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
    </mc:Choice>
  </mc:AlternateContent>
  <xr:revisionPtr revIDLastSave="0" documentId="13_ncr:1_{C84A0C79-46ED-428C-8433-A1E9718571EE}" xr6:coauthVersionLast="47" xr6:coauthVersionMax="47" xr10:uidLastSave="{00000000-0000-0000-0000-000000000000}"/>
  <bookViews>
    <workbookView xWindow="-120" yWindow="-120" windowWidth="21840" windowHeight="13020" tabRatio="760" activeTab="1"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AK2" i="1"/>
  <c r="AL2" i="1"/>
  <c r="AN2" i="1"/>
  <c r="E3" i="1"/>
  <c r="J3" i="1"/>
  <c r="L3" i="1"/>
  <c r="M3" i="1"/>
  <c r="T3" i="1"/>
  <c r="AB3" i="1"/>
  <c r="AC3" i="1"/>
  <c r="AF3" i="1"/>
  <c r="AG3" i="1"/>
  <c r="AI3" i="1"/>
  <c r="AK3" i="1"/>
  <c r="AL3" i="1"/>
  <c r="AN3" i="1"/>
  <c r="E4" i="1"/>
  <c r="J4" i="1"/>
  <c r="L4" i="1"/>
  <c r="M4" i="1"/>
  <c r="T4" i="1"/>
  <c r="AB4" i="1"/>
  <c r="AC4" i="1"/>
  <c r="AF4" i="1"/>
  <c r="AG4" i="1"/>
  <c r="AI4" i="1"/>
  <c r="AK4" i="1"/>
  <c r="AL4" i="1"/>
  <c r="AN4" i="1"/>
  <c r="E5" i="1"/>
  <c r="J5" i="1"/>
  <c r="L5" i="1"/>
  <c r="M5" i="1"/>
  <c r="T5" i="1"/>
  <c r="AB5" i="1"/>
  <c r="AC5" i="1"/>
  <c r="AF5" i="1"/>
  <c r="AG5" i="1"/>
  <c r="AI5" i="1"/>
  <c r="AK5" i="1"/>
  <c r="AL5" i="1"/>
  <c r="AN5" i="1"/>
  <c r="E6" i="1"/>
  <c r="J6" i="1"/>
  <c r="L6" i="1"/>
  <c r="M6" i="1"/>
  <c r="T6" i="1"/>
  <c r="AB6" i="1"/>
  <c r="AC6" i="1"/>
  <c r="AF6" i="1"/>
  <c r="AG6" i="1"/>
  <c r="AI6" i="1"/>
  <c r="AK6" i="1"/>
  <c r="AL6" i="1"/>
  <c r="AN6" i="1"/>
  <c r="E7" i="1"/>
  <c r="J7" i="1"/>
  <c r="L7" i="1"/>
  <c r="M7" i="1"/>
  <c r="T7" i="1"/>
  <c r="AB7" i="1"/>
  <c r="AC7" i="1"/>
  <c r="AF7" i="1"/>
  <c r="AG7" i="1"/>
  <c r="AI7" i="1"/>
  <c r="AK7" i="1"/>
  <c r="AL7" i="1"/>
  <c r="AN7" i="1"/>
  <c r="E8" i="1"/>
  <c r="J8" i="1"/>
  <c r="L8" i="1"/>
  <c r="M8" i="1"/>
  <c r="T8" i="1"/>
  <c r="AB8" i="1"/>
  <c r="AC8" i="1"/>
  <c r="AF8" i="1"/>
  <c r="AG8" i="1"/>
  <c r="AI8" i="1"/>
  <c r="AK8" i="1"/>
  <c r="AL8" i="1"/>
  <c r="AN8" i="1"/>
  <c r="E9" i="1"/>
  <c r="J9" i="1"/>
  <c r="L9" i="1"/>
  <c r="M9" i="1"/>
  <c r="T9" i="1"/>
  <c r="AB9" i="1"/>
  <c r="AC9" i="1"/>
  <c r="AF9" i="1"/>
  <c r="AG9" i="1"/>
  <c r="AI9" i="1"/>
  <c r="AK9" i="1"/>
  <c r="AL9" i="1"/>
  <c r="AN9" i="1"/>
  <c r="E10" i="1"/>
  <c r="J10" i="1"/>
  <c r="L10" i="1"/>
  <c r="M10" i="1"/>
  <c r="T10" i="1"/>
  <c r="AB10" i="1"/>
  <c r="AC10" i="1"/>
  <c r="AF10" i="1"/>
  <c r="AG10" i="1"/>
  <c r="AI10" i="1"/>
  <c r="AK10" i="1"/>
  <c r="AL10" i="1"/>
  <c r="AN10" i="1"/>
  <c r="E11" i="1"/>
  <c r="J11" i="1"/>
  <c r="L11" i="1"/>
  <c r="M11" i="1"/>
  <c r="T11" i="1"/>
  <c r="AB11" i="1"/>
  <c r="AC11" i="1"/>
  <c r="AF11" i="1"/>
  <c r="AG11" i="1"/>
  <c r="AI11" i="1"/>
  <c r="AK11" i="1"/>
  <c r="AL11" i="1"/>
  <c r="AN11" i="1"/>
  <c r="E12" i="1"/>
  <c r="J12" i="1"/>
  <c r="L12" i="1"/>
  <c r="M12" i="1"/>
  <c r="T12" i="1"/>
  <c r="AB12" i="1"/>
  <c r="AC12" i="1"/>
  <c r="AF12" i="1"/>
  <c r="AG12" i="1"/>
  <c r="AI12" i="1"/>
  <c r="AK12" i="1"/>
  <c r="AL12" i="1"/>
  <c r="AN12" i="1"/>
  <c r="E13" i="1"/>
  <c r="J13" i="1"/>
  <c r="L13" i="1"/>
  <c r="M13" i="1"/>
  <c r="T13" i="1"/>
  <c r="AB13" i="1"/>
  <c r="AC13" i="1"/>
  <c r="AF13" i="1"/>
  <c r="AG13" i="1"/>
  <c r="AI13" i="1"/>
  <c r="AK13" i="1"/>
  <c r="AL13" i="1"/>
  <c r="AN13" i="1"/>
  <c r="E14" i="1"/>
  <c r="J14" i="1"/>
  <c r="L14" i="1"/>
  <c r="M14" i="1"/>
  <c r="T14" i="1"/>
  <c r="AB14" i="1"/>
  <c r="AC14" i="1"/>
  <c r="AF14" i="1"/>
  <c r="AG14" i="1"/>
  <c r="AI14" i="1"/>
  <c r="AK14" i="1"/>
  <c r="AL14" i="1"/>
  <c r="AN14" i="1"/>
  <c r="E15" i="1"/>
  <c r="J15" i="1"/>
  <c r="L15" i="1"/>
  <c r="M15" i="1"/>
  <c r="T15" i="1"/>
  <c r="AB15" i="1"/>
  <c r="AC15" i="1"/>
  <c r="AF15" i="1"/>
  <c r="AG15" i="1"/>
  <c r="AI15" i="1"/>
  <c r="AK15" i="1"/>
  <c r="AL15" i="1"/>
  <c r="AN15" i="1"/>
  <c r="E16" i="1"/>
  <c r="J16" i="1"/>
  <c r="L16" i="1"/>
  <c r="M16" i="1"/>
  <c r="T16" i="1"/>
  <c r="AB16" i="1"/>
  <c r="AC16" i="1"/>
  <c r="AF16" i="1"/>
  <c r="AG16" i="1"/>
  <c r="AI16" i="1"/>
  <c r="AK16" i="1"/>
  <c r="AL16" i="1"/>
  <c r="AN16" i="1"/>
  <c r="E17" i="1"/>
  <c r="J17" i="1"/>
  <c r="L17" i="1"/>
  <c r="M17" i="1"/>
  <c r="T17" i="1"/>
  <c r="AB17" i="1"/>
  <c r="AC17" i="1"/>
  <c r="AF17" i="1"/>
  <c r="AG17" i="1"/>
  <c r="AI17" i="1"/>
  <c r="AK17" i="1"/>
  <c r="AL17" i="1"/>
  <c r="AN17" i="1"/>
  <c r="E18" i="1"/>
  <c r="J18" i="1"/>
  <c r="L18" i="1"/>
  <c r="M18" i="1"/>
  <c r="T18" i="1"/>
  <c r="AB18" i="1"/>
  <c r="AC18" i="1"/>
  <c r="AF18" i="1"/>
  <c r="AG18" i="1"/>
  <c r="AI18" i="1"/>
  <c r="AK18" i="1"/>
  <c r="AL18" i="1"/>
  <c r="AN18" i="1"/>
  <c r="E19" i="1"/>
  <c r="J19" i="1"/>
  <c r="L19" i="1"/>
  <c r="M19" i="1"/>
  <c r="T19" i="1"/>
  <c r="AB19" i="1"/>
  <c r="AC19" i="1"/>
  <c r="AF19" i="1"/>
  <c r="AG19" i="1"/>
  <c r="AI19" i="1"/>
  <c r="AK19" i="1"/>
  <c r="AL19" i="1"/>
  <c r="AN19" i="1"/>
  <c r="E20" i="1"/>
  <c r="J20" i="1"/>
  <c r="L20" i="1"/>
  <c r="M20" i="1"/>
  <c r="T20" i="1"/>
  <c r="AB20" i="1"/>
  <c r="AC20" i="1"/>
  <c r="AF20" i="1"/>
  <c r="AG20" i="1"/>
  <c r="AI20" i="1"/>
  <c r="AK20" i="1"/>
  <c r="AL20" i="1"/>
  <c r="AN20" i="1"/>
  <c r="E21" i="1"/>
  <c r="J21" i="1"/>
  <c r="L21" i="1"/>
  <c r="M21" i="1"/>
  <c r="T21" i="1"/>
  <c r="AB21" i="1"/>
  <c r="AC21" i="1"/>
  <c r="AF21" i="1"/>
  <c r="AG21" i="1"/>
  <c r="AI21" i="1"/>
  <c r="AK21" i="1"/>
  <c r="AL21" i="1"/>
  <c r="AN21" i="1"/>
  <c r="E22" i="1"/>
  <c r="J22" i="1"/>
  <c r="L22" i="1"/>
  <c r="M22" i="1"/>
  <c r="T22" i="1"/>
  <c r="AB22" i="1"/>
  <c r="AC22" i="1"/>
  <c r="AF22" i="1"/>
  <c r="AG22" i="1"/>
  <c r="AI22" i="1"/>
  <c r="AK22" i="1"/>
  <c r="AL22" i="1"/>
  <c r="AN22" i="1"/>
  <c r="E23" i="1"/>
  <c r="J23" i="1"/>
  <c r="L23" i="1"/>
  <c r="M23" i="1"/>
  <c r="T23" i="1"/>
  <c r="AB23" i="1"/>
  <c r="AC23" i="1"/>
  <c r="AF23" i="1"/>
  <c r="AG23" i="1"/>
  <c r="AI23" i="1"/>
  <c r="AK23" i="1"/>
  <c r="AL23" i="1"/>
  <c r="AN23" i="1"/>
  <c r="E24" i="1"/>
  <c r="J24" i="1"/>
  <c r="L24" i="1"/>
  <c r="M24" i="1"/>
  <c r="T24" i="1"/>
  <c r="AB24" i="1"/>
  <c r="AC24" i="1"/>
  <c r="AF24" i="1"/>
  <c r="AG24" i="1"/>
  <c r="AI24" i="1"/>
  <c r="AK24" i="1"/>
  <c r="AL24" i="1"/>
  <c r="AN24" i="1"/>
  <c r="E25" i="1"/>
  <c r="J25" i="1"/>
  <c r="L25" i="1"/>
  <c r="M25" i="1"/>
  <c r="T25" i="1"/>
  <c r="AB25" i="1"/>
  <c r="AC25" i="1"/>
  <c r="AF25" i="1"/>
  <c r="AG25" i="1"/>
  <c r="AI25" i="1"/>
  <c r="AK25" i="1"/>
  <c r="AL25" i="1"/>
  <c r="AN25" i="1"/>
  <c r="E26" i="1"/>
  <c r="J26" i="1"/>
  <c r="L26" i="1"/>
  <c r="M26" i="1"/>
  <c r="T26" i="1"/>
  <c r="AB26" i="1"/>
  <c r="AC26" i="1"/>
  <c r="AF26" i="1"/>
  <c r="AG26" i="1"/>
  <c r="AI26" i="1"/>
  <c r="AK26" i="1"/>
  <c r="AL26" i="1"/>
  <c r="AN26" i="1"/>
  <c r="E27" i="1"/>
  <c r="J27" i="1"/>
  <c r="L27" i="1"/>
  <c r="M27" i="1"/>
  <c r="T27" i="1"/>
  <c r="AB27" i="1"/>
  <c r="AC27" i="1"/>
  <c r="AF27" i="1"/>
  <c r="AG27" i="1"/>
  <c r="AI27" i="1"/>
  <c r="AK27" i="1"/>
  <c r="AL27" i="1"/>
  <c r="AN27" i="1"/>
  <c r="E28" i="1"/>
  <c r="J28" i="1"/>
  <c r="L28" i="1"/>
  <c r="M28" i="1"/>
  <c r="T28" i="1"/>
  <c r="AB28" i="1"/>
  <c r="AC28" i="1"/>
  <c r="AF28" i="1"/>
  <c r="AG28" i="1"/>
  <c r="AI28" i="1"/>
  <c r="AK28" i="1"/>
  <c r="AL28" i="1"/>
  <c r="AN28" i="1"/>
  <c r="E29" i="1"/>
  <c r="J29" i="1"/>
  <c r="L29" i="1"/>
  <c r="M29" i="1"/>
  <c r="T29" i="1"/>
  <c r="AB29" i="1"/>
  <c r="AC29" i="1"/>
  <c r="AF29" i="1"/>
  <c r="AG29" i="1"/>
  <c r="AI29" i="1"/>
  <c r="AK29" i="1"/>
  <c r="AL29" i="1"/>
  <c r="AN29" i="1"/>
  <c r="E30" i="1"/>
  <c r="J30" i="1"/>
  <c r="L30" i="1"/>
  <c r="M30" i="1"/>
  <c r="T30" i="1"/>
  <c r="AB30" i="1"/>
  <c r="AC30" i="1"/>
  <c r="AF30" i="1"/>
  <c r="AG30" i="1"/>
  <c r="AI30" i="1"/>
  <c r="AK30" i="1"/>
  <c r="AL30" i="1"/>
  <c r="AN30" i="1"/>
  <c r="E31" i="1"/>
  <c r="J31" i="1"/>
  <c r="L31" i="1"/>
  <c r="M31" i="1"/>
  <c r="T31" i="1"/>
  <c r="AB31" i="1"/>
  <c r="AC31" i="1"/>
  <c r="AF31" i="1"/>
  <c r="AG31" i="1"/>
  <c r="AI31" i="1"/>
  <c r="AK31" i="1"/>
  <c r="AL31" i="1"/>
  <c r="AN31" i="1"/>
  <c r="E32" i="1"/>
  <c r="J32" i="1"/>
  <c r="L32" i="1"/>
  <c r="M32" i="1"/>
  <c r="T32" i="1"/>
  <c r="AB32" i="1"/>
  <c r="AC32" i="1"/>
  <c r="AF32" i="1"/>
  <c r="AG32" i="1"/>
  <c r="AI32" i="1"/>
  <c r="AK32" i="1"/>
  <c r="AL32" i="1"/>
  <c r="AN32" i="1"/>
  <c r="E33" i="1"/>
  <c r="J33" i="1"/>
  <c r="L33" i="1"/>
  <c r="M33" i="1"/>
  <c r="T33" i="1"/>
  <c r="AB33" i="1"/>
  <c r="AC33" i="1"/>
  <c r="AF33" i="1"/>
  <c r="AG33" i="1"/>
  <c r="AI33" i="1"/>
  <c r="AK33" i="1"/>
  <c r="AL33" i="1"/>
  <c r="AN33" i="1"/>
  <c r="E34" i="1"/>
  <c r="J34" i="1"/>
  <c r="L34" i="1"/>
  <c r="M34" i="1"/>
  <c r="T34" i="1"/>
  <c r="AB34" i="1"/>
  <c r="AC34" i="1"/>
  <c r="AF34" i="1"/>
  <c r="AG34" i="1"/>
  <c r="AI34" i="1"/>
  <c r="AK34" i="1"/>
  <c r="AL34" i="1"/>
  <c r="AN34" i="1"/>
  <c r="E35" i="1"/>
  <c r="J35" i="1"/>
  <c r="L35" i="1"/>
  <c r="M35" i="1"/>
  <c r="T35" i="1"/>
  <c r="AB35" i="1"/>
  <c r="AC35" i="1"/>
  <c r="AF35" i="1"/>
  <c r="AG35" i="1"/>
  <c r="AI35" i="1"/>
  <c r="AK35" i="1"/>
  <c r="AL35" i="1"/>
  <c r="AN35" i="1"/>
  <c r="E36" i="1"/>
  <c r="J36" i="1"/>
  <c r="L36" i="1"/>
  <c r="M36" i="1"/>
  <c r="T36" i="1"/>
  <c r="AB36" i="1"/>
  <c r="AC36" i="1"/>
  <c r="AF36" i="1"/>
  <c r="AG36" i="1"/>
  <c r="AI36" i="1"/>
  <c r="AK36" i="1"/>
  <c r="AL36" i="1"/>
  <c r="AN36" i="1"/>
  <c r="E37" i="1"/>
  <c r="J37" i="1"/>
  <c r="L37" i="1"/>
  <c r="M37" i="1"/>
  <c r="T37" i="1"/>
  <c r="AB37" i="1"/>
  <c r="AC37" i="1"/>
  <c r="AF37" i="1"/>
  <c r="AG37" i="1"/>
  <c r="AI37" i="1"/>
  <c r="AK37" i="1"/>
  <c r="AL37" i="1"/>
  <c r="AN37" i="1"/>
  <c r="E38" i="1"/>
  <c r="J38" i="1"/>
  <c r="L38" i="1"/>
  <c r="M38" i="1"/>
  <c r="T38" i="1"/>
  <c r="AB38" i="1"/>
  <c r="AC38" i="1"/>
  <c r="AF38" i="1"/>
  <c r="AG38" i="1"/>
  <c r="AI38" i="1"/>
  <c r="AK38" i="1"/>
  <c r="AL38" i="1"/>
  <c r="AN38" i="1"/>
  <c r="E39" i="1"/>
  <c r="J39" i="1"/>
  <c r="L39" i="1"/>
  <c r="M39" i="1"/>
  <c r="T39" i="1"/>
  <c r="AB39" i="1"/>
  <c r="AC39" i="1"/>
  <c r="AF39" i="1"/>
  <c r="AG39" i="1"/>
  <c r="AI39" i="1"/>
  <c r="AK39" i="1"/>
  <c r="AL39" i="1"/>
  <c r="AN39" i="1"/>
  <c r="E40" i="1"/>
  <c r="J40" i="1"/>
  <c r="L40" i="1"/>
  <c r="M40" i="1"/>
  <c r="T40" i="1"/>
  <c r="AB40" i="1"/>
  <c r="AC40" i="1"/>
  <c r="AF40" i="1"/>
  <c r="AG40" i="1"/>
  <c r="AI40" i="1"/>
  <c r="AK40" i="1"/>
  <c r="AL40" i="1"/>
  <c r="AN40" i="1"/>
  <c r="E41" i="1"/>
  <c r="J41" i="1"/>
  <c r="L41" i="1"/>
  <c r="M41" i="1"/>
  <c r="T41" i="1"/>
  <c r="AB41" i="1"/>
  <c r="AC41" i="1"/>
  <c r="AF41" i="1"/>
  <c r="AG41" i="1"/>
  <c r="AI41" i="1"/>
  <c r="AK41" i="1"/>
  <c r="AL41" i="1"/>
  <c r="AN41" i="1"/>
  <c r="E42" i="1"/>
  <c r="J42" i="1"/>
  <c r="L42" i="1"/>
  <c r="M42" i="1"/>
  <c r="T42" i="1"/>
  <c r="AB42" i="1"/>
  <c r="AC42" i="1"/>
  <c r="AF42" i="1"/>
  <c r="AG42" i="1"/>
  <c r="AI42" i="1"/>
  <c r="AK42" i="1"/>
  <c r="AL42" i="1"/>
  <c r="AN42" i="1"/>
  <c r="E43" i="1"/>
  <c r="J43" i="1"/>
  <c r="L43" i="1"/>
  <c r="M43" i="1"/>
  <c r="T43" i="1"/>
  <c r="AB43" i="1"/>
  <c r="AC43" i="1"/>
  <c r="AF43" i="1"/>
  <c r="AG43" i="1"/>
  <c r="AI43" i="1"/>
  <c r="AK43" i="1"/>
  <c r="AL43" i="1"/>
  <c r="AN43" i="1"/>
  <c r="E44" i="1"/>
  <c r="J44" i="1"/>
  <c r="L44" i="1"/>
  <c r="M44" i="1"/>
  <c r="T44" i="1"/>
  <c r="AB44" i="1"/>
  <c r="AC44" i="1"/>
  <c r="AF44" i="1"/>
  <c r="AG44" i="1"/>
  <c r="AI44" i="1"/>
  <c r="AK44" i="1"/>
  <c r="AL44" i="1"/>
  <c r="AN44" i="1"/>
  <c r="E45" i="1"/>
  <c r="J45" i="1"/>
  <c r="L45" i="1"/>
  <c r="M45" i="1"/>
  <c r="T45" i="1"/>
  <c r="AB45" i="1"/>
  <c r="AC45" i="1"/>
  <c r="AF45" i="1"/>
  <c r="AG45" i="1"/>
  <c r="AI45" i="1"/>
  <c r="AK45" i="1"/>
  <c r="AL45" i="1"/>
  <c r="AN45" i="1"/>
  <c r="E46" i="1"/>
  <c r="J46" i="1"/>
  <c r="L46" i="1"/>
  <c r="M46" i="1"/>
  <c r="T46" i="1"/>
  <c r="AB46" i="1"/>
  <c r="AC46" i="1"/>
  <c r="AF46" i="1"/>
  <c r="AG46" i="1"/>
  <c r="AI46" i="1"/>
  <c r="AK46" i="1"/>
  <c r="AL46" i="1"/>
  <c r="AN46" i="1"/>
  <c r="E47" i="1"/>
  <c r="J47" i="1"/>
  <c r="L47" i="1"/>
  <c r="M47" i="1"/>
  <c r="T47" i="1"/>
  <c r="AB47" i="1"/>
  <c r="AC47" i="1"/>
  <c r="AF47" i="1"/>
  <c r="AG47" i="1"/>
  <c r="AI47" i="1"/>
  <c r="AK47" i="1"/>
  <c r="AL47" i="1"/>
  <c r="AN47" i="1"/>
  <c r="E48" i="1"/>
  <c r="J48" i="1"/>
  <c r="L48" i="1"/>
  <c r="M48" i="1"/>
  <c r="T48" i="1"/>
  <c r="AB48" i="1"/>
  <c r="AC48" i="1"/>
  <c r="AF48" i="1"/>
  <c r="AG48" i="1"/>
  <c r="AI48" i="1"/>
  <c r="AK48" i="1"/>
  <c r="AL48" i="1"/>
  <c r="AN48" i="1"/>
  <c r="E49" i="1"/>
  <c r="J49" i="1"/>
  <c r="L49" i="1"/>
  <c r="M49" i="1"/>
  <c r="T49" i="1"/>
  <c r="AB49" i="1"/>
  <c r="AC49" i="1"/>
  <c r="AF49" i="1"/>
  <c r="AG49" i="1"/>
  <c r="AI49" i="1"/>
  <c r="AK49" i="1"/>
  <c r="AL49" i="1"/>
  <c r="AN49" i="1"/>
  <c r="E50" i="1"/>
  <c r="J50" i="1"/>
  <c r="L50" i="1"/>
  <c r="M50" i="1"/>
  <c r="T50" i="1"/>
  <c r="AB50" i="1"/>
  <c r="AC50" i="1"/>
  <c r="AF50" i="1"/>
  <c r="AG50" i="1"/>
  <c r="AI50" i="1"/>
  <c r="AK50" i="1"/>
  <c r="AL50" i="1"/>
  <c r="AN50" i="1"/>
  <c r="E51" i="1"/>
  <c r="J51" i="1"/>
  <c r="L51" i="1"/>
  <c r="M51" i="1"/>
  <c r="T51" i="1"/>
  <c r="AB51" i="1"/>
  <c r="AC51" i="1"/>
  <c r="AF51" i="1"/>
  <c r="AG51" i="1"/>
  <c r="AI51" i="1"/>
  <c r="AK51" i="1"/>
  <c r="AL51" i="1"/>
  <c r="AN51" i="1"/>
  <c r="E52" i="1"/>
  <c r="J52" i="1"/>
  <c r="L52" i="1"/>
  <c r="M52" i="1"/>
  <c r="T52" i="1"/>
  <c r="AB52" i="1"/>
  <c r="AC52" i="1"/>
  <c r="AF52" i="1"/>
  <c r="AG52" i="1"/>
  <c r="AI52" i="1"/>
  <c r="AK52" i="1"/>
  <c r="AL52" i="1"/>
  <c r="AN52" i="1"/>
  <c r="E53" i="1"/>
  <c r="J53" i="1"/>
  <c r="L53" i="1"/>
  <c r="M53" i="1"/>
  <c r="T53" i="1"/>
  <c r="AB53" i="1"/>
  <c r="AC53" i="1"/>
  <c r="AF53" i="1"/>
  <c r="AG53" i="1"/>
  <c r="AI53" i="1"/>
  <c r="AK53" i="1"/>
  <c r="AL53" i="1"/>
  <c r="AN53" i="1"/>
  <c r="E54" i="1"/>
  <c r="J54" i="1"/>
  <c r="L54" i="1"/>
  <c r="M54" i="1"/>
  <c r="T54" i="1"/>
  <c r="AB54" i="1"/>
  <c r="AC54" i="1"/>
  <c r="AF54" i="1"/>
  <c r="AG54" i="1"/>
  <c r="AI54" i="1"/>
  <c r="AK54" i="1"/>
  <c r="AL54" i="1"/>
  <c r="AN54" i="1"/>
  <c r="E55" i="1"/>
  <c r="J55" i="1"/>
  <c r="L55" i="1"/>
  <c r="M55" i="1"/>
  <c r="T55" i="1"/>
  <c r="AB55" i="1"/>
  <c r="AC55" i="1"/>
  <c r="AF55" i="1"/>
  <c r="AG55" i="1"/>
  <c r="AI55" i="1"/>
  <c r="AK55" i="1"/>
  <c r="AL55" i="1"/>
  <c r="AN55" i="1"/>
  <c r="E56" i="1"/>
  <c r="J56" i="1"/>
  <c r="L56" i="1"/>
  <c r="M56" i="1"/>
  <c r="T56" i="1"/>
  <c r="AB56" i="1"/>
  <c r="AC56" i="1"/>
  <c r="AF56" i="1"/>
  <c r="AG56" i="1"/>
  <c r="AI56" i="1"/>
  <c r="AK56" i="1"/>
  <c r="AL56" i="1"/>
  <c r="AN56" i="1"/>
  <c r="E57" i="1"/>
  <c r="J57" i="1"/>
  <c r="L57" i="1"/>
  <c r="M57" i="1"/>
  <c r="T57" i="1"/>
  <c r="AB57" i="1"/>
  <c r="AC57" i="1"/>
  <c r="AF57" i="1"/>
  <c r="AG57" i="1"/>
  <c r="AI57" i="1"/>
  <c r="AK57" i="1"/>
  <c r="AL57" i="1"/>
  <c r="AN57" i="1"/>
  <c r="E58" i="1"/>
  <c r="J58" i="1"/>
  <c r="L58" i="1"/>
  <c r="M58" i="1"/>
  <c r="T58" i="1"/>
  <c r="AB58" i="1"/>
  <c r="AC58" i="1"/>
  <c r="AF58" i="1"/>
  <c r="AG58" i="1"/>
  <c r="AI58" i="1"/>
  <c r="AK58" i="1"/>
  <c r="AL58" i="1"/>
  <c r="AN58" i="1"/>
  <c r="E59" i="1"/>
  <c r="J59" i="1"/>
  <c r="L59" i="1"/>
  <c r="M59" i="1"/>
  <c r="T59" i="1"/>
  <c r="AB59" i="1"/>
  <c r="AC59" i="1"/>
  <c r="AF59" i="1"/>
  <c r="AG59" i="1"/>
  <c r="AI59" i="1"/>
  <c r="AK59" i="1"/>
  <c r="AL59" i="1"/>
  <c r="AN59" i="1"/>
  <c r="E60" i="1"/>
  <c r="J60" i="1"/>
  <c r="L60" i="1"/>
  <c r="M60" i="1"/>
  <c r="T60" i="1"/>
  <c r="AB60" i="1"/>
  <c r="AC60" i="1"/>
  <c r="AF60" i="1"/>
  <c r="AG60" i="1"/>
  <c r="AI60" i="1"/>
  <c r="AK60" i="1"/>
  <c r="AL60" i="1"/>
  <c r="AN60" i="1"/>
  <c r="E61" i="1"/>
  <c r="J61" i="1"/>
  <c r="L61" i="1"/>
  <c r="M61" i="1"/>
  <c r="T61" i="1"/>
  <c r="AB61" i="1"/>
  <c r="AC61" i="1"/>
  <c r="AF61" i="1"/>
  <c r="AG61" i="1"/>
  <c r="AI61" i="1"/>
  <c r="AK61" i="1"/>
  <c r="AL61" i="1"/>
  <c r="AN61" i="1"/>
  <c r="E62" i="1"/>
  <c r="J62" i="1"/>
  <c r="L62" i="1"/>
  <c r="M62" i="1"/>
  <c r="T62" i="1"/>
  <c r="AB62" i="1"/>
  <c r="AC62" i="1"/>
  <c r="AF62" i="1"/>
  <c r="AG62" i="1"/>
  <c r="AI62" i="1"/>
  <c r="AK62" i="1"/>
  <c r="AL62" i="1"/>
  <c r="AN62" i="1"/>
  <c r="E63" i="1"/>
  <c r="J63" i="1"/>
  <c r="L63" i="1"/>
  <c r="M63" i="1"/>
  <c r="T63" i="1"/>
  <c r="AB63" i="1"/>
  <c r="AC63" i="1"/>
  <c r="AF63" i="1"/>
  <c r="AG63" i="1"/>
  <c r="AI63" i="1"/>
  <c r="AK63" i="1"/>
  <c r="AL63" i="1"/>
  <c r="AN63" i="1"/>
  <c r="E64" i="1"/>
  <c r="J64" i="1"/>
  <c r="L64" i="1"/>
  <c r="M64" i="1"/>
  <c r="T64" i="1"/>
  <c r="AB64" i="1"/>
  <c r="AC64" i="1"/>
  <c r="AF64" i="1"/>
  <c r="AG64" i="1"/>
  <c r="AI64" i="1"/>
  <c r="AK64" i="1"/>
  <c r="AL64" i="1"/>
  <c r="AN64" i="1"/>
  <c r="E65" i="1"/>
  <c r="J65" i="1"/>
  <c r="L65" i="1"/>
  <c r="M65" i="1"/>
  <c r="T65" i="1"/>
  <c r="AB65" i="1"/>
  <c r="AC65" i="1"/>
  <c r="AF65" i="1"/>
  <c r="AG65" i="1"/>
  <c r="AI65" i="1"/>
  <c r="AK65" i="1"/>
  <c r="AL65" i="1"/>
  <c r="AN65" i="1"/>
  <c r="E66" i="1"/>
  <c r="J66" i="1"/>
  <c r="L66" i="1"/>
  <c r="M66" i="1"/>
  <c r="T66" i="1"/>
  <c r="AB66" i="1"/>
  <c r="AC66" i="1"/>
  <c r="AF66" i="1"/>
  <c r="AG66" i="1"/>
  <c r="AI66" i="1"/>
  <c r="AK66" i="1"/>
  <c r="AL66" i="1"/>
  <c r="AN66" i="1"/>
  <c r="E67" i="1"/>
  <c r="J67" i="1"/>
  <c r="L67" i="1"/>
  <c r="M67" i="1"/>
  <c r="T67" i="1"/>
  <c r="AB67" i="1"/>
  <c r="AC67" i="1"/>
  <c r="AF67" i="1"/>
  <c r="AG67" i="1"/>
  <c r="AI67" i="1"/>
  <c r="AK67" i="1"/>
  <c r="AL67" i="1"/>
  <c r="AN67" i="1"/>
  <c r="E68" i="1"/>
  <c r="J68" i="1"/>
  <c r="L68" i="1"/>
  <c r="M68" i="1"/>
  <c r="T68" i="1"/>
  <c r="AB68" i="1"/>
  <c r="AC68" i="1"/>
  <c r="AF68" i="1"/>
  <c r="AG68" i="1"/>
  <c r="AI68" i="1"/>
  <c r="AK68" i="1"/>
  <c r="AL68" i="1"/>
  <c r="AN68" i="1"/>
  <c r="E69" i="1"/>
  <c r="J69" i="1"/>
  <c r="L69" i="1"/>
  <c r="M69" i="1"/>
  <c r="T69" i="1"/>
  <c r="AB69" i="1"/>
  <c r="AC69" i="1"/>
  <c r="AF69" i="1"/>
  <c r="AG69" i="1"/>
  <c r="AI69" i="1"/>
  <c r="AK69" i="1"/>
  <c r="AL69" i="1"/>
  <c r="AN69" i="1"/>
  <c r="E70" i="1"/>
  <c r="J70" i="1"/>
  <c r="L70" i="1"/>
  <c r="M70" i="1"/>
  <c r="T70" i="1"/>
  <c r="AB70" i="1"/>
  <c r="AC70" i="1"/>
  <c r="AF70" i="1"/>
  <c r="AG70" i="1"/>
  <c r="AI70" i="1"/>
  <c r="AK70" i="1"/>
  <c r="AL70" i="1"/>
  <c r="AN70" i="1"/>
  <c r="E71" i="1"/>
  <c r="J71" i="1"/>
  <c r="L71" i="1"/>
  <c r="M71" i="1"/>
  <c r="T71" i="1"/>
  <c r="AB71" i="1"/>
  <c r="AC71" i="1"/>
  <c r="AF71" i="1"/>
  <c r="AG71" i="1"/>
  <c r="AI71" i="1"/>
  <c r="AK71" i="1"/>
  <c r="AL71" i="1"/>
  <c r="AN71" i="1"/>
  <c r="E72" i="1"/>
  <c r="J72" i="1"/>
  <c r="L72" i="1"/>
  <c r="M72" i="1"/>
  <c r="T72" i="1"/>
  <c r="AB72" i="1"/>
  <c r="AC72" i="1"/>
  <c r="AF72" i="1"/>
  <c r="AG72" i="1"/>
  <c r="AI72" i="1"/>
  <c r="AK72" i="1"/>
  <c r="AL72" i="1"/>
  <c r="AN72" i="1"/>
  <c r="E73" i="1"/>
  <c r="J73" i="1"/>
  <c r="L73" i="1"/>
  <c r="M73" i="1"/>
  <c r="T73" i="1"/>
  <c r="AB73" i="1"/>
  <c r="AC73" i="1"/>
  <c r="AF73" i="1"/>
  <c r="AG73" i="1"/>
  <c r="AI73" i="1"/>
  <c r="AK73" i="1"/>
  <c r="AL73" i="1"/>
  <c r="AN73" i="1"/>
  <c r="E74" i="1"/>
  <c r="J74" i="1"/>
  <c r="L74" i="1"/>
  <c r="M74" i="1"/>
  <c r="T74" i="1"/>
  <c r="AB74" i="1"/>
  <c r="AC74" i="1"/>
  <c r="AF74" i="1"/>
  <c r="AG74" i="1"/>
  <c r="AI74" i="1"/>
  <c r="AK74" i="1"/>
  <c r="AL74" i="1"/>
  <c r="AN74" i="1"/>
  <c r="E75" i="1"/>
  <c r="J75" i="1"/>
  <c r="L75" i="1"/>
  <c r="M75" i="1"/>
  <c r="T75" i="1"/>
  <c r="AB75" i="1"/>
  <c r="AC75" i="1"/>
  <c r="AF75" i="1"/>
  <c r="AG75" i="1"/>
  <c r="AI75" i="1"/>
  <c r="AK75" i="1"/>
  <c r="AL75" i="1"/>
  <c r="AN75" i="1"/>
  <c r="E76" i="1"/>
  <c r="J76" i="1"/>
  <c r="L76" i="1"/>
  <c r="M76" i="1"/>
  <c r="T76" i="1"/>
  <c r="AB76" i="1"/>
  <c r="AC76" i="1"/>
  <c r="AF76" i="1"/>
  <c r="AG76" i="1"/>
  <c r="AI76" i="1"/>
  <c r="AK76" i="1"/>
  <c r="AL76" i="1"/>
  <c r="AN76" i="1"/>
  <c r="E77" i="1"/>
  <c r="J77" i="1"/>
  <c r="L77" i="1"/>
  <c r="M77" i="1"/>
  <c r="T77" i="1"/>
  <c r="AB77" i="1"/>
  <c r="AC77" i="1"/>
  <c r="AF77" i="1"/>
  <c r="AG77" i="1"/>
  <c r="AI77" i="1"/>
  <c r="AK77" i="1"/>
  <c r="AL77" i="1"/>
  <c r="AN77" i="1"/>
  <c r="E78" i="1"/>
  <c r="J78" i="1"/>
  <c r="L78" i="1"/>
  <c r="M78" i="1"/>
  <c r="T78" i="1"/>
  <c r="AB78" i="1"/>
  <c r="AC78" i="1"/>
  <c r="AF78" i="1"/>
  <c r="AG78" i="1"/>
  <c r="AI78" i="1"/>
  <c r="AK78" i="1"/>
  <c r="AL78" i="1"/>
  <c r="AN78" i="1"/>
  <c r="E79" i="1"/>
  <c r="J79" i="1"/>
  <c r="L79" i="1"/>
  <c r="M79" i="1"/>
  <c r="T79" i="1"/>
  <c r="AB79" i="1"/>
  <c r="AC79" i="1"/>
  <c r="AF79" i="1"/>
  <c r="AG79" i="1"/>
  <c r="AI79" i="1"/>
  <c r="AK79" i="1"/>
  <c r="AL79" i="1"/>
  <c r="AN79" i="1"/>
  <c r="E80" i="1"/>
  <c r="J80" i="1"/>
  <c r="L80" i="1"/>
  <c r="M80" i="1"/>
  <c r="T80" i="1"/>
  <c r="AB80" i="1"/>
  <c r="AC80" i="1"/>
  <c r="AF80" i="1"/>
  <c r="AG80" i="1"/>
  <c r="AI80" i="1"/>
  <c r="AK80" i="1"/>
  <c r="AL80" i="1"/>
  <c r="AN80" i="1"/>
  <c r="E81" i="1"/>
  <c r="J81" i="1"/>
  <c r="L81" i="1"/>
  <c r="M81" i="1"/>
  <c r="T81" i="1"/>
  <c r="AB81" i="1"/>
  <c r="AC81" i="1"/>
  <c r="AF81" i="1"/>
  <c r="AG81" i="1"/>
  <c r="AI81" i="1"/>
  <c r="AK81" i="1"/>
  <c r="AL81" i="1"/>
  <c r="AN81" i="1"/>
  <c r="E82" i="1"/>
  <c r="J82" i="1"/>
  <c r="L82" i="1"/>
  <c r="M82" i="1"/>
  <c r="T82" i="1"/>
  <c r="AB82" i="1"/>
  <c r="AC82" i="1"/>
  <c r="AF82" i="1"/>
  <c r="AG82" i="1"/>
  <c r="AI82" i="1"/>
  <c r="AK82" i="1"/>
  <c r="AL82" i="1"/>
  <c r="AN82" i="1"/>
  <c r="E83" i="1"/>
  <c r="J83" i="1"/>
  <c r="L83" i="1"/>
  <c r="M83" i="1"/>
  <c r="T83" i="1"/>
  <c r="AB83" i="1"/>
  <c r="AC83" i="1"/>
  <c r="AF83" i="1"/>
  <c r="AG83" i="1"/>
  <c r="AI83" i="1"/>
  <c r="AK83" i="1"/>
  <c r="AL83" i="1"/>
  <c r="AN83" i="1"/>
  <c r="E84" i="1"/>
  <c r="J84" i="1"/>
  <c r="L84" i="1"/>
  <c r="M84" i="1"/>
  <c r="T84" i="1"/>
  <c r="AB84" i="1"/>
  <c r="AC84" i="1"/>
  <c r="AF84" i="1"/>
  <c r="AG84" i="1"/>
  <c r="AI84" i="1"/>
  <c r="AK84" i="1"/>
  <c r="AL84" i="1"/>
  <c r="AN84" i="1"/>
  <c r="E85" i="1"/>
  <c r="J85" i="1"/>
  <c r="L85" i="1"/>
  <c r="M85" i="1"/>
  <c r="T85" i="1"/>
  <c r="AB85" i="1"/>
  <c r="AC85" i="1"/>
  <c r="AF85" i="1"/>
  <c r="AG85" i="1"/>
  <c r="AI85" i="1"/>
  <c r="AK85" i="1"/>
  <c r="AL85" i="1"/>
  <c r="AN85" i="1"/>
  <c r="E86" i="1"/>
  <c r="J86" i="1"/>
  <c r="L86" i="1"/>
  <c r="M86" i="1"/>
  <c r="T86" i="1"/>
  <c r="AB86" i="1"/>
  <c r="AC86" i="1"/>
  <c r="AF86" i="1"/>
  <c r="AG86" i="1"/>
  <c r="AI86" i="1"/>
  <c r="AK86" i="1"/>
  <c r="AL86" i="1"/>
  <c r="AN86" i="1"/>
  <c r="E87" i="1"/>
  <c r="J87" i="1"/>
  <c r="L87" i="1"/>
  <c r="M87" i="1"/>
  <c r="T87" i="1"/>
  <c r="AB87" i="1"/>
  <c r="AC87" i="1"/>
  <c r="AF87" i="1"/>
  <c r="AG87" i="1"/>
  <c r="AI87" i="1"/>
  <c r="AK87" i="1"/>
  <c r="AL87" i="1"/>
  <c r="AN87" i="1"/>
  <c r="E88" i="1"/>
  <c r="J88" i="1"/>
  <c r="L88" i="1"/>
  <c r="M88" i="1"/>
  <c r="T88" i="1"/>
  <c r="AB88" i="1"/>
  <c r="AC88" i="1"/>
  <c r="AF88" i="1"/>
  <c r="AG88" i="1"/>
  <c r="AI88" i="1"/>
  <c r="AK88" i="1"/>
  <c r="AL88" i="1"/>
  <c r="AN88" i="1"/>
  <c r="E89" i="1"/>
  <c r="J89" i="1"/>
  <c r="L89" i="1"/>
  <c r="M89" i="1"/>
  <c r="T89" i="1"/>
  <c r="AB89" i="1"/>
  <c r="AC89" i="1"/>
  <c r="AF89" i="1"/>
  <c r="AG89" i="1"/>
  <c r="AI89" i="1"/>
  <c r="AK89" i="1"/>
  <c r="AL89" i="1"/>
  <c r="AN89" i="1"/>
  <c r="E90" i="1"/>
  <c r="J90" i="1"/>
  <c r="L90" i="1"/>
  <c r="M90" i="1"/>
  <c r="T90" i="1"/>
  <c r="AB90" i="1"/>
  <c r="AC90" i="1"/>
  <c r="AF90" i="1"/>
  <c r="AG90" i="1"/>
  <c r="AI90" i="1"/>
  <c r="AK90" i="1"/>
  <c r="AL90" i="1"/>
  <c r="AN90" i="1"/>
  <c r="E91" i="1"/>
  <c r="J91" i="1"/>
  <c r="L91" i="1"/>
  <c r="M91" i="1"/>
  <c r="T91" i="1"/>
  <c r="AB91" i="1"/>
  <c r="AC91" i="1"/>
  <c r="AF91" i="1"/>
  <c r="AG91" i="1"/>
  <c r="AI91" i="1"/>
  <c r="AK91" i="1"/>
  <c r="AL91" i="1"/>
  <c r="AN91" i="1"/>
  <c r="E92" i="1"/>
  <c r="J92" i="1"/>
  <c r="L92" i="1"/>
  <c r="M92" i="1"/>
  <c r="T92" i="1"/>
  <c r="AB92" i="1"/>
  <c r="AC92" i="1"/>
  <c r="AF92" i="1"/>
  <c r="AG92" i="1"/>
  <c r="AI92" i="1"/>
  <c r="AK92" i="1"/>
  <c r="AL92" i="1"/>
  <c r="AN92" i="1"/>
  <c r="E93" i="1"/>
  <c r="J93" i="1"/>
  <c r="L93" i="1"/>
  <c r="M93" i="1"/>
  <c r="T93" i="1"/>
  <c r="AB93" i="1"/>
  <c r="AC93" i="1"/>
  <c r="AF93" i="1"/>
  <c r="AG93" i="1"/>
  <c r="AI93" i="1"/>
  <c r="AK93" i="1"/>
  <c r="AL93" i="1"/>
  <c r="AN93" i="1"/>
  <c r="E94" i="1"/>
  <c r="J94" i="1"/>
  <c r="L94" i="1"/>
  <c r="M94" i="1"/>
  <c r="T94" i="1"/>
  <c r="AB94" i="1"/>
  <c r="AC94" i="1"/>
  <c r="AF94" i="1"/>
  <c r="AG94" i="1"/>
  <c r="AI94" i="1"/>
  <c r="AK94" i="1"/>
  <c r="AL94" i="1"/>
  <c r="AN94" i="1"/>
  <c r="E95" i="1"/>
  <c r="J95" i="1"/>
  <c r="L95" i="1"/>
  <c r="M95" i="1"/>
  <c r="T95" i="1"/>
  <c r="AB95" i="1"/>
  <c r="AC95" i="1"/>
  <c r="AF95" i="1"/>
  <c r="AG95" i="1"/>
  <c r="AI95" i="1"/>
  <c r="AK95" i="1"/>
  <c r="AL95" i="1"/>
  <c r="AN95" i="1"/>
  <c r="E96" i="1"/>
  <c r="J96" i="1"/>
  <c r="L96" i="1"/>
  <c r="M96" i="1"/>
  <c r="T96" i="1"/>
  <c r="AB96" i="1"/>
  <c r="AC96" i="1"/>
  <c r="AF96" i="1"/>
  <c r="AG96" i="1"/>
  <c r="AI96" i="1"/>
  <c r="AK96" i="1"/>
  <c r="AL96" i="1"/>
  <c r="AN96" i="1"/>
  <c r="E97" i="1"/>
  <c r="J97" i="1"/>
  <c r="L97" i="1"/>
  <c r="M97" i="1"/>
  <c r="T97" i="1"/>
  <c r="AB97" i="1"/>
  <c r="AC97" i="1"/>
  <c r="AF97" i="1"/>
  <c r="AG97" i="1"/>
  <c r="AI97" i="1"/>
  <c r="AK97" i="1"/>
  <c r="AL97" i="1"/>
  <c r="AN97" i="1"/>
  <c r="E98" i="1"/>
  <c r="J98" i="1"/>
  <c r="L98" i="1"/>
  <c r="M98" i="1"/>
  <c r="T98" i="1"/>
  <c r="AB98" i="1"/>
  <c r="AC98" i="1"/>
  <c r="AF98" i="1"/>
  <c r="AG98" i="1"/>
  <c r="AI98" i="1"/>
  <c r="AK98" i="1"/>
  <c r="AL98" i="1"/>
  <c r="AN98" i="1"/>
  <c r="E99" i="1"/>
  <c r="J99" i="1"/>
  <c r="L99" i="1"/>
  <c r="M99" i="1"/>
  <c r="T99" i="1"/>
  <c r="AB99" i="1"/>
  <c r="AC99" i="1"/>
  <c r="AF99" i="1"/>
  <c r="AG99" i="1"/>
  <c r="AI99" i="1"/>
  <c r="AK99" i="1"/>
  <c r="AL99" i="1"/>
  <c r="AN99" i="1"/>
  <c r="E100" i="1"/>
  <c r="J100" i="1"/>
  <c r="L100" i="1"/>
  <c r="M100" i="1"/>
  <c r="T100" i="1"/>
  <c r="AB100" i="1"/>
  <c r="AC100" i="1"/>
  <c r="AF100" i="1"/>
  <c r="AG100" i="1"/>
  <c r="AI100" i="1"/>
  <c r="AK100" i="1"/>
  <c r="AL100" i="1"/>
  <c r="AN100" i="1"/>
  <c r="E101" i="1"/>
  <c r="J101" i="1"/>
  <c r="L101" i="1"/>
  <c r="M101" i="1"/>
  <c r="T101" i="1"/>
  <c r="AB101" i="1"/>
  <c r="AC101" i="1"/>
  <c r="AF101" i="1"/>
  <c r="AG101" i="1"/>
  <c r="AI101" i="1"/>
  <c r="AK101" i="1"/>
  <c r="AL101" i="1"/>
  <c r="AN101" i="1"/>
  <c r="E102" i="1"/>
  <c r="J102" i="1"/>
  <c r="L102" i="1"/>
  <c r="M102" i="1"/>
  <c r="T102" i="1"/>
  <c r="AB102" i="1"/>
  <c r="AC102" i="1"/>
  <c r="AF102" i="1"/>
  <c r="AG102" i="1"/>
  <c r="AI102" i="1"/>
  <c r="AK102" i="1"/>
  <c r="AL102" i="1"/>
  <c r="AN102" i="1"/>
  <c r="E103" i="1"/>
  <c r="J103" i="1"/>
  <c r="L103" i="1"/>
  <c r="M103" i="1"/>
  <c r="T103" i="1"/>
  <c r="AB103" i="1"/>
  <c r="AC103" i="1"/>
  <c r="AF103" i="1"/>
  <c r="AG103" i="1"/>
  <c r="AI103" i="1"/>
  <c r="AK103" i="1"/>
  <c r="AL103" i="1"/>
  <c r="AN103" i="1"/>
  <c r="E104" i="1"/>
  <c r="J104" i="1"/>
  <c r="L104" i="1"/>
  <c r="M104" i="1"/>
  <c r="T104" i="1"/>
  <c r="AB104" i="1"/>
  <c r="AC104" i="1"/>
  <c r="AF104" i="1"/>
  <c r="AG104" i="1"/>
  <c r="AI104" i="1"/>
  <c r="AK104" i="1"/>
  <c r="AL104" i="1"/>
  <c r="AN104" i="1"/>
  <c r="E105" i="1"/>
  <c r="J105" i="1"/>
  <c r="L105" i="1"/>
  <c r="M105" i="1"/>
  <c r="T105" i="1"/>
  <c r="AB105" i="1"/>
  <c r="AC105" i="1"/>
  <c r="AF105" i="1"/>
  <c r="AG105" i="1"/>
  <c r="AI105" i="1"/>
  <c r="AK105" i="1"/>
  <c r="AL105" i="1"/>
  <c r="AN105" i="1"/>
  <c r="E106" i="1"/>
  <c r="J106" i="1"/>
  <c r="L106" i="1"/>
  <c r="M106" i="1"/>
  <c r="T106" i="1"/>
  <c r="AB106" i="1"/>
  <c r="AC106" i="1"/>
  <c r="AF106" i="1"/>
  <c r="AG106" i="1"/>
  <c r="AI106" i="1"/>
  <c r="AK106" i="1"/>
  <c r="AL106" i="1"/>
  <c r="AN106" i="1"/>
  <c r="E107" i="1"/>
  <c r="J107" i="1"/>
  <c r="L107" i="1"/>
  <c r="M107" i="1"/>
  <c r="T107" i="1"/>
  <c r="AB107" i="1"/>
  <c r="AC107" i="1"/>
  <c r="AF107" i="1"/>
  <c r="AG107" i="1"/>
  <c r="AI107" i="1"/>
  <c r="AK107" i="1"/>
  <c r="AL107" i="1"/>
  <c r="AN107" i="1"/>
  <c r="E108" i="1"/>
  <c r="J108" i="1"/>
  <c r="L108" i="1"/>
  <c r="M108" i="1"/>
  <c r="T108" i="1"/>
  <c r="AB108" i="1"/>
  <c r="AC108" i="1"/>
  <c r="AF108" i="1"/>
  <c r="AG108" i="1"/>
  <c r="AI108" i="1"/>
  <c r="AK108" i="1"/>
  <c r="AL108" i="1"/>
  <c r="AN108" i="1"/>
  <c r="E109" i="1"/>
  <c r="J109" i="1"/>
  <c r="L109" i="1"/>
  <c r="M109" i="1"/>
  <c r="T109" i="1"/>
  <c r="AB109" i="1"/>
  <c r="AC109" i="1"/>
  <c r="AF109" i="1"/>
  <c r="AG109" i="1"/>
  <c r="AI109" i="1"/>
  <c r="AK109" i="1"/>
  <c r="AL109" i="1"/>
  <c r="AN109" i="1"/>
  <c r="E110" i="1"/>
  <c r="J110" i="1"/>
  <c r="L110" i="1"/>
  <c r="M110" i="1"/>
  <c r="T110" i="1"/>
  <c r="AB110" i="1"/>
  <c r="AC110" i="1"/>
  <c r="AF110" i="1"/>
  <c r="AG110" i="1"/>
  <c r="AI110" i="1"/>
  <c r="AK110" i="1"/>
  <c r="AL110" i="1"/>
  <c r="AN110" i="1"/>
  <c r="E111" i="1"/>
  <c r="J111" i="1"/>
  <c r="L111" i="1"/>
  <c r="M111" i="1"/>
  <c r="T111" i="1"/>
  <c r="AB111" i="1"/>
  <c r="AC111" i="1"/>
  <c r="AF111" i="1"/>
  <c r="AG111" i="1"/>
  <c r="AI111" i="1"/>
  <c r="AK111" i="1"/>
  <c r="AL111" i="1"/>
  <c r="AN111" i="1"/>
  <c r="E112" i="1"/>
  <c r="J112" i="1"/>
  <c r="L112" i="1"/>
  <c r="M112" i="1"/>
  <c r="T112" i="1"/>
  <c r="AB112" i="1"/>
  <c r="AC112" i="1"/>
  <c r="AF112" i="1"/>
  <c r="AG112" i="1"/>
  <c r="AI112" i="1"/>
  <c r="AK112" i="1"/>
  <c r="AL112" i="1"/>
  <c r="AN112" i="1"/>
  <c r="E113" i="1"/>
  <c r="J113" i="1"/>
  <c r="L113" i="1"/>
  <c r="M113" i="1"/>
  <c r="T113" i="1"/>
  <c r="AB113" i="1"/>
  <c r="AC113" i="1"/>
  <c r="AF113" i="1"/>
  <c r="AG113" i="1"/>
  <c r="AI113" i="1"/>
  <c r="AK113" i="1"/>
  <c r="AL113" i="1"/>
  <c r="AN113" i="1"/>
  <c r="E114" i="1"/>
  <c r="J114" i="1"/>
  <c r="L114" i="1"/>
  <c r="M114" i="1"/>
  <c r="T114" i="1"/>
  <c r="AB114" i="1"/>
  <c r="AC114" i="1"/>
  <c r="AF114" i="1"/>
  <c r="AG114" i="1"/>
  <c r="AI114" i="1"/>
  <c r="AK114" i="1"/>
  <c r="AL114" i="1"/>
  <c r="AN114" i="1"/>
  <c r="E115" i="1"/>
  <c r="J115" i="1"/>
  <c r="L115" i="1"/>
  <c r="M115" i="1"/>
  <c r="T115" i="1"/>
  <c r="AB115" i="1"/>
  <c r="AC115" i="1"/>
  <c r="AF115" i="1"/>
  <c r="AG115" i="1"/>
  <c r="AI115" i="1"/>
  <c r="AK115" i="1"/>
  <c r="AL115" i="1"/>
  <c r="AN115" i="1"/>
  <c r="E116" i="1"/>
  <c r="J116" i="1"/>
  <c r="L116" i="1"/>
  <c r="M116" i="1"/>
  <c r="T116" i="1"/>
  <c r="AB116" i="1"/>
  <c r="AC116" i="1"/>
  <c r="AF116" i="1"/>
  <c r="AG116" i="1"/>
  <c r="AI116" i="1"/>
  <c r="AK116" i="1"/>
  <c r="AL116" i="1"/>
  <c r="AN116" i="1"/>
  <c r="E117" i="1"/>
  <c r="J117" i="1"/>
  <c r="L117" i="1"/>
  <c r="M117" i="1"/>
  <c r="T117" i="1"/>
  <c r="AB117" i="1"/>
  <c r="AC117" i="1"/>
  <c r="AF117" i="1"/>
  <c r="AG117" i="1"/>
  <c r="AI117" i="1"/>
  <c r="AK117" i="1"/>
  <c r="AL117" i="1"/>
  <c r="AN117" i="1"/>
  <c r="E118" i="1"/>
  <c r="J118" i="1"/>
  <c r="L118" i="1"/>
  <c r="M118" i="1"/>
  <c r="T118" i="1"/>
  <c r="AB118" i="1"/>
  <c r="AC118" i="1"/>
  <c r="AF118" i="1"/>
  <c r="AG118" i="1"/>
  <c r="AI118" i="1"/>
  <c r="AK118" i="1"/>
  <c r="AL118" i="1"/>
  <c r="AN118" i="1"/>
  <c r="E119" i="1"/>
  <c r="J119" i="1"/>
  <c r="L119" i="1"/>
  <c r="M119" i="1"/>
  <c r="T119" i="1"/>
  <c r="AB119" i="1"/>
  <c r="AC119" i="1"/>
  <c r="AF119" i="1"/>
  <c r="AG119" i="1"/>
  <c r="AI119" i="1"/>
  <c r="AK119" i="1"/>
  <c r="AL119" i="1"/>
  <c r="AN119" i="1"/>
  <c r="E120" i="1"/>
  <c r="J120" i="1"/>
  <c r="L120" i="1"/>
  <c r="M120" i="1"/>
  <c r="T120" i="1"/>
  <c r="AB120" i="1"/>
  <c r="AC120" i="1"/>
  <c r="AF120" i="1"/>
  <c r="AG120" i="1"/>
  <c r="AI120" i="1"/>
  <c r="AK120" i="1"/>
  <c r="AL120" i="1"/>
  <c r="AN120" i="1"/>
  <c r="E121" i="1"/>
  <c r="J121" i="1"/>
  <c r="L121" i="1"/>
  <c r="M121" i="1"/>
  <c r="T121" i="1"/>
  <c r="AB121" i="1"/>
  <c r="AC121" i="1"/>
  <c r="AF121" i="1"/>
  <c r="AG121" i="1"/>
  <c r="AI121" i="1"/>
  <c r="AK121" i="1"/>
  <c r="AL121" i="1"/>
  <c r="AN121" i="1"/>
  <c r="E122" i="1"/>
  <c r="J122" i="1"/>
  <c r="L122" i="1"/>
  <c r="M122" i="1"/>
  <c r="T122" i="1"/>
  <c r="AB122" i="1"/>
  <c r="AC122" i="1"/>
  <c r="AF122" i="1"/>
  <c r="AG122" i="1"/>
  <c r="AI122" i="1"/>
  <c r="AK122" i="1"/>
  <c r="AL122" i="1"/>
  <c r="AN122" i="1"/>
  <c r="E123" i="1"/>
  <c r="J123" i="1"/>
  <c r="L123" i="1"/>
  <c r="M123" i="1"/>
  <c r="T123" i="1"/>
  <c r="AB123" i="1"/>
  <c r="AC123" i="1"/>
  <c r="AF123" i="1"/>
  <c r="AG123" i="1"/>
  <c r="AI123" i="1"/>
  <c r="AK123" i="1"/>
  <c r="AL123" i="1"/>
  <c r="AN123" i="1"/>
  <c r="E124" i="1"/>
  <c r="J124" i="1"/>
  <c r="L124" i="1"/>
  <c r="M124" i="1"/>
  <c r="T124" i="1"/>
  <c r="AB124" i="1"/>
  <c r="AC124" i="1"/>
  <c r="AF124" i="1"/>
  <c r="AG124" i="1"/>
  <c r="AI124" i="1"/>
  <c r="AK124" i="1"/>
  <c r="AL124" i="1"/>
  <c r="AN124" i="1"/>
  <c r="E125" i="1"/>
  <c r="J125" i="1"/>
  <c r="L125" i="1"/>
  <c r="M125" i="1"/>
  <c r="T125" i="1"/>
  <c r="AB125" i="1"/>
  <c r="AC125" i="1"/>
  <c r="AF125" i="1"/>
  <c r="AG125" i="1"/>
  <c r="AI125" i="1"/>
  <c r="AK125" i="1"/>
  <c r="AL125" i="1"/>
  <c r="AN125" i="1"/>
  <c r="E126" i="1"/>
  <c r="J126" i="1"/>
  <c r="L126" i="1"/>
  <c r="M126" i="1"/>
  <c r="T126" i="1"/>
  <c r="AB126" i="1"/>
  <c r="AC126" i="1"/>
  <c r="AF126" i="1"/>
  <c r="AG126" i="1"/>
  <c r="AI126" i="1"/>
  <c r="AK126" i="1"/>
  <c r="AL126" i="1"/>
  <c r="AN126" i="1"/>
  <c r="E127" i="1"/>
  <c r="J127" i="1"/>
  <c r="L127" i="1"/>
  <c r="M127" i="1"/>
  <c r="T127" i="1"/>
  <c r="AB127" i="1"/>
  <c r="AC127" i="1"/>
  <c r="AF127" i="1"/>
  <c r="AG127" i="1"/>
  <c r="AI127" i="1"/>
  <c r="AK127" i="1"/>
  <c r="AL127" i="1"/>
  <c r="AN127" i="1"/>
  <c r="E128" i="1"/>
  <c r="J128" i="1"/>
  <c r="L128" i="1"/>
  <c r="M128" i="1"/>
  <c r="T128" i="1"/>
  <c r="AB128" i="1"/>
  <c r="AC128" i="1"/>
  <c r="AF128" i="1"/>
  <c r="AG128" i="1"/>
  <c r="AI128" i="1"/>
  <c r="AK128" i="1"/>
  <c r="AL128" i="1"/>
  <c r="AN128" i="1"/>
  <c r="E129" i="1"/>
  <c r="J129" i="1"/>
  <c r="L129" i="1"/>
  <c r="M129" i="1"/>
  <c r="T129" i="1"/>
  <c r="AB129" i="1"/>
  <c r="AC129" i="1"/>
  <c r="AF129" i="1"/>
  <c r="AG129" i="1"/>
  <c r="AI129" i="1"/>
  <c r="AK129" i="1"/>
  <c r="AL129" i="1"/>
  <c r="AN129" i="1"/>
  <c r="E130" i="1"/>
  <c r="J130" i="1"/>
  <c r="L130" i="1"/>
  <c r="M130" i="1"/>
  <c r="T130" i="1"/>
  <c r="AB130" i="1"/>
  <c r="AC130" i="1"/>
  <c r="AF130" i="1"/>
  <c r="AG130" i="1"/>
  <c r="AI130" i="1"/>
  <c r="AK130" i="1"/>
  <c r="AL130" i="1"/>
  <c r="AN130" i="1"/>
  <c r="E131" i="1"/>
  <c r="J131" i="1"/>
  <c r="L131" i="1"/>
  <c r="M131" i="1"/>
  <c r="T131" i="1"/>
  <c r="AB131" i="1"/>
  <c r="AC131" i="1"/>
  <c r="AF131" i="1"/>
  <c r="AG131" i="1"/>
  <c r="AI131" i="1"/>
  <c r="AK131" i="1"/>
  <c r="AL131" i="1"/>
  <c r="AN131" i="1"/>
  <c r="E132" i="1"/>
  <c r="J132" i="1"/>
  <c r="L132" i="1"/>
  <c r="M132" i="1"/>
  <c r="T132" i="1"/>
  <c r="AB132" i="1"/>
  <c r="AC132" i="1"/>
  <c r="AF132" i="1"/>
  <c r="AG132" i="1"/>
  <c r="AI132" i="1"/>
  <c r="AK132" i="1"/>
  <c r="AL132" i="1"/>
  <c r="AN132" i="1"/>
  <c r="E133" i="1"/>
  <c r="J133" i="1"/>
  <c r="L133" i="1"/>
  <c r="M133" i="1"/>
  <c r="T133" i="1"/>
  <c r="AB133" i="1"/>
  <c r="AC133" i="1"/>
  <c r="AF133" i="1"/>
  <c r="AG133" i="1"/>
  <c r="AI133" i="1"/>
  <c r="AK133" i="1"/>
  <c r="AL133" i="1"/>
  <c r="AN133" i="1"/>
  <c r="E134" i="1"/>
  <c r="J134" i="1"/>
  <c r="L134" i="1"/>
  <c r="M134" i="1"/>
  <c r="T134" i="1"/>
  <c r="AB134" i="1"/>
  <c r="AC134" i="1"/>
  <c r="AF134" i="1"/>
  <c r="AG134" i="1"/>
  <c r="AI134" i="1"/>
  <c r="AK134" i="1"/>
  <c r="AL134" i="1"/>
  <c r="AN134" i="1"/>
  <c r="E135" i="1"/>
  <c r="J135" i="1"/>
  <c r="L135" i="1"/>
  <c r="M135" i="1"/>
  <c r="T135" i="1"/>
  <c r="AB135" i="1"/>
  <c r="AC135" i="1"/>
  <c r="AF135" i="1"/>
  <c r="AG135" i="1"/>
  <c r="AI135" i="1"/>
  <c r="AK135" i="1"/>
  <c r="AL135" i="1"/>
  <c r="AN135" i="1"/>
  <c r="E136" i="1"/>
  <c r="J136" i="1"/>
  <c r="L136" i="1"/>
  <c r="M136" i="1"/>
  <c r="T136" i="1"/>
  <c r="AB136" i="1"/>
  <c r="AC136" i="1"/>
  <c r="AF136" i="1"/>
  <c r="AG136" i="1"/>
  <c r="AI136" i="1"/>
  <c r="AK136" i="1"/>
  <c r="AL136" i="1"/>
  <c r="AN136" i="1"/>
  <c r="E137" i="1"/>
  <c r="J137" i="1"/>
  <c r="L137" i="1"/>
  <c r="M137" i="1"/>
  <c r="T137" i="1"/>
  <c r="AB137" i="1"/>
  <c r="AC137" i="1"/>
  <c r="AF137" i="1"/>
  <c r="AG137" i="1"/>
  <c r="AI137" i="1"/>
  <c r="AK137" i="1"/>
  <c r="AL137" i="1"/>
  <c r="AN137" i="1"/>
  <c r="E138" i="1"/>
  <c r="J138" i="1"/>
  <c r="L138" i="1"/>
  <c r="M138" i="1"/>
  <c r="T138" i="1"/>
  <c r="AB138" i="1"/>
  <c r="AC138" i="1"/>
  <c r="AF138" i="1"/>
  <c r="AG138" i="1"/>
  <c r="AI138" i="1"/>
  <c r="AK138" i="1"/>
  <c r="AL138" i="1"/>
  <c r="AN138" i="1"/>
  <c r="E139" i="1"/>
  <c r="J139" i="1"/>
  <c r="L139" i="1"/>
  <c r="M139" i="1"/>
  <c r="T139" i="1"/>
  <c r="AB139" i="1"/>
  <c r="AC139" i="1"/>
  <c r="AF139" i="1"/>
  <c r="AG139" i="1"/>
  <c r="AI139" i="1"/>
  <c r="AK139" i="1"/>
  <c r="AL139" i="1"/>
  <c r="AN139" i="1"/>
  <c r="E140" i="1"/>
  <c r="J140" i="1"/>
  <c r="L140" i="1"/>
  <c r="M140" i="1"/>
  <c r="T140" i="1"/>
  <c r="AB140" i="1"/>
  <c r="AC140" i="1"/>
  <c r="AF140" i="1"/>
  <c r="AG140" i="1"/>
  <c r="AI140" i="1"/>
  <c r="AK140" i="1"/>
  <c r="AL140" i="1"/>
  <c r="AN140" i="1"/>
  <c r="E141" i="1"/>
  <c r="J141" i="1"/>
  <c r="L141" i="1"/>
  <c r="M141" i="1"/>
  <c r="T141" i="1"/>
  <c r="AB141" i="1"/>
  <c r="AC141" i="1"/>
  <c r="AF141" i="1"/>
  <c r="AG141" i="1"/>
  <c r="AI141" i="1"/>
  <c r="AK141" i="1"/>
  <c r="AL141" i="1"/>
  <c r="AN141" i="1"/>
  <c r="E142" i="1"/>
  <c r="J142" i="1"/>
  <c r="L142" i="1"/>
  <c r="M142" i="1"/>
  <c r="T142" i="1"/>
  <c r="AB142" i="1"/>
  <c r="AC142" i="1"/>
  <c r="AF142" i="1"/>
  <c r="AG142" i="1"/>
  <c r="AI142" i="1"/>
  <c r="AK142" i="1"/>
  <c r="AL142" i="1"/>
  <c r="AN142" i="1"/>
  <c r="E143" i="1"/>
  <c r="J143" i="1"/>
  <c r="L143" i="1"/>
  <c r="M143" i="1"/>
  <c r="T143" i="1"/>
  <c r="AB143" i="1"/>
  <c r="AC143" i="1"/>
  <c r="AF143" i="1"/>
  <c r="AG143" i="1"/>
  <c r="AI143" i="1"/>
  <c r="AK143" i="1"/>
  <c r="AL143" i="1"/>
  <c r="AN143" i="1"/>
  <c r="E144" i="1"/>
  <c r="J144" i="1"/>
  <c r="L144" i="1"/>
  <c r="M144" i="1"/>
  <c r="T144" i="1"/>
  <c r="AB144" i="1"/>
  <c r="AC144" i="1"/>
  <c r="AF144" i="1"/>
  <c r="AG144" i="1"/>
  <c r="AI144" i="1"/>
  <c r="AK144" i="1"/>
  <c r="AL144" i="1"/>
  <c r="AN144" i="1"/>
  <c r="E145" i="1"/>
  <c r="J145" i="1"/>
  <c r="L145" i="1"/>
  <c r="M145" i="1"/>
  <c r="T145" i="1"/>
  <c r="AB145" i="1"/>
  <c r="AC145" i="1"/>
  <c r="AF145" i="1"/>
  <c r="AG145" i="1"/>
  <c r="AI145" i="1"/>
  <c r="AK145" i="1"/>
  <c r="AL145" i="1"/>
  <c r="AN145" i="1"/>
  <c r="E146" i="1"/>
  <c r="J146" i="1"/>
  <c r="L146" i="1"/>
  <c r="M146" i="1"/>
  <c r="T146" i="1"/>
  <c r="AB146" i="1"/>
  <c r="AC146" i="1"/>
  <c r="AF146" i="1"/>
  <c r="AG146" i="1"/>
  <c r="AI146" i="1"/>
  <c r="AK146" i="1"/>
  <c r="AL146" i="1"/>
  <c r="AN146" i="1"/>
  <c r="E147" i="1"/>
  <c r="J147" i="1"/>
  <c r="L147" i="1"/>
  <c r="M147" i="1"/>
  <c r="T147" i="1"/>
  <c r="AB147" i="1"/>
  <c r="AC147" i="1"/>
  <c r="AF147" i="1"/>
  <c r="AG147" i="1"/>
  <c r="AI147" i="1"/>
  <c r="AK147" i="1"/>
  <c r="AL147" i="1"/>
  <c r="AN147" i="1"/>
  <c r="E148" i="1"/>
  <c r="J148" i="1"/>
  <c r="L148" i="1"/>
  <c r="M148" i="1"/>
  <c r="T148" i="1"/>
  <c r="AB148" i="1"/>
  <c r="AC148" i="1"/>
  <c r="AF148" i="1"/>
  <c r="AG148" i="1"/>
  <c r="AI148" i="1"/>
  <c r="AK148" i="1"/>
  <c r="AL148" i="1"/>
  <c r="AN148" i="1"/>
  <c r="E149" i="1"/>
  <c r="J149" i="1"/>
  <c r="L149" i="1"/>
  <c r="M149" i="1"/>
  <c r="T149" i="1"/>
  <c r="AB149" i="1"/>
  <c r="AC149" i="1"/>
  <c r="AF149" i="1"/>
  <c r="AG149" i="1"/>
  <c r="AI149" i="1"/>
  <c r="AK149" i="1"/>
  <c r="AL149" i="1"/>
  <c r="AN149" i="1"/>
  <c r="E150" i="1"/>
  <c r="J150" i="1"/>
  <c r="L150" i="1"/>
  <c r="M150" i="1"/>
  <c r="T150" i="1"/>
  <c r="AB150" i="1"/>
  <c r="AC150" i="1"/>
  <c r="AF150" i="1"/>
  <c r="AG150" i="1"/>
  <c r="AI150" i="1"/>
  <c r="AK150" i="1"/>
  <c r="AL150" i="1"/>
  <c r="AN150" i="1"/>
  <c r="E151" i="1"/>
  <c r="J151" i="1"/>
  <c r="L151" i="1"/>
  <c r="M151" i="1"/>
  <c r="T151" i="1"/>
  <c r="AB151" i="1"/>
  <c r="AC151" i="1"/>
  <c r="AF151" i="1"/>
  <c r="AG151" i="1"/>
  <c r="AI151" i="1"/>
  <c r="AK151" i="1"/>
  <c r="AL151" i="1"/>
  <c r="AN151" i="1"/>
  <c r="E152" i="1"/>
  <c r="J152" i="1"/>
  <c r="L152" i="1"/>
  <c r="M152" i="1"/>
  <c r="T152" i="1"/>
  <c r="AB152" i="1"/>
  <c r="AC152" i="1"/>
  <c r="AF152" i="1"/>
  <c r="AG152" i="1"/>
  <c r="AI152" i="1"/>
  <c r="AK152" i="1"/>
  <c r="AL152" i="1"/>
  <c r="AN152" i="1"/>
  <c r="E153" i="1"/>
  <c r="J153" i="1"/>
  <c r="L153" i="1"/>
  <c r="M153" i="1"/>
  <c r="T153" i="1"/>
  <c r="AB153" i="1"/>
  <c r="AC153" i="1"/>
  <c r="AF153" i="1"/>
  <c r="AG153" i="1"/>
  <c r="AI153" i="1"/>
  <c r="AK153" i="1"/>
  <c r="AL153" i="1"/>
  <c r="AN153" i="1"/>
  <c r="E154" i="1"/>
  <c r="J154" i="1"/>
  <c r="L154" i="1"/>
  <c r="M154" i="1"/>
  <c r="T154" i="1"/>
  <c r="AB154" i="1"/>
  <c r="AC154" i="1"/>
  <c r="AF154" i="1"/>
  <c r="AG154" i="1"/>
  <c r="AI154" i="1"/>
  <c r="AK154" i="1"/>
  <c r="AL154" i="1"/>
  <c r="AN154" i="1"/>
  <c r="E155" i="1"/>
  <c r="J155" i="1"/>
  <c r="L155" i="1"/>
  <c r="M155" i="1"/>
  <c r="T155" i="1"/>
  <c r="AB155" i="1"/>
  <c r="AC155" i="1"/>
  <c r="AF155" i="1"/>
  <c r="AG155" i="1"/>
  <c r="AI155" i="1"/>
  <c r="AK155" i="1"/>
  <c r="AL155" i="1"/>
  <c r="AN155" i="1"/>
  <c r="E156" i="1"/>
  <c r="J156" i="1"/>
  <c r="L156" i="1"/>
  <c r="M156" i="1"/>
  <c r="T156" i="1"/>
  <c r="AB156" i="1"/>
  <c r="AC156" i="1"/>
  <c r="AF156" i="1"/>
  <c r="AG156" i="1"/>
  <c r="AI156" i="1"/>
  <c r="AK156" i="1"/>
  <c r="AL156" i="1"/>
  <c r="AN156" i="1"/>
  <c r="E157" i="1"/>
  <c r="J157" i="1"/>
  <c r="L157" i="1"/>
  <c r="M157" i="1"/>
  <c r="T157" i="1"/>
  <c r="AB157" i="1"/>
  <c r="AC157" i="1"/>
  <c r="AF157" i="1"/>
  <c r="AG157" i="1"/>
  <c r="AI157" i="1"/>
  <c r="AK157" i="1"/>
  <c r="AL157" i="1"/>
  <c r="AN157" i="1"/>
  <c r="E158" i="1"/>
  <c r="J158" i="1"/>
  <c r="L158" i="1"/>
  <c r="M158" i="1"/>
  <c r="T158" i="1"/>
  <c r="AB158" i="1"/>
  <c r="AC158" i="1"/>
  <c r="AF158" i="1"/>
  <c r="AG158" i="1"/>
  <c r="AI158" i="1"/>
  <c r="AK158" i="1"/>
  <c r="AL158" i="1"/>
  <c r="AN158" i="1"/>
  <c r="E159" i="1"/>
  <c r="J159" i="1"/>
  <c r="L159" i="1"/>
  <c r="M159" i="1"/>
  <c r="T159" i="1"/>
  <c r="AB159" i="1"/>
  <c r="AC159" i="1"/>
  <c r="AF159" i="1"/>
  <c r="AG159" i="1"/>
  <c r="AI159" i="1"/>
  <c r="AK159" i="1"/>
  <c r="AL159" i="1"/>
  <c r="AN159" i="1"/>
  <c r="E160" i="1"/>
  <c r="J160" i="1"/>
  <c r="L160" i="1"/>
  <c r="M160" i="1"/>
  <c r="T160" i="1"/>
  <c r="AB160" i="1"/>
  <c r="AC160" i="1"/>
  <c r="AF160" i="1"/>
  <c r="AG160" i="1"/>
  <c r="AI160" i="1"/>
  <c r="AK160" i="1"/>
  <c r="AL160" i="1"/>
  <c r="AN160" i="1"/>
  <c r="E161" i="1"/>
  <c r="J161" i="1"/>
  <c r="L161" i="1"/>
  <c r="M161" i="1"/>
  <c r="T161" i="1"/>
  <c r="AB161" i="1"/>
  <c r="AC161" i="1"/>
  <c r="AF161" i="1"/>
  <c r="AG161" i="1"/>
  <c r="AI161" i="1"/>
  <c r="AK161" i="1"/>
  <c r="AL161" i="1"/>
  <c r="AN161" i="1"/>
  <c r="E162" i="1"/>
  <c r="J162" i="1"/>
  <c r="L162" i="1"/>
  <c r="M162" i="1"/>
  <c r="T162" i="1"/>
  <c r="AB162" i="1"/>
  <c r="AC162" i="1"/>
  <c r="AF162" i="1"/>
  <c r="AG162" i="1"/>
  <c r="AI162" i="1"/>
  <c r="AK162" i="1"/>
  <c r="AL162" i="1"/>
  <c r="AN162" i="1"/>
  <c r="E163" i="1"/>
  <c r="J163" i="1"/>
  <c r="L163" i="1"/>
  <c r="M163" i="1"/>
  <c r="T163" i="1"/>
  <c r="AB163" i="1"/>
  <c r="AC163" i="1"/>
  <c r="AF163" i="1"/>
  <c r="AG163" i="1"/>
  <c r="AI163" i="1"/>
  <c r="AK163" i="1"/>
  <c r="AL163" i="1"/>
  <c r="AN163" i="1"/>
  <c r="E164" i="1"/>
  <c r="J164" i="1"/>
  <c r="L164" i="1"/>
  <c r="M164" i="1"/>
  <c r="T164" i="1"/>
  <c r="AB164" i="1"/>
  <c r="AC164" i="1"/>
  <c r="AF164" i="1"/>
  <c r="AG164" i="1"/>
  <c r="AI164" i="1"/>
  <c r="AK164" i="1"/>
  <c r="AL164" i="1"/>
  <c r="AN164" i="1"/>
  <c r="E165" i="1"/>
  <c r="J165" i="1"/>
  <c r="L165" i="1"/>
  <c r="M165" i="1"/>
  <c r="T165" i="1"/>
  <c r="AB165" i="1"/>
  <c r="AC165" i="1"/>
  <c r="AF165" i="1"/>
  <c r="AG165" i="1"/>
  <c r="AI165" i="1"/>
  <c r="AK165" i="1"/>
  <c r="AL165" i="1"/>
  <c r="AN165" i="1"/>
  <c r="E166" i="1"/>
  <c r="J166" i="1"/>
  <c r="L166" i="1"/>
  <c r="M166" i="1"/>
  <c r="T166" i="1"/>
  <c r="AB166" i="1"/>
  <c r="AC166" i="1"/>
  <c r="AF166" i="1"/>
  <c r="AG166" i="1"/>
  <c r="AI166" i="1"/>
  <c r="AK166" i="1"/>
  <c r="AL166" i="1"/>
  <c r="AN166" i="1"/>
  <c r="E167" i="1"/>
  <c r="J167" i="1"/>
  <c r="L167" i="1"/>
  <c r="M167" i="1"/>
  <c r="T167" i="1"/>
  <c r="AB167" i="1"/>
  <c r="AC167" i="1"/>
  <c r="AF167" i="1"/>
  <c r="AG167" i="1"/>
  <c r="AI167" i="1"/>
  <c r="AK167" i="1"/>
  <c r="AL167" i="1"/>
  <c r="AN167" i="1"/>
  <c r="E168" i="1"/>
  <c r="J168" i="1"/>
  <c r="L168" i="1"/>
  <c r="M168" i="1"/>
  <c r="T168" i="1"/>
  <c r="AB168" i="1"/>
  <c r="AC168" i="1"/>
  <c r="AF168" i="1"/>
  <c r="AG168" i="1"/>
  <c r="AI168" i="1"/>
  <c r="AK168" i="1"/>
  <c r="AL168" i="1"/>
  <c r="AN168" i="1"/>
  <c r="E169" i="1"/>
  <c r="J169" i="1"/>
  <c r="L169" i="1"/>
  <c r="M169" i="1"/>
  <c r="T169" i="1"/>
  <c r="AB169" i="1"/>
  <c r="AC169" i="1"/>
  <c r="AF169" i="1"/>
  <c r="AG169" i="1"/>
  <c r="AI169" i="1"/>
  <c r="AK169" i="1"/>
  <c r="AL169" i="1"/>
  <c r="AN169" i="1"/>
  <c r="E170" i="1"/>
  <c r="J170" i="1"/>
  <c r="L170" i="1"/>
  <c r="M170" i="1"/>
  <c r="T170" i="1"/>
  <c r="AB170" i="1"/>
  <c r="AC170" i="1"/>
  <c r="AF170" i="1"/>
  <c r="AG170" i="1"/>
  <c r="AI170" i="1"/>
  <c r="AK170" i="1"/>
  <c r="AL170" i="1"/>
  <c r="AN170" i="1"/>
  <c r="E171" i="1"/>
  <c r="J171" i="1"/>
  <c r="L171" i="1"/>
  <c r="M171" i="1"/>
  <c r="T171" i="1"/>
  <c r="AB171" i="1"/>
  <c r="AC171" i="1"/>
  <c r="AF171" i="1"/>
  <c r="AG171" i="1"/>
  <c r="AI171" i="1"/>
  <c r="AK171" i="1"/>
  <c r="AL171" i="1"/>
  <c r="AN171" i="1"/>
  <c r="E172" i="1"/>
  <c r="J172" i="1"/>
  <c r="L172" i="1"/>
  <c r="M172" i="1"/>
  <c r="T172" i="1"/>
  <c r="AB172" i="1"/>
  <c r="AC172" i="1"/>
  <c r="AF172" i="1"/>
  <c r="AG172" i="1"/>
  <c r="AI172" i="1"/>
  <c r="AK172" i="1"/>
  <c r="AL172" i="1"/>
  <c r="AN172" i="1"/>
  <c r="E173" i="1"/>
  <c r="J173" i="1"/>
  <c r="L173" i="1"/>
  <c r="M173" i="1"/>
  <c r="T173" i="1"/>
  <c r="AB173" i="1"/>
  <c r="AC173" i="1"/>
  <c r="AF173" i="1"/>
  <c r="AG173" i="1"/>
  <c r="AI173" i="1"/>
  <c r="AK173" i="1"/>
  <c r="AL173" i="1"/>
  <c r="AN173" i="1"/>
  <c r="E174" i="1"/>
  <c r="J174" i="1"/>
  <c r="L174" i="1"/>
  <c r="M174" i="1"/>
  <c r="T174" i="1"/>
  <c r="AB174" i="1"/>
  <c r="AC174" i="1"/>
  <c r="AF174" i="1"/>
  <c r="AG174" i="1"/>
  <c r="AI174" i="1"/>
  <c r="AK174" i="1"/>
  <c r="AL174" i="1"/>
  <c r="AN174" i="1"/>
  <c r="E175" i="1"/>
  <c r="J175" i="1"/>
  <c r="L175" i="1"/>
  <c r="M175" i="1"/>
  <c r="T175" i="1"/>
  <c r="AB175" i="1"/>
  <c r="AC175" i="1"/>
  <c r="AF175" i="1"/>
  <c r="AG175" i="1"/>
  <c r="AI175" i="1"/>
  <c r="AK175" i="1"/>
  <c r="AL175" i="1"/>
  <c r="AN175" i="1"/>
  <c r="E176" i="1"/>
  <c r="J176" i="1"/>
  <c r="L176" i="1"/>
  <c r="M176" i="1"/>
  <c r="T176" i="1"/>
  <c r="AB176" i="1"/>
  <c r="AC176" i="1"/>
  <c r="AF176" i="1"/>
  <c r="AG176" i="1"/>
  <c r="AI176" i="1"/>
  <c r="AK176" i="1"/>
  <c r="AL176" i="1"/>
  <c r="AN176" i="1"/>
  <c r="E177" i="1"/>
  <c r="J177" i="1"/>
  <c r="L177" i="1"/>
  <c r="M177" i="1"/>
  <c r="T177" i="1"/>
  <c r="AB177" i="1"/>
  <c r="AC177" i="1"/>
  <c r="AF177" i="1"/>
  <c r="AG177" i="1"/>
  <c r="AI177" i="1"/>
  <c r="AK177" i="1"/>
  <c r="AL177" i="1"/>
  <c r="AN177" i="1"/>
  <c r="E178" i="1"/>
  <c r="J178" i="1"/>
  <c r="L178" i="1"/>
  <c r="M178" i="1"/>
  <c r="T178" i="1"/>
  <c r="AB178" i="1"/>
  <c r="AC178" i="1"/>
  <c r="AF178" i="1"/>
  <c r="AG178" i="1"/>
  <c r="AI178" i="1"/>
  <c r="AK178" i="1"/>
  <c r="AL178" i="1"/>
  <c r="AN178" i="1"/>
  <c r="E179" i="1"/>
  <c r="J179" i="1"/>
  <c r="L179" i="1"/>
  <c r="M179" i="1"/>
  <c r="T179" i="1"/>
  <c r="AB179" i="1"/>
  <c r="AC179" i="1"/>
  <c r="AF179" i="1"/>
  <c r="AG179" i="1"/>
  <c r="AI179" i="1"/>
  <c r="AK179" i="1"/>
  <c r="AL179" i="1"/>
  <c r="AN179" i="1"/>
  <c r="E180" i="1"/>
  <c r="J180" i="1"/>
  <c r="L180" i="1"/>
  <c r="M180" i="1"/>
  <c r="T180" i="1"/>
  <c r="AB180" i="1"/>
  <c r="AC180" i="1"/>
  <c r="AF180" i="1"/>
  <c r="AG180" i="1"/>
  <c r="AI180" i="1"/>
  <c r="AK180" i="1"/>
  <c r="AL180" i="1"/>
  <c r="AN180" i="1"/>
  <c r="E181" i="1"/>
  <c r="J181" i="1"/>
  <c r="L181" i="1"/>
  <c r="M181" i="1"/>
  <c r="T181" i="1"/>
  <c r="AB181" i="1"/>
  <c r="AC181" i="1"/>
  <c r="AF181" i="1"/>
  <c r="AG181" i="1"/>
  <c r="AI181" i="1"/>
  <c r="AK181" i="1"/>
  <c r="AL181" i="1"/>
  <c r="AN181" i="1"/>
  <c r="E182" i="1"/>
  <c r="J182" i="1"/>
  <c r="L182" i="1"/>
  <c r="M182" i="1"/>
  <c r="T182" i="1"/>
  <c r="AB182" i="1"/>
  <c r="AC182" i="1"/>
  <c r="AF182" i="1"/>
  <c r="AG182" i="1"/>
  <c r="AI182" i="1"/>
  <c r="AK182" i="1"/>
  <c r="AL182" i="1"/>
  <c r="AN182" i="1"/>
  <c r="E183" i="1"/>
  <c r="J183" i="1"/>
  <c r="L183" i="1"/>
  <c r="M183" i="1"/>
  <c r="T183" i="1"/>
  <c r="AB183" i="1"/>
  <c r="AC183" i="1"/>
  <c r="AF183" i="1"/>
  <c r="AG183" i="1"/>
  <c r="AI183" i="1"/>
  <c r="AK183" i="1"/>
  <c r="AL183" i="1"/>
  <c r="AN183" i="1"/>
  <c r="E184" i="1"/>
  <c r="J184" i="1"/>
  <c r="L184" i="1"/>
  <c r="M184" i="1"/>
  <c r="T184" i="1"/>
  <c r="AB184" i="1"/>
  <c r="AC184" i="1"/>
  <c r="AF184" i="1"/>
  <c r="AG184" i="1"/>
  <c r="AI184" i="1"/>
  <c r="AK184" i="1"/>
  <c r="AL184" i="1"/>
  <c r="AN184" i="1"/>
  <c r="E185" i="1"/>
  <c r="J185" i="1"/>
  <c r="L185" i="1"/>
  <c r="M185" i="1"/>
  <c r="T185" i="1"/>
  <c r="AB185" i="1"/>
  <c r="AC185" i="1"/>
  <c r="AF185" i="1"/>
  <c r="AG185" i="1"/>
  <c r="AI185" i="1"/>
  <c r="AK185" i="1"/>
  <c r="AL185" i="1"/>
  <c r="AN185" i="1"/>
  <c r="E186" i="1"/>
  <c r="J186" i="1"/>
  <c r="L186" i="1"/>
  <c r="M186" i="1"/>
  <c r="T186" i="1"/>
  <c r="AB186" i="1"/>
  <c r="AC186" i="1"/>
  <c r="AF186" i="1"/>
  <c r="AG186" i="1"/>
  <c r="AI186" i="1"/>
  <c r="AK186" i="1"/>
  <c r="AL186" i="1"/>
  <c r="AN186" i="1"/>
  <c r="E187" i="1"/>
  <c r="J187" i="1"/>
  <c r="L187" i="1"/>
  <c r="M187" i="1"/>
  <c r="T187" i="1"/>
  <c r="AB187" i="1"/>
  <c r="AC187" i="1"/>
  <c r="AF187" i="1"/>
  <c r="AG187" i="1"/>
  <c r="AI187" i="1"/>
  <c r="AK187" i="1"/>
  <c r="AL187" i="1"/>
  <c r="AN187" i="1"/>
  <c r="E188" i="1"/>
  <c r="J188" i="1"/>
  <c r="L188" i="1"/>
  <c r="M188" i="1"/>
  <c r="T188" i="1"/>
  <c r="AB188" i="1"/>
  <c r="AC188" i="1"/>
  <c r="AF188" i="1"/>
  <c r="AG188" i="1"/>
  <c r="AI188" i="1"/>
  <c r="AK188" i="1"/>
  <c r="AL188" i="1"/>
  <c r="AN188" i="1"/>
  <c r="E189" i="1"/>
  <c r="J189" i="1"/>
  <c r="L189" i="1"/>
  <c r="M189" i="1"/>
  <c r="T189" i="1"/>
  <c r="AB189" i="1"/>
  <c r="AC189" i="1"/>
  <c r="AF189" i="1"/>
  <c r="AG189" i="1"/>
  <c r="AI189" i="1"/>
  <c r="AK189" i="1"/>
  <c r="AL189" i="1"/>
  <c r="AN189" i="1"/>
  <c r="E190" i="1"/>
  <c r="J190" i="1"/>
  <c r="L190" i="1"/>
  <c r="M190" i="1"/>
  <c r="T190" i="1"/>
  <c r="AB190" i="1"/>
  <c r="AC190" i="1"/>
  <c r="AF190" i="1"/>
  <c r="AG190" i="1"/>
  <c r="AI190" i="1"/>
  <c r="AK190" i="1"/>
  <c r="AL190" i="1"/>
  <c r="AN190" i="1"/>
  <c r="E191" i="1"/>
  <c r="J191" i="1"/>
  <c r="L191" i="1"/>
  <c r="M191" i="1"/>
  <c r="T191" i="1"/>
  <c r="AB191" i="1"/>
  <c r="AC191" i="1"/>
  <c r="AF191" i="1"/>
  <c r="AG191" i="1"/>
  <c r="AI191" i="1"/>
  <c r="AK191" i="1"/>
  <c r="AL191" i="1"/>
  <c r="AN191" i="1"/>
  <c r="E192" i="1"/>
  <c r="J192" i="1"/>
  <c r="L192" i="1"/>
  <c r="M192" i="1"/>
  <c r="T192" i="1"/>
  <c r="AB192" i="1"/>
  <c r="AC192" i="1"/>
  <c r="AF192" i="1"/>
  <c r="AG192" i="1"/>
  <c r="AI192" i="1"/>
  <c r="AK192" i="1"/>
  <c r="AL192" i="1"/>
  <c r="AN192" i="1"/>
  <c r="E193" i="1"/>
  <c r="J193" i="1"/>
  <c r="L193" i="1"/>
  <c r="M193" i="1"/>
  <c r="T193" i="1"/>
  <c r="AB193" i="1"/>
  <c r="AC193" i="1"/>
  <c r="AF193" i="1"/>
  <c r="AG193" i="1"/>
  <c r="AI193" i="1"/>
  <c r="AK193" i="1"/>
  <c r="AL193" i="1"/>
  <c r="AN193" i="1"/>
  <c r="E194" i="1"/>
  <c r="J194" i="1"/>
  <c r="L194" i="1"/>
  <c r="M194" i="1"/>
  <c r="T194" i="1"/>
  <c r="AB194" i="1"/>
  <c r="AC194" i="1"/>
  <c r="AF194" i="1"/>
  <c r="AG194" i="1"/>
  <c r="AI194" i="1"/>
  <c r="AK194" i="1"/>
  <c r="AL194" i="1"/>
  <c r="AN194" i="1"/>
  <c r="E195" i="1"/>
  <c r="J195" i="1"/>
  <c r="L195" i="1"/>
  <c r="M195" i="1"/>
  <c r="T195" i="1"/>
  <c r="AB195" i="1"/>
  <c r="AC195" i="1"/>
  <c r="AF195" i="1"/>
  <c r="AG195" i="1"/>
  <c r="AI195" i="1"/>
  <c r="AK195" i="1"/>
  <c r="AL195" i="1"/>
  <c r="AN195" i="1"/>
  <c r="E196" i="1"/>
  <c r="J196" i="1"/>
  <c r="L196" i="1"/>
  <c r="M196" i="1"/>
  <c r="T196" i="1"/>
  <c r="AB196" i="1"/>
  <c r="AC196" i="1"/>
  <c r="AF196" i="1"/>
  <c r="AG196" i="1"/>
  <c r="AI196" i="1"/>
  <c r="AK196" i="1"/>
  <c r="AL196" i="1"/>
  <c r="AN196" i="1"/>
  <c r="E197" i="1"/>
  <c r="J197" i="1"/>
  <c r="L197" i="1"/>
  <c r="M197" i="1"/>
  <c r="T197" i="1"/>
  <c r="AB197" i="1"/>
  <c r="AC197" i="1"/>
  <c r="AF197" i="1"/>
  <c r="AG197" i="1"/>
  <c r="AI197" i="1"/>
  <c r="AK197" i="1"/>
  <c r="AL197" i="1"/>
  <c r="AN197" i="1"/>
  <c r="E198" i="1"/>
  <c r="J198" i="1"/>
  <c r="L198" i="1"/>
  <c r="M198" i="1"/>
  <c r="T198" i="1"/>
  <c r="AB198" i="1"/>
  <c r="AC198" i="1"/>
  <c r="AF198" i="1"/>
  <c r="AG198" i="1"/>
  <c r="AI198" i="1"/>
  <c r="AK198" i="1"/>
  <c r="AL198" i="1"/>
  <c r="AN198" i="1"/>
  <c r="E199" i="1"/>
  <c r="J199" i="1"/>
  <c r="L199" i="1"/>
  <c r="M199" i="1"/>
  <c r="T199" i="1"/>
  <c r="AB199" i="1"/>
  <c r="AC199" i="1"/>
  <c r="AF199" i="1"/>
  <c r="AG199" i="1"/>
  <c r="AI199" i="1"/>
  <c r="AK199" i="1"/>
  <c r="AL199" i="1"/>
  <c r="AN199" i="1"/>
  <c r="E200" i="1"/>
  <c r="J200" i="1"/>
  <c r="L200" i="1"/>
  <c r="M200" i="1"/>
  <c r="T200" i="1"/>
  <c r="AB200" i="1"/>
  <c r="AC200" i="1"/>
  <c r="AF200" i="1"/>
  <c r="AG200" i="1"/>
  <c r="AI200" i="1"/>
  <c r="AK200" i="1"/>
  <c r="AL200" i="1"/>
  <c r="AN200" i="1"/>
  <c r="E201" i="1"/>
  <c r="J201" i="1"/>
  <c r="L201" i="1"/>
  <c r="M201" i="1"/>
  <c r="T201" i="1"/>
  <c r="AB201" i="1"/>
  <c r="AC201" i="1"/>
  <c r="AF201" i="1"/>
  <c r="AG201" i="1"/>
  <c r="AI201" i="1"/>
  <c r="AK201" i="1"/>
  <c r="AL201" i="1"/>
  <c r="AN201" i="1"/>
  <c r="E202" i="1"/>
  <c r="J202" i="1"/>
  <c r="L202" i="1"/>
  <c r="M202" i="1"/>
  <c r="T202" i="1"/>
  <c r="AB202" i="1"/>
  <c r="AC202" i="1"/>
  <c r="AF202" i="1"/>
  <c r="AG202" i="1"/>
  <c r="AI202" i="1"/>
  <c r="AK202" i="1"/>
  <c r="AL202" i="1"/>
  <c r="AN202" i="1"/>
  <c r="E203" i="1"/>
  <c r="J203" i="1"/>
  <c r="L203" i="1"/>
  <c r="M203" i="1"/>
  <c r="T203" i="1"/>
  <c r="AB203" i="1"/>
  <c r="AC203" i="1"/>
  <c r="AF203" i="1"/>
  <c r="AG203" i="1"/>
  <c r="AI203" i="1"/>
  <c r="AK203" i="1"/>
  <c r="AL203" i="1"/>
  <c r="AN203" i="1"/>
  <c r="E204" i="1"/>
  <c r="J204" i="1"/>
  <c r="L204" i="1"/>
  <c r="M204" i="1"/>
  <c r="T204" i="1"/>
  <c r="AB204" i="1"/>
  <c r="AC204" i="1"/>
  <c r="AF204" i="1"/>
  <c r="AG204" i="1"/>
  <c r="AI204" i="1"/>
  <c r="AK204" i="1"/>
  <c r="AL204" i="1"/>
  <c r="AN204" i="1"/>
  <c r="E205" i="1"/>
  <c r="J205" i="1"/>
  <c r="L205" i="1"/>
  <c r="M205" i="1"/>
  <c r="T205" i="1"/>
  <c r="AB205" i="1"/>
  <c r="AC205" i="1"/>
  <c r="AF205" i="1"/>
  <c r="AG205" i="1"/>
  <c r="AI205" i="1"/>
  <c r="AK205" i="1"/>
  <c r="AL205" i="1"/>
  <c r="AN205" i="1"/>
  <c r="E206" i="1"/>
  <c r="J206" i="1"/>
  <c r="L206" i="1"/>
  <c r="M206" i="1"/>
  <c r="T206" i="1"/>
  <c r="AB206" i="1"/>
  <c r="AC206" i="1"/>
  <c r="AF206" i="1"/>
  <c r="AG206" i="1"/>
  <c r="AI206" i="1"/>
  <c r="AK206" i="1"/>
  <c r="AL206" i="1"/>
  <c r="AN206" i="1"/>
  <c r="E207" i="1"/>
  <c r="J207" i="1"/>
  <c r="L207" i="1"/>
  <c r="M207" i="1"/>
  <c r="T207" i="1"/>
  <c r="AB207" i="1"/>
  <c r="AC207" i="1"/>
  <c r="AF207" i="1"/>
  <c r="AG207" i="1"/>
  <c r="AI207" i="1"/>
  <c r="AK207" i="1"/>
  <c r="AL207" i="1"/>
  <c r="AN207" i="1"/>
  <c r="E208" i="1"/>
  <c r="J208" i="1"/>
  <c r="L208" i="1"/>
  <c r="M208" i="1"/>
  <c r="T208" i="1"/>
  <c r="AB208" i="1"/>
  <c r="AC208" i="1"/>
  <c r="AF208" i="1"/>
  <c r="AG208" i="1"/>
  <c r="AI208" i="1"/>
  <c r="AK208" i="1"/>
  <c r="AL208" i="1"/>
  <c r="AN208" i="1"/>
  <c r="E209" i="1"/>
  <c r="J209" i="1"/>
  <c r="L209" i="1"/>
  <c r="M209" i="1"/>
  <c r="T209" i="1"/>
  <c r="AB209" i="1"/>
  <c r="AC209" i="1"/>
  <c r="AF209" i="1"/>
  <c r="AG209" i="1"/>
  <c r="AI209" i="1"/>
  <c r="AK209" i="1"/>
  <c r="AL209" i="1"/>
  <c r="AN209" i="1"/>
  <c r="E210" i="1"/>
  <c r="J210" i="1"/>
  <c r="L210" i="1"/>
  <c r="M210" i="1"/>
  <c r="T210" i="1"/>
  <c r="AB210" i="1"/>
  <c r="AC210" i="1"/>
  <c r="AF210" i="1"/>
  <c r="AG210" i="1"/>
  <c r="AI210" i="1"/>
  <c r="AK210" i="1"/>
  <c r="AL210" i="1"/>
  <c r="AN210" i="1"/>
  <c r="E211" i="1"/>
  <c r="J211" i="1"/>
  <c r="L211" i="1"/>
  <c r="M211" i="1"/>
  <c r="T211" i="1"/>
  <c r="AB211" i="1"/>
  <c r="AC211" i="1"/>
  <c r="AF211" i="1"/>
  <c r="AG211" i="1"/>
  <c r="AI211" i="1"/>
  <c r="AK211" i="1"/>
  <c r="AL211" i="1"/>
  <c r="AN211" i="1"/>
  <c r="E212" i="1"/>
  <c r="J212" i="1"/>
  <c r="L212" i="1"/>
  <c r="M212" i="1"/>
  <c r="T212" i="1"/>
  <c r="AB212" i="1"/>
  <c r="AC212" i="1"/>
  <c r="AF212" i="1"/>
  <c r="AG212" i="1"/>
  <c r="AI212" i="1"/>
  <c r="AK212" i="1"/>
  <c r="AL212" i="1"/>
  <c r="AN212" i="1"/>
  <c r="E213" i="1"/>
  <c r="J213" i="1"/>
  <c r="L213" i="1"/>
  <c r="M213" i="1"/>
  <c r="T213" i="1"/>
  <c r="AB213" i="1"/>
  <c r="AC213" i="1"/>
  <c r="AF213" i="1"/>
  <c r="AG213" i="1"/>
  <c r="AI213" i="1"/>
  <c r="AK213" i="1"/>
  <c r="AL213" i="1"/>
  <c r="AN213" i="1"/>
  <c r="E214" i="1"/>
  <c r="J214" i="1"/>
  <c r="L214" i="1"/>
  <c r="M214" i="1"/>
  <c r="T214" i="1"/>
  <c r="AB214" i="1"/>
  <c r="AC214" i="1"/>
  <c r="AF214" i="1"/>
  <c r="AG214" i="1"/>
  <c r="AI214" i="1"/>
  <c r="AK214" i="1"/>
  <c r="AL214" i="1"/>
  <c r="AN214" i="1"/>
  <c r="E215" i="1"/>
  <c r="J215" i="1"/>
  <c r="L215" i="1"/>
  <c r="M215" i="1"/>
  <c r="T215" i="1"/>
  <c r="AB215" i="1"/>
  <c r="AC215" i="1"/>
  <c r="AF215" i="1"/>
  <c r="AG215" i="1"/>
  <c r="AI215" i="1"/>
  <c r="AK215" i="1"/>
  <c r="AL215" i="1"/>
  <c r="AN215" i="1"/>
  <c r="E216" i="1"/>
  <c r="J216" i="1"/>
  <c r="L216" i="1"/>
  <c r="M216" i="1"/>
  <c r="T216" i="1"/>
  <c r="AB216" i="1"/>
  <c r="AC216" i="1"/>
  <c r="AF216" i="1"/>
  <c r="AG216" i="1"/>
  <c r="AI216" i="1"/>
  <c r="AK216" i="1"/>
  <c r="AL216" i="1"/>
  <c r="AN216" i="1"/>
  <c r="E217" i="1"/>
  <c r="J217" i="1"/>
  <c r="L217" i="1"/>
  <c r="M217" i="1"/>
  <c r="T217" i="1"/>
  <c r="AB217" i="1"/>
  <c r="AC217" i="1"/>
  <c r="AF217" i="1"/>
  <c r="AG217" i="1"/>
  <c r="AI217" i="1"/>
  <c r="AK217" i="1"/>
  <c r="AL217" i="1"/>
  <c r="AN217" i="1"/>
  <c r="E218" i="1"/>
  <c r="J218" i="1"/>
  <c r="L218" i="1"/>
  <c r="M218" i="1"/>
  <c r="T218" i="1"/>
  <c r="AB218" i="1"/>
  <c r="AC218" i="1"/>
  <c r="AF218" i="1"/>
  <c r="AG218" i="1"/>
  <c r="AI218" i="1"/>
  <c r="AK218" i="1"/>
  <c r="AL218" i="1"/>
  <c r="AN218" i="1"/>
  <c r="E219" i="1"/>
  <c r="J219" i="1"/>
  <c r="L219" i="1"/>
  <c r="M219" i="1"/>
  <c r="T219" i="1"/>
  <c r="AB219" i="1"/>
  <c r="AC219" i="1"/>
  <c r="AF219" i="1"/>
  <c r="AG219" i="1"/>
  <c r="AI219" i="1"/>
  <c r="AK219" i="1"/>
  <c r="AL219" i="1"/>
  <c r="AN219" i="1"/>
  <c r="E220" i="1"/>
  <c r="J220" i="1"/>
  <c r="L220" i="1"/>
  <c r="M220" i="1"/>
  <c r="T220" i="1"/>
  <c r="AB220" i="1"/>
  <c r="AC220" i="1"/>
  <c r="AF220" i="1"/>
  <c r="AG220" i="1"/>
  <c r="AI220" i="1"/>
  <c r="AK220" i="1"/>
  <c r="AL220" i="1"/>
  <c r="AN220" i="1"/>
  <c r="E221" i="1"/>
  <c r="J221" i="1"/>
  <c r="L221" i="1"/>
  <c r="M221" i="1"/>
  <c r="T221" i="1"/>
  <c r="AB221" i="1"/>
  <c r="AC221" i="1"/>
  <c r="AF221" i="1"/>
  <c r="AG221" i="1"/>
  <c r="AI221" i="1"/>
  <c r="AK221" i="1"/>
  <c r="AL221" i="1"/>
  <c r="AN221" i="1"/>
  <c r="E222" i="1"/>
  <c r="J222" i="1"/>
  <c r="L222" i="1"/>
  <c r="M222" i="1"/>
  <c r="T222" i="1"/>
  <c r="AB222" i="1"/>
  <c r="AC222" i="1"/>
  <c r="AF222" i="1"/>
  <c r="AG222" i="1"/>
  <c r="AI222" i="1"/>
  <c r="AK222" i="1"/>
  <c r="AL222" i="1"/>
  <c r="AN222" i="1"/>
  <c r="E223" i="1"/>
  <c r="J223" i="1"/>
  <c r="L223" i="1"/>
  <c r="M223" i="1"/>
  <c r="T223" i="1"/>
  <c r="AB223" i="1"/>
  <c r="AC223" i="1"/>
  <c r="AF223" i="1"/>
  <c r="AG223" i="1"/>
  <c r="AI223" i="1"/>
  <c r="AK223" i="1"/>
  <c r="AL223" i="1"/>
  <c r="AN223" i="1"/>
  <c r="E224" i="1"/>
  <c r="J224" i="1"/>
  <c r="L224" i="1"/>
  <c r="M224" i="1"/>
  <c r="T224" i="1"/>
  <c r="AB224" i="1"/>
  <c r="AC224" i="1"/>
  <c r="AF224" i="1"/>
  <c r="AG224" i="1"/>
  <c r="AI224" i="1"/>
  <c r="AK224" i="1"/>
  <c r="AL224" i="1"/>
  <c r="AN224" i="1"/>
  <c r="E225" i="1"/>
  <c r="J225" i="1"/>
  <c r="L225" i="1"/>
  <c r="M225" i="1"/>
  <c r="T225" i="1"/>
  <c r="AB225" i="1"/>
  <c r="AC225" i="1"/>
  <c r="AF225" i="1"/>
  <c r="AG225" i="1"/>
  <c r="AI225" i="1"/>
  <c r="AK225" i="1"/>
  <c r="AL225" i="1"/>
  <c r="AN225" i="1"/>
  <c r="E226" i="1"/>
  <c r="J226" i="1"/>
  <c r="L226" i="1"/>
  <c r="M226" i="1"/>
  <c r="T226" i="1"/>
  <c r="AB226" i="1"/>
  <c r="AC226" i="1"/>
  <c r="AF226" i="1"/>
  <c r="AG226" i="1"/>
  <c r="AI226" i="1"/>
  <c r="AK226" i="1"/>
  <c r="AL226" i="1"/>
  <c r="AN226" i="1"/>
  <c r="E227" i="1"/>
  <c r="J227" i="1"/>
  <c r="L227" i="1"/>
  <c r="M227" i="1"/>
  <c r="T227" i="1"/>
  <c r="AB227" i="1"/>
  <c r="AC227" i="1"/>
  <c r="AF227" i="1"/>
  <c r="AG227" i="1"/>
  <c r="AI227" i="1"/>
  <c r="AK227" i="1"/>
  <c r="AL227" i="1"/>
  <c r="AN227" i="1"/>
  <c r="E228" i="1"/>
  <c r="J228" i="1"/>
  <c r="L228" i="1"/>
  <c r="M228" i="1"/>
  <c r="T228" i="1"/>
  <c r="AB228" i="1"/>
  <c r="AC228" i="1"/>
  <c r="AF228" i="1"/>
  <c r="AG228" i="1"/>
  <c r="AI228" i="1"/>
  <c r="AK228" i="1"/>
  <c r="AL228" i="1"/>
  <c r="AN228" i="1"/>
  <c r="E229" i="1"/>
  <c r="J229" i="1"/>
  <c r="L229" i="1"/>
  <c r="M229" i="1"/>
  <c r="T229" i="1"/>
  <c r="AB229" i="1"/>
  <c r="AC229" i="1"/>
  <c r="AF229" i="1"/>
  <c r="AG229" i="1"/>
  <c r="AI229" i="1"/>
  <c r="AK229" i="1"/>
  <c r="AL229" i="1"/>
  <c r="AN229" i="1"/>
  <c r="E230" i="1"/>
  <c r="J230" i="1"/>
  <c r="L230" i="1"/>
  <c r="M230" i="1"/>
  <c r="T230" i="1"/>
  <c r="AB230" i="1"/>
  <c r="AC230" i="1"/>
  <c r="AF230" i="1"/>
  <c r="AG230" i="1"/>
  <c r="AI230" i="1"/>
  <c r="AK230" i="1"/>
  <c r="AL230" i="1"/>
  <c r="AN230" i="1"/>
  <c r="E231" i="1"/>
  <c r="J231" i="1"/>
  <c r="L231" i="1"/>
  <c r="M231" i="1"/>
  <c r="T231" i="1"/>
  <c r="AB231" i="1"/>
  <c r="AC231" i="1"/>
  <c r="AF231" i="1"/>
  <c r="AG231" i="1"/>
  <c r="AI231" i="1"/>
  <c r="AK231" i="1"/>
  <c r="AL231" i="1"/>
  <c r="AN231" i="1"/>
  <c r="E232" i="1"/>
  <c r="J232" i="1"/>
  <c r="L232" i="1"/>
  <c r="M232" i="1"/>
  <c r="T232" i="1"/>
  <c r="AB232" i="1"/>
  <c r="AC232" i="1"/>
  <c r="AF232" i="1"/>
  <c r="AG232" i="1"/>
  <c r="AI232" i="1"/>
  <c r="AK232" i="1"/>
  <c r="AL232" i="1"/>
  <c r="AN232" i="1"/>
  <c r="E233" i="1"/>
  <c r="J233" i="1"/>
  <c r="L233" i="1"/>
  <c r="M233" i="1"/>
  <c r="T233" i="1"/>
  <c r="AB233" i="1"/>
  <c r="AC233" i="1"/>
  <c r="AF233" i="1"/>
  <c r="AG233" i="1"/>
  <c r="AI233" i="1"/>
  <c r="AK233" i="1"/>
  <c r="AL233" i="1"/>
  <c r="AN233" i="1"/>
  <c r="E234" i="1"/>
  <c r="J234" i="1"/>
  <c r="L234" i="1"/>
  <c r="M234" i="1"/>
  <c r="T234" i="1"/>
  <c r="AB234" i="1"/>
  <c r="AC234" i="1"/>
  <c r="AF234" i="1"/>
  <c r="AG234" i="1"/>
  <c r="AI234" i="1"/>
  <c r="AK234" i="1"/>
  <c r="AL234" i="1"/>
  <c r="AN234" i="1"/>
  <c r="E235" i="1"/>
  <c r="J235" i="1"/>
  <c r="L235" i="1"/>
  <c r="M235" i="1"/>
  <c r="T235" i="1"/>
  <c r="AB235" i="1"/>
  <c r="AC235" i="1"/>
  <c r="AF235" i="1"/>
  <c r="AG235" i="1"/>
  <c r="AI235" i="1"/>
  <c r="AK235" i="1"/>
  <c r="AL235" i="1"/>
  <c r="AN235" i="1"/>
  <c r="E236" i="1"/>
  <c r="J236" i="1"/>
  <c r="L236" i="1"/>
  <c r="M236" i="1"/>
  <c r="T236" i="1"/>
  <c r="AB236" i="1"/>
  <c r="AC236" i="1"/>
  <c r="AF236" i="1"/>
  <c r="AG236" i="1"/>
  <c r="AI236" i="1"/>
  <c r="AK236" i="1"/>
  <c r="AL236" i="1"/>
  <c r="AN236" i="1"/>
  <c r="E237" i="1"/>
  <c r="J237" i="1"/>
  <c r="L237" i="1"/>
  <c r="M237" i="1"/>
  <c r="T237" i="1"/>
  <c r="AB237" i="1"/>
  <c r="AC237" i="1"/>
  <c r="AF237" i="1"/>
  <c r="AG237" i="1"/>
  <c r="AI237" i="1"/>
  <c r="AK237" i="1"/>
  <c r="AL237" i="1"/>
  <c r="AN237" i="1"/>
  <c r="E238" i="1"/>
  <c r="J238" i="1"/>
  <c r="L238" i="1"/>
  <c r="M238" i="1"/>
  <c r="T238" i="1"/>
  <c r="AB238" i="1"/>
  <c r="AC238" i="1"/>
  <c r="AF238" i="1"/>
  <c r="AG238" i="1"/>
  <c r="AI238" i="1"/>
  <c r="AK238" i="1"/>
  <c r="AL238" i="1"/>
  <c r="AN238" i="1"/>
  <c r="E239" i="1"/>
  <c r="J239" i="1"/>
  <c r="L239" i="1"/>
  <c r="M239" i="1"/>
  <c r="T239" i="1"/>
  <c r="AB239" i="1"/>
  <c r="AC239" i="1"/>
  <c r="AF239" i="1"/>
  <c r="AG239" i="1"/>
  <c r="AI239" i="1"/>
  <c r="AK239" i="1"/>
  <c r="AL239" i="1"/>
  <c r="AN239" i="1"/>
  <c r="E240" i="1"/>
  <c r="J240" i="1"/>
  <c r="L240" i="1"/>
  <c r="M240" i="1"/>
  <c r="T240" i="1"/>
  <c r="AB240" i="1"/>
  <c r="AC240" i="1"/>
  <c r="AF240" i="1"/>
  <c r="AG240" i="1"/>
  <c r="AI240" i="1"/>
  <c r="AK240" i="1"/>
  <c r="AL240" i="1"/>
  <c r="AN240" i="1"/>
  <c r="E241" i="1"/>
  <c r="J241" i="1"/>
  <c r="L241" i="1"/>
  <c r="M241" i="1"/>
  <c r="T241" i="1"/>
  <c r="AB241" i="1"/>
  <c r="AC241" i="1"/>
  <c r="AF241" i="1"/>
  <c r="AG241" i="1"/>
  <c r="AI241" i="1"/>
  <c r="AK241" i="1"/>
  <c r="AL241" i="1"/>
  <c r="AN241" i="1"/>
  <c r="E242" i="1"/>
  <c r="J242" i="1"/>
  <c r="L242" i="1"/>
  <c r="M242" i="1"/>
  <c r="T242" i="1"/>
  <c r="AB242" i="1"/>
  <c r="AC242" i="1"/>
  <c r="AF242" i="1"/>
  <c r="AG242" i="1"/>
  <c r="AI242" i="1"/>
  <c r="AK242" i="1"/>
  <c r="AL242" i="1"/>
  <c r="AN242" i="1"/>
  <c r="E243" i="1"/>
  <c r="J243" i="1"/>
  <c r="L243" i="1"/>
  <c r="M243" i="1"/>
  <c r="T243" i="1"/>
  <c r="AB243" i="1"/>
  <c r="AC243" i="1"/>
  <c r="AF243" i="1"/>
  <c r="AG243" i="1"/>
  <c r="AI243" i="1"/>
  <c r="AK243" i="1"/>
  <c r="AL243" i="1"/>
  <c r="AN243" i="1"/>
  <c r="E244" i="1"/>
  <c r="J244" i="1"/>
  <c r="L244" i="1"/>
  <c r="M244" i="1"/>
  <c r="T244" i="1"/>
  <c r="AB244" i="1"/>
  <c r="AC244" i="1"/>
  <c r="AF244" i="1"/>
  <c r="AG244" i="1"/>
  <c r="AI244" i="1"/>
  <c r="AK244" i="1"/>
  <c r="AL244" i="1"/>
  <c r="AN244" i="1"/>
  <c r="E245" i="1"/>
  <c r="J245" i="1"/>
  <c r="L245" i="1"/>
  <c r="M245" i="1"/>
  <c r="T245" i="1"/>
  <c r="AB245" i="1"/>
  <c r="AC245" i="1"/>
  <c r="AF245" i="1"/>
  <c r="AG245" i="1"/>
  <c r="AI245" i="1"/>
  <c r="AK245" i="1"/>
  <c r="AL245" i="1"/>
  <c r="AN245" i="1"/>
  <c r="E246" i="1"/>
  <c r="J246" i="1"/>
  <c r="L246" i="1"/>
  <c r="M246" i="1"/>
  <c r="T246" i="1"/>
  <c r="AB246" i="1"/>
  <c r="AC246" i="1"/>
  <c r="AF246" i="1"/>
  <c r="AG246" i="1"/>
  <c r="AI246" i="1"/>
  <c r="AK246" i="1"/>
  <c r="AL246" i="1"/>
  <c r="AN246" i="1"/>
  <c r="E247" i="1"/>
  <c r="J247" i="1"/>
  <c r="L247" i="1"/>
  <c r="M247" i="1"/>
  <c r="T247" i="1"/>
  <c r="AB247" i="1"/>
  <c r="AC247" i="1"/>
  <c r="AF247" i="1"/>
  <c r="AG247" i="1"/>
  <c r="AI247" i="1"/>
  <c r="AK247" i="1"/>
  <c r="AL247" i="1"/>
  <c r="AN247" i="1"/>
  <c r="E248" i="1"/>
  <c r="J248" i="1"/>
  <c r="L248" i="1"/>
  <c r="M248" i="1"/>
  <c r="T248" i="1"/>
  <c r="AB248" i="1"/>
  <c r="AC248" i="1"/>
  <c r="AF248" i="1"/>
  <c r="AG248" i="1"/>
  <c r="AI248" i="1"/>
  <c r="AK248" i="1"/>
  <c r="AL248" i="1"/>
  <c r="AN248" i="1"/>
  <c r="E249" i="1"/>
  <c r="J249" i="1"/>
  <c r="L249" i="1"/>
  <c r="M249" i="1"/>
  <c r="T249" i="1"/>
  <c r="AB249" i="1"/>
  <c r="AC249" i="1"/>
  <c r="AF249" i="1"/>
  <c r="AG249" i="1"/>
  <c r="AI249" i="1"/>
  <c r="AK249" i="1"/>
  <c r="AL249" i="1"/>
  <c r="AN249" i="1"/>
  <c r="E250" i="1"/>
  <c r="J250" i="1"/>
  <c r="L250" i="1"/>
  <c r="M250" i="1"/>
  <c r="T250" i="1"/>
  <c r="AB250" i="1"/>
  <c r="AC250" i="1"/>
  <c r="AF250" i="1"/>
  <c r="AG250" i="1"/>
  <c r="AI250" i="1"/>
  <c r="AK250" i="1"/>
  <c r="AL250" i="1"/>
  <c r="AN250" i="1"/>
  <c r="E251" i="1"/>
  <c r="J251" i="1"/>
  <c r="L251" i="1"/>
  <c r="M251" i="1"/>
  <c r="T251" i="1"/>
  <c r="AB251" i="1"/>
  <c r="AC251" i="1"/>
  <c r="AF251" i="1"/>
  <c r="AG251" i="1"/>
  <c r="AI251" i="1"/>
  <c r="AK251" i="1"/>
  <c r="AL251" i="1"/>
  <c r="AN251" i="1"/>
  <c r="E252" i="1"/>
  <c r="J252" i="1"/>
  <c r="L252" i="1"/>
  <c r="M252" i="1"/>
  <c r="T252" i="1"/>
  <c r="AB252" i="1"/>
  <c r="AC252" i="1"/>
  <c r="AF252" i="1"/>
  <c r="AG252" i="1"/>
  <c r="AI252" i="1"/>
  <c r="AK252" i="1"/>
  <c r="AL252" i="1"/>
  <c r="AN252" i="1"/>
  <c r="E253" i="1"/>
  <c r="J253" i="1"/>
  <c r="L253" i="1"/>
  <c r="M253" i="1"/>
  <c r="T253" i="1"/>
  <c r="AB253" i="1"/>
  <c r="AC253" i="1"/>
  <c r="AF253" i="1"/>
  <c r="AG253" i="1"/>
  <c r="AI253" i="1"/>
  <c r="AK253" i="1"/>
  <c r="AL253" i="1"/>
  <c r="AN253" i="1"/>
  <c r="E254" i="1"/>
  <c r="J254" i="1"/>
  <c r="L254" i="1"/>
  <c r="M254" i="1"/>
  <c r="T254" i="1"/>
  <c r="AB254" i="1"/>
  <c r="AC254" i="1"/>
  <c r="AF254" i="1"/>
  <c r="AG254" i="1"/>
  <c r="AI254" i="1"/>
  <c r="AK254" i="1"/>
  <c r="AL254" i="1"/>
  <c r="AN254" i="1"/>
  <c r="E255" i="1"/>
  <c r="J255" i="1"/>
  <c r="L255" i="1"/>
  <c r="M255" i="1"/>
  <c r="T255" i="1"/>
  <c r="AB255" i="1"/>
  <c r="AC255" i="1"/>
  <c r="AF255" i="1"/>
  <c r="AG255" i="1"/>
  <c r="AI255" i="1"/>
  <c r="AK255" i="1"/>
  <c r="AL255" i="1"/>
  <c r="AN255" i="1"/>
  <c r="E256" i="1"/>
  <c r="J256" i="1"/>
  <c r="L256" i="1"/>
  <c r="M256" i="1"/>
  <c r="T256" i="1"/>
  <c r="AB256" i="1"/>
  <c r="AC256" i="1"/>
  <c r="AF256" i="1"/>
  <c r="AG256" i="1"/>
  <c r="AI256" i="1"/>
  <c r="AK256" i="1"/>
  <c r="AL256" i="1"/>
  <c r="AN256" i="1"/>
  <c r="E257" i="1"/>
  <c r="J257" i="1"/>
  <c r="L257" i="1"/>
  <c r="M257" i="1"/>
  <c r="T257" i="1"/>
  <c r="AB257" i="1"/>
  <c r="AC257" i="1"/>
  <c r="AF257" i="1"/>
  <c r="AG257" i="1"/>
  <c r="AI257" i="1"/>
  <c r="AK257" i="1"/>
  <c r="AL257" i="1"/>
  <c r="AN257" i="1"/>
  <c r="E258" i="1"/>
  <c r="J258" i="1"/>
  <c r="L258" i="1"/>
  <c r="M258" i="1"/>
  <c r="T258" i="1"/>
  <c r="AB258" i="1"/>
  <c r="AC258" i="1"/>
  <c r="AF258" i="1"/>
  <c r="AG258" i="1"/>
  <c r="AI258" i="1"/>
  <c r="AK258" i="1"/>
  <c r="AL258" i="1"/>
  <c r="AN258" i="1"/>
  <c r="E259" i="1"/>
  <c r="J259" i="1"/>
  <c r="L259" i="1"/>
  <c r="M259" i="1"/>
  <c r="T259" i="1"/>
  <c r="AB259" i="1"/>
  <c r="AC259" i="1"/>
  <c r="AF259" i="1"/>
  <c r="AG259" i="1"/>
  <c r="AI259" i="1"/>
  <c r="AK259" i="1"/>
  <c r="AL259" i="1"/>
  <c r="AN259" i="1"/>
  <c r="E260" i="1"/>
  <c r="J260" i="1"/>
  <c r="L260" i="1"/>
  <c r="M260" i="1"/>
  <c r="T260" i="1"/>
  <c r="AB260" i="1"/>
  <c r="AC260" i="1"/>
  <c r="AF260" i="1"/>
  <c r="AG260" i="1"/>
  <c r="AI260" i="1"/>
  <c r="AK260" i="1"/>
  <c r="AL260" i="1"/>
  <c r="AN260" i="1"/>
  <c r="E261" i="1"/>
  <c r="J261" i="1"/>
  <c r="L261" i="1"/>
  <c r="M261" i="1"/>
  <c r="T261" i="1"/>
  <c r="AB261" i="1"/>
  <c r="AC261" i="1"/>
  <c r="AF261" i="1"/>
  <c r="AG261" i="1"/>
  <c r="AI261" i="1"/>
  <c r="AK261" i="1"/>
  <c r="AL261" i="1"/>
  <c r="AN261" i="1"/>
  <c r="E262" i="1"/>
  <c r="J262" i="1"/>
  <c r="L262" i="1"/>
  <c r="M262" i="1"/>
  <c r="T262" i="1"/>
  <c r="AB262" i="1"/>
  <c r="AC262" i="1"/>
  <c r="AF262" i="1"/>
  <c r="AG262" i="1"/>
  <c r="AI262" i="1"/>
  <c r="AK262" i="1"/>
  <c r="AL262" i="1"/>
  <c r="AN262" i="1"/>
  <c r="E263" i="1"/>
  <c r="J263" i="1"/>
  <c r="L263" i="1"/>
  <c r="M263" i="1"/>
  <c r="T263" i="1"/>
  <c r="AB263" i="1"/>
  <c r="AC263" i="1"/>
  <c r="AF263" i="1"/>
  <c r="AG263" i="1"/>
  <c r="AI263" i="1"/>
  <c r="AK263" i="1"/>
  <c r="AL263" i="1"/>
  <c r="AN263" i="1"/>
  <c r="E264" i="1"/>
  <c r="J264" i="1"/>
  <c r="L264" i="1"/>
  <c r="M264" i="1"/>
  <c r="T264" i="1"/>
  <c r="AB264" i="1"/>
  <c r="AC264" i="1"/>
  <c r="AF264" i="1"/>
  <c r="AG264" i="1"/>
  <c r="AI264" i="1"/>
  <c r="AK264" i="1"/>
  <c r="AL264" i="1"/>
  <c r="AN264" i="1"/>
  <c r="E265" i="1"/>
  <c r="J265" i="1"/>
  <c r="L265" i="1"/>
  <c r="M265" i="1"/>
  <c r="T265" i="1"/>
  <c r="AB265" i="1"/>
  <c r="AC265" i="1"/>
  <c r="AF265" i="1"/>
  <c r="AG265" i="1"/>
  <c r="AI265" i="1"/>
  <c r="AK265" i="1"/>
  <c r="AL265" i="1"/>
  <c r="AN265" i="1"/>
  <c r="E266" i="1"/>
  <c r="J266" i="1"/>
  <c r="L266" i="1"/>
  <c r="M266" i="1"/>
  <c r="T266" i="1"/>
  <c r="AB266" i="1"/>
  <c r="AC266" i="1"/>
  <c r="AF266" i="1"/>
  <c r="AG266" i="1"/>
  <c r="AI266" i="1"/>
  <c r="AK266" i="1"/>
  <c r="AL266" i="1"/>
  <c r="AN266" i="1"/>
  <c r="E267" i="1"/>
  <c r="J267" i="1"/>
  <c r="L267" i="1"/>
  <c r="M267" i="1"/>
  <c r="T267" i="1"/>
  <c r="AB267" i="1"/>
  <c r="AC267" i="1"/>
  <c r="AF267" i="1"/>
  <c r="AG267" i="1"/>
  <c r="AI267" i="1"/>
  <c r="AK267" i="1"/>
  <c r="AL267" i="1"/>
  <c r="AN267" i="1"/>
  <c r="E268" i="1"/>
  <c r="J268" i="1"/>
  <c r="L268" i="1"/>
  <c r="M268" i="1"/>
  <c r="T268" i="1"/>
  <c r="AB268" i="1"/>
  <c r="AC268" i="1"/>
  <c r="AF268" i="1"/>
  <c r="AG268" i="1"/>
  <c r="AI268" i="1"/>
  <c r="AK268" i="1"/>
  <c r="AL268" i="1"/>
  <c r="AN268" i="1"/>
  <c r="E269" i="1"/>
  <c r="J269" i="1"/>
  <c r="L269" i="1"/>
  <c r="M269" i="1"/>
  <c r="T269" i="1"/>
  <c r="AB269" i="1"/>
  <c r="AC269" i="1"/>
  <c r="AF269" i="1"/>
  <c r="AG269" i="1"/>
  <c r="AI269" i="1"/>
  <c r="AK269" i="1"/>
  <c r="AL269" i="1"/>
  <c r="AN269" i="1"/>
  <c r="E270" i="1"/>
  <c r="J270" i="1"/>
  <c r="L270" i="1"/>
  <c r="M270" i="1"/>
  <c r="T270" i="1"/>
  <c r="AB270" i="1"/>
  <c r="AC270" i="1"/>
  <c r="AF270" i="1"/>
  <c r="AG270" i="1"/>
  <c r="AI270" i="1"/>
  <c r="AK270" i="1"/>
  <c r="AL270" i="1"/>
  <c r="AN270" i="1"/>
  <c r="E271" i="1"/>
  <c r="J271" i="1"/>
  <c r="L271" i="1"/>
  <c r="M271" i="1"/>
  <c r="T271" i="1"/>
  <c r="AB271" i="1"/>
  <c r="AC271" i="1"/>
  <c r="AF271" i="1"/>
  <c r="AG271" i="1"/>
  <c r="AI271" i="1"/>
  <c r="AK271" i="1"/>
  <c r="AL271" i="1"/>
  <c r="AN271" i="1"/>
  <c r="E272" i="1"/>
  <c r="J272" i="1"/>
  <c r="L272" i="1"/>
  <c r="M272" i="1"/>
  <c r="T272" i="1"/>
  <c r="AB272" i="1"/>
  <c r="AC272" i="1"/>
  <c r="AF272" i="1"/>
  <c r="AG272" i="1"/>
  <c r="AI272" i="1"/>
  <c r="AK272" i="1"/>
  <c r="AL272" i="1"/>
  <c r="AN272" i="1"/>
  <c r="E273" i="1"/>
  <c r="J273" i="1"/>
  <c r="L273" i="1"/>
  <c r="M273" i="1"/>
  <c r="T273" i="1"/>
  <c r="AB273" i="1"/>
  <c r="AC273" i="1"/>
  <c r="AF273" i="1"/>
  <c r="AG273" i="1"/>
  <c r="AI273" i="1"/>
  <c r="AK273" i="1"/>
  <c r="AL273" i="1"/>
  <c r="AN273" i="1"/>
  <c r="E274" i="1"/>
  <c r="J274" i="1"/>
  <c r="L274" i="1"/>
  <c r="M274" i="1"/>
  <c r="T274" i="1"/>
  <c r="AB274" i="1"/>
  <c r="AC274" i="1"/>
  <c r="AF274" i="1"/>
  <c r="AG274" i="1"/>
  <c r="AI274" i="1"/>
  <c r="AK274" i="1"/>
  <c r="AL274" i="1"/>
  <c r="AN274" i="1"/>
  <c r="E275" i="1"/>
  <c r="J275" i="1"/>
  <c r="L275" i="1"/>
  <c r="M275" i="1"/>
  <c r="T275" i="1"/>
  <c r="AB275" i="1"/>
  <c r="AC275" i="1"/>
  <c r="AF275" i="1"/>
  <c r="AG275" i="1"/>
  <c r="AI275" i="1"/>
  <c r="AK275" i="1"/>
  <c r="AL275" i="1"/>
  <c r="AN275" i="1"/>
  <c r="E276" i="1"/>
  <c r="J276" i="1"/>
  <c r="L276" i="1"/>
  <c r="M276" i="1"/>
  <c r="T276" i="1"/>
  <c r="AB276" i="1"/>
  <c r="AC276" i="1"/>
  <c r="AF276" i="1"/>
  <c r="AG276" i="1"/>
  <c r="AI276" i="1"/>
  <c r="AK276" i="1"/>
  <c r="AL276" i="1"/>
  <c r="AN276" i="1"/>
  <c r="E277" i="1"/>
  <c r="J277" i="1"/>
  <c r="L277" i="1"/>
  <c r="M277" i="1"/>
  <c r="T277" i="1"/>
  <c r="AB277" i="1"/>
  <c r="AC277" i="1"/>
  <c r="AF277" i="1"/>
  <c r="AG277" i="1"/>
  <c r="AI277" i="1"/>
  <c r="AK277" i="1"/>
  <c r="AL277" i="1"/>
  <c r="AN277" i="1"/>
  <c r="E278" i="1"/>
  <c r="J278" i="1"/>
  <c r="L278" i="1"/>
  <c r="M278" i="1"/>
  <c r="T278" i="1"/>
  <c r="AB278" i="1"/>
  <c r="AC278" i="1"/>
  <c r="AF278" i="1"/>
  <c r="AG278" i="1"/>
  <c r="AI278" i="1"/>
  <c r="AK278" i="1"/>
  <c r="AL278" i="1"/>
  <c r="AN278" i="1"/>
  <c r="E279" i="1"/>
  <c r="J279" i="1"/>
  <c r="L279" i="1"/>
  <c r="M279" i="1"/>
  <c r="T279" i="1"/>
  <c r="AB279" i="1"/>
  <c r="AC279" i="1"/>
  <c r="AF279" i="1"/>
  <c r="AG279" i="1"/>
  <c r="AI279" i="1"/>
  <c r="AK279" i="1"/>
  <c r="AL279" i="1"/>
  <c r="AN279" i="1"/>
  <c r="E280" i="1"/>
  <c r="J280" i="1"/>
  <c r="L280" i="1"/>
  <c r="M280" i="1"/>
  <c r="T280" i="1"/>
  <c r="AB280" i="1"/>
  <c r="AC280" i="1"/>
  <c r="AF280" i="1"/>
  <c r="AG280" i="1"/>
  <c r="AI280" i="1"/>
  <c r="AK280" i="1"/>
  <c r="AL280" i="1"/>
  <c r="AN280" i="1"/>
  <c r="E281" i="1"/>
  <c r="J281" i="1"/>
  <c r="L281" i="1"/>
  <c r="M281" i="1"/>
  <c r="T281" i="1"/>
  <c r="AB281" i="1"/>
  <c r="AC281" i="1"/>
  <c r="AF281" i="1"/>
  <c r="AG281" i="1"/>
  <c r="AI281" i="1"/>
  <c r="AK281" i="1"/>
  <c r="AL281" i="1"/>
  <c r="AN281" i="1"/>
  <c r="E282" i="1"/>
  <c r="J282" i="1"/>
  <c r="L282" i="1"/>
  <c r="M282" i="1"/>
  <c r="T282" i="1"/>
  <c r="AB282" i="1"/>
  <c r="AC282" i="1"/>
  <c r="AF282" i="1"/>
  <c r="AG282" i="1"/>
  <c r="AI282" i="1"/>
  <c r="AK282" i="1"/>
  <c r="AL282" i="1"/>
  <c r="AN282" i="1"/>
  <c r="E283" i="1"/>
  <c r="J283" i="1"/>
  <c r="L283" i="1"/>
  <c r="M283" i="1"/>
  <c r="T283" i="1"/>
  <c r="AB283" i="1"/>
  <c r="AC283" i="1"/>
  <c r="AF283" i="1"/>
  <c r="AG283" i="1"/>
  <c r="AI283" i="1"/>
  <c r="AK283" i="1"/>
  <c r="AL283" i="1"/>
  <c r="AN283" i="1"/>
  <c r="E284" i="1"/>
  <c r="J284" i="1"/>
  <c r="L284" i="1"/>
  <c r="M284" i="1"/>
  <c r="T284" i="1"/>
  <c r="AB284" i="1"/>
  <c r="AC284" i="1"/>
  <c r="AF284" i="1"/>
  <c r="AG284" i="1"/>
  <c r="AI284" i="1"/>
  <c r="AK284" i="1"/>
  <c r="AL284" i="1"/>
  <c r="AN284" i="1"/>
  <c r="E285" i="1"/>
  <c r="J285" i="1"/>
  <c r="L285" i="1"/>
  <c r="M285" i="1"/>
  <c r="T285" i="1"/>
  <c r="AB285" i="1"/>
  <c r="AC285" i="1"/>
  <c r="AF285" i="1"/>
  <c r="AG285" i="1"/>
  <c r="AI285" i="1"/>
  <c r="AK285" i="1"/>
  <c r="AL285" i="1"/>
  <c r="AN285" i="1"/>
  <c r="E286" i="1"/>
  <c r="J286" i="1"/>
  <c r="L286" i="1"/>
  <c r="M286" i="1"/>
  <c r="T286" i="1"/>
  <c r="AB286" i="1"/>
  <c r="AC286" i="1"/>
  <c r="AF286" i="1"/>
  <c r="AG286" i="1"/>
  <c r="AI286" i="1"/>
  <c r="AK286" i="1"/>
  <c r="AL286" i="1"/>
  <c r="AN286" i="1"/>
  <c r="E287" i="1"/>
  <c r="J287" i="1"/>
  <c r="L287" i="1"/>
  <c r="M287" i="1"/>
  <c r="T287" i="1"/>
  <c r="AB287" i="1"/>
  <c r="AC287" i="1"/>
  <c r="AF287" i="1"/>
  <c r="AG287" i="1"/>
  <c r="AI287" i="1"/>
  <c r="AK287" i="1"/>
  <c r="AL287" i="1"/>
  <c r="AN287" i="1"/>
  <c r="E288" i="1"/>
  <c r="J288" i="1"/>
  <c r="L288" i="1"/>
  <c r="M288" i="1"/>
  <c r="T288" i="1"/>
  <c r="AB288" i="1"/>
  <c r="AC288" i="1"/>
  <c r="AF288" i="1"/>
  <c r="AG288" i="1"/>
  <c r="AI288" i="1"/>
  <c r="AK288" i="1"/>
  <c r="AL288" i="1"/>
  <c r="AN288" i="1"/>
  <c r="E289" i="1"/>
  <c r="J289" i="1"/>
  <c r="L289" i="1"/>
  <c r="M289" i="1"/>
  <c r="T289" i="1"/>
  <c r="AB289" i="1"/>
  <c r="AC289" i="1"/>
  <c r="AF289" i="1"/>
  <c r="AG289" i="1"/>
  <c r="AI289" i="1"/>
  <c r="AK289" i="1"/>
  <c r="AL289" i="1"/>
  <c r="AN289" i="1"/>
  <c r="E290" i="1"/>
  <c r="J290" i="1"/>
  <c r="L290" i="1"/>
  <c r="M290" i="1"/>
  <c r="T290" i="1"/>
  <c r="AB290" i="1"/>
  <c r="AC290" i="1"/>
  <c r="AF290" i="1"/>
  <c r="AG290" i="1"/>
  <c r="AI290" i="1"/>
  <c r="AK290" i="1"/>
  <c r="AL290" i="1"/>
  <c r="AN290" i="1"/>
  <c r="E291" i="1"/>
  <c r="J291" i="1"/>
  <c r="L291" i="1"/>
  <c r="M291" i="1"/>
  <c r="T291" i="1"/>
  <c r="AB291" i="1"/>
  <c r="AC291" i="1"/>
  <c r="AF291" i="1"/>
  <c r="AG291" i="1"/>
  <c r="AI291" i="1"/>
  <c r="AK291" i="1"/>
  <c r="AL291" i="1"/>
  <c r="AN291" i="1"/>
  <c r="E292" i="1"/>
  <c r="J292" i="1"/>
  <c r="L292" i="1"/>
  <c r="M292" i="1"/>
  <c r="T292" i="1"/>
  <c r="AB292" i="1"/>
  <c r="AC292" i="1"/>
  <c r="AF292" i="1"/>
  <c r="AG292" i="1"/>
  <c r="AI292" i="1"/>
  <c r="AK292" i="1"/>
  <c r="AL292" i="1"/>
  <c r="AN292" i="1"/>
  <c r="E293" i="1"/>
  <c r="J293" i="1"/>
  <c r="L293" i="1"/>
  <c r="M293" i="1"/>
  <c r="T293" i="1"/>
  <c r="AB293" i="1"/>
  <c r="AC293" i="1"/>
  <c r="AF293" i="1"/>
  <c r="AG293" i="1"/>
  <c r="AI293" i="1"/>
  <c r="AK293" i="1"/>
  <c r="AL293" i="1"/>
  <c r="AN293" i="1"/>
  <c r="E294" i="1"/>
  <c r="J294" i="1"/>
  <c r="L294" i="1"/>
  <c r="M294" i="1"/>
  <c r="T294" i="1"/>
  <c r="AB294" i="1"/>
  <c r="AC294" i="1"/>
  <c r="AF294" i="1"/>
  <c r="AG294" i="1"/>
  <c r="AI294" i="1"/>
  <c r="AK294" i="1"/>
  <c r="AL294" i="1"/>
  <c r="AN294" i="1"/>
  <c r="E295" i="1"/>
  <c r="J295" i="1"/>
  <c r="L295" i="1"/>
  <c r="M295" i="1"/>
  <c r="T295" i="1"/>
  <c r="AB295" i="1"/>
  <c r="AC295" i="1"/>
  <c r="AF295" i="1"/>
  <c r="AG295" i="1"/>
  <c r="AI295" i="1"/>
  <c r="AK295" i="1"/>
  <c r="AL295" i="1"/>
  <c r="AN295" i="1"/>
  <c r="E296" i="1"/>
  <c r="J296" i="1"/>
  <c r="L296" i="1"/>
  <c r="M296" i="1"/>
  <c r="T296" i="1"/>
  <c r="AB296" i="1"/>
  <c r="AC296" i="1"/>
  <c r="AF296" i="1"/>
  <c r="AG296" i="1"/>
  <c r="AI296" i="1"/>
  <c r="AK296" i="1"/>
  <c r="AL296" i="1"/>
  <c r="AN296" i="1"/>
  <c r="E297" i="1"/>
  <c r="J297" i="1"/>
  <c r="L297" i="1"/>
  <c r="M297" i="1"/>
  <c r="T297" i="1"/>
  <c r="AB297" i="1"/>
  <c r="AC297" i="1"/>
  <c r="AF297" i="1"/>
  <c r="AG297" i="1"/>
  <c r="AI297" i="1"/>
  <c r="AK297" i="1"/>
  <c r="AL297" i="1"/>
  <c r="AN297" i="1"/>
  <c r="E298" i="1"/>
  <c r="J298" i="1"/>
  <c r="L298" i="1"/>
  <c r="M298" i="1"/>
  <c r="T298" i="1"/>
  <c r="AB298" i="1"/>
  <c r="AC298" i="1"/>
  <c r="AF298" i="1"/>
  <c r="AG298" i="1"/>
  <c r="AI298" i="1"/>
  <c r="AK298" i="1"/>
  <c r="AL298" i="1"/>
  <c r="AN298" i="1"/>
  <c r="E299" i="1"/>
  <c r="J299" i="1"/>
  <c r="L299" i="1"/>
  <c r="M299" i="1"/>
  <c r="T299" i="1"/>
  <c r="AB299" i="1"/>
  <c r="AC299" i="1"/>
  <c r="AF299" i="1"/>
  <c r="AG299" i="1"/>
  <c r="AI299" i="1"/>
  <c r="AK299" i="1"/>
  <c r="AL299" i="1"/>
  <c r="AN299" i="1"/>
  <c r="E300" i="1"/>
  <c r="J300" i="1"/>
  <c r="L300" i="1"/>
  <c r="M300" i="1"/>
  <c r="T300" i="1"/>
  <c r="AB300" i="1"/>
  <c r="AC300" i="1"/>
  <c r="AF300" i="1"/>
  <c r="AG300" i="1"/>
  <c r="AI300" i="1"/>
  <c r="AK300" i="1"/>
  <c r="AL300" i="1"/>
  <c r="AN300" i="1"/>
  <c r="E301" i="1"/>
  <c r="J301" i="1"/>
  <c r="L301" i="1"/>
  <c r="M301" i="1"/>
  <c r="T301" i="1"/>
  <c r="AB301" i="1"/>
  <c r="AC301" i="1"/>
  <c r="AF301" i="1"/>
  <c r="AG301" i="1"/>
  <c r="AI301" i="1"/>
  <c r="AK301" i="1"/>
  <c r="AL301" i="1"/>
  <c r="AN301" i="1"/>
  <c r="E302" i="1"/>
  <c r="J302" i="1"/>
  <c r="L302" i="1"/>
  <c r="M302" i="1"/>
  <c r="T302" i="1"/>
  <c r="AB302" i="1"/>
  <c r="AC302" i="1"/>
  <c r="AF302" i="1"/>
  <c r="AG302" i="1"/>
  <c r="AI302" i="1"/>
  <c r="AK302" i="1"/>
  <c r="AL302" i="1"/>
  <c r="AN302" i="1"/>
  <c r="E303" i="1"/>
  <c r="J303" i="1"/>
  <c r="L303" i="1"/>
  <c r="M303" i="1"/>
  <c r="T303" i="1"/>
  <c r="AB303" i="1"/>
  <c r="AC303" i="1"/>
  <c r="AF303" i="1"/>
  <c r="AG303" i="1"/>
  <c r="AI303" i="1"/>
  <c r="AK303" i="1"/>
  <c r="AL303" i="1"/>
  <c r="AN303" i="1"/>
  <c r="E304" i="1"/>
  <c r="J304" i="1"/>
  <c r="L304" i="1"/>
  <c r="M304" i="1"/>
  <c r="T304" i="1"/>
  <c r="AB304" i="1"/>
  <c r="AC304" i="1"/>
  <c r="AF304" i="1"/>
  <c r="AG304" i="1"/>
  <c r="AI304" i="1"/>
  <c r="AK304" i="1"/>
  <c r="AL304" i="1"/>
  <c r="AN304" i="1"/>
  <c r="E305" i="1"/>
  <c r="J305" i="1"/>
  <c r="L305" i="1"/>
  <c r="M305" i="1"/>
  <c r="T305" i="1"/>
  <c r="AB305" i="1"/>
  <c r="AC305" i="1"/>
  <c r="AF305" i="1"/>
  <c r="AG305" i="1"/>
  <c r="AI305" i="1"/>
  <c r="AK305" i="1"/>
  <c r="AL305" i="1"/>
  <c r="AN305" i="1"/>
  <c r="E306" i="1"/>
  <c r="J306" i="1"/>
  <c r="L306" i="1"/>
  <c r="M306" i="1"/>
  <c r="T306" i="1"/>
  <c r="AB306" i="1"/>
  <c r="AC306" i="1"/>
  <c r="AF306" i="1"/>
  <c r="AG306" i="1"/>
  <c r="AI306" i="1"/>
  <c r="AK306" i="1"/>
  <c r="AL306" i="1"/>
  <c r="AN306" i="1"/>
  <c r="E307" i="1"/>
  <c r="J307" i="1"/>
  <c r="L307" i="1"/>
  <c r="M307" i="1"/>
  <c r="T307" i="1"/>
  <c r="AB307" i="1"/>
  <c r="AC307" i="1"/>
  <c r="AF307" i="1"/>
  <c r="AG307" i="1"/>
  <c r="AI307" i="1"/>
  <c r="AK307" i="1"/>
  <c r="AL307" i="1"/>
  <c r="AN307" i="1"/>
  <c r="E308" i="1"/>
  <c r="J308" i="1"/>
  <c r="L308" i="1"/>
  <c r="M308" i="1"/>
  <c r="T308" i="1"/>
  <c r="AB308" i="1"/>
  <c r="AC308" i="1"/>
  <c r="AF308" i="1"/>
  <c r="AG308" i="1"/>
  <c r="AI308" i="1"/>
  <c r="AK308" i="1"/>
  <c r="AL308" i="1"/>
  <c r="AN308" i="1"/>
  <c r="E309" i="1"/>
  <c r="J309" i="1"/>
  <c r="L309" i="1"/>
  <c r="M309" i="1"/>
  <c r="T309" i="1"/>
  <c r="AB309" i="1"/>
  <c r="AC309" i="1"/>
  <c r="AF309" i="1"/>
  <c r="AG309" i="1"/>
  <c r="AI309" i="1"/>
  <c r="AK309" i="1"/>
  <c r="AL309" i="1"/>
  <c r="AN309" i="1"/>
  <c r="E310" i="1"/>
  <c r="J310" i="1"/>
  <c r="L310" i="1"/>
  <c r="M310" i="1"/>
  <c r="T310" i="1"/>
  <c r="AB310" i="1"/>
  <c r="AC310" i="1"/>
  <c r="AF310" i="1"/>
  <c r="AG310" i="1"/>
  <c r="AI310" i="1"/>
  <c r="AK310" i="1"/>
  <c r="AL310" i="1"/>
  <c r="AN310" i="1"/>
  <c r="E311" i="1"/>
  <c r="J311" i="1"/>
  <c r="L311" i="1"/>
  <c r="M311" i="1"/>
  <c r="T311" i="1"/>
  <c r="AB311" i="1"/>
  <c r="AC311" i="1"/>
  <c r="AF311" i="1"/>
  <c r="AG311" i="1"/>
  <c r="AI311" i="1"/>
  <c r="AK311" i="1"/>
  <c r="AL311" i="1"/>
  <c r="AN311" i="1"/>
  <c r="E312" i="1"/>
  <c r="J312" i="1"/>
  <c r="L312" i="1"/>
  <c r="M312" i="1"/>
  <c r="T312" i="1"/>
  <c r="AB312" i="1"/>
  <c r="AC312" i="1"/>
  <c r="AF312" i="1"/>
  <c r="AG312" i="1"/>
  <c r="AI312" i="1"/>
  <c r="AK312" i="1"/>
  <c r="AL312" i="1"/>
  <c r="AN312" i="1"/>
  <c r="E313" i="1"/>
  <c r="J313" i="1"/>
  <c r="L313" i="1"/>
  <c r="M313" i="1"/>
  <c r="T313" i="1"/>
  <c r="AB313" i="1"/>
  <c r="AC313" i="1"/>
  <c r="AF313" i="1"/>
  <c r="AG313" i="1"/>
  <c r="AI313" i="1"/>
  <c r="AK313" i="1"/>
  <c r="AL313" i="1"/>
  <c r="AN313" i="1"/>
  <c r="E314" i="1"/>
  <c r="J314" i="1"/>
  <c r="L314" i="1"/>
  <c r="M314" i="1"/>
  <c r="T314" i="1"/>
  <c r="AB314" i="1"/>
  <c r="AC314" i="1"/>
  <c r="AF314" i="1"/>
  <c r="AG314" i="1"/>
  <c r="AI314" i="1"/>
  <c r="AK314" i="1"/>
  <c r="AL314" i="1"/>
  <c r="AN314" i="1"/>
  <c r="E315" i="1"/>
  <c r="J315" i="1"/>
  <c r="L315" i="1"/>
  <c r="M315" i="1"/>
  <c r="T315" i="1"/>
  <c r="AB315" i="1"/>
  <c r="AC315" i="1"/>
  <c r="AF315" i="1"/>
  <c r="AG315" i="1"/>
  <c r="AI315" i="1"/>
  <c r="AK315" i="1"/>
  <c r="AL315" i="1"/>
  <c r="AN315" i="1"/>
  <c r="E316" i="1"/>
  <c r="J316" i="1"/>
  <c r="L316" i="1"/>
  <c r="M316" i="1"/>
  <c r="T316" i="1"/>
  <c r="AB316" i="1"/>
  <c r="AC316" i="1"/>
  <c r="AF316" i="1"/>
  <c r="AG316" i="1"/>
  <c r="AI316" i="1"/>
  <c r="AK316" i="1"/>
  <c r="AL316" i="1"/>
  <c r="AN316" i="1"/>
  <c r="E317" i="1"/>
  <c r="J317" i="1"/>
  <c r="L317" i="1"/>
  <c r="M317" i="1"/>
  <c r="T317" i="1"/>
  <c r="AB317" i="1"/>
  <c r="AC317" i="1"/>
  <c r="AF317" i="1"/>
  <c r="AG317" i="1"/>
  <c r="AI317" i="1"/>
  <c r="AK317" i="1"/>
  <c r="AL317" i="1"/>
  <c r="AN317" i="1"/>
  <c r="E318" i="1"/>
  <c r="J318" i="1"/>
  <c r="L318" i="1"/>
  <c r="M318" i="1"/>
  <c r="T318" i="1"/>
  <c r="AB318" i="1"/>
  <c r="AC318" i="1"/>
  <c r="AF318" i="1"/>
  <c r="AG318" i="1"/>
  <c r="AI318" i="1"/>
  <c r="AK318" i="1"/>
  <c r="AL318" i="1"/>
  <c r="AN318" i="1"/>
  <c r="E319" i="1"/>
  <c r="J319" i="1"/>
  <c r="L319" i="1"/>
  <c r="M319" i="1"/>
  <c r="T319" i="1"/>
  <c r="AB319" i="1"/>
  <c r="AC319" i="1"/>
  <c r="AF319" i="1"/>
  <c r="AG319" i="1"/>
  <c r="AI319" i="1"/>
  <c r="AK319" i="1"/>
  <c r="AL319" i="1"/>
  <c r="AN319" i="1"/>
  <c r="E320" i="1"/>
  <c r="J320" i="1"/>
  <c r="L320" i="1"/>
  <c r="M320" i="1"/>
  <c r="T320" i="1"/>
  <c r="AB320" i="1"/>
  <c r="AC320" i="1"/>
  <c r="AF320" i="1"/>
  <c r="AG320" i="1"/>
  <c r="AI320" i="1"/>
  <c r="AK320" i="1"/>
  <c r="AL320" i="1"/>
  <c r="AN320" i="1"/>
  <c r="E321" i="1"/>
  <c r="J321" i="1"/>
  <c r="L321" i="1"/>
  <c r="M321" i="1"/>
  <c r="T321" i="1"/>
  <c r="AB321" i="1"/>
  <c r="AC321" i="1"/>
  <c r="AF321" i="1"/>
  <c r="AG321" i="1"/>
  <c r="AI321" i="1"/>
  <c r="AK321" i="1"/>
  <c r="AL321" i="1"/>
  <c r="AN321" i="1"/>
  <c r="E322" i="1"/>
  <c r="J322" i="1"/>
  <c r="L322" i="1"/>
  <c r="M322" i="1"/>
  <c r="T322" i="1"/>
  <c r="AB322" i="1"/>
  <c r="AC322" i="1"/>
  <c r="AF322" i="1"/>
  <c r="AG322" i="1"/>
  <c r="AI322" i="1"/>
  <c r="AK322" i="1"/>
  <c r="AL322" i="1"/>
  <c r="AN322" i="1"/>
  <c r="E323" i="1"/>
  <c r="J323" i="1"/>
  <c r="L323" i="1"/>
  <c r="M323" i="1"/>
  <c r="T323" i="1"/>
  <c r="AB323" i="1"/>
  <c r="AC323" i="1"/>
  <c r="AF323" i="1"/>
  <c r="AG323" i="1"/>
  <c r="AI323" i="1"/>
  <c r="AK323" i="1"/>
  <c r="AL323" i="1"/>
  <c r="AN323" i="1"/>
  <c r="E324" i="1"/>
  <c r="J324" i="1"/>
  <c r="L324" i="1"/>
  <c r="M324" i="1"/>
  <c r="T324" i="1"/>
  <c r="AB324" i="1"/>
  <c r="AC324" i="1"/>
  <c r="AF324" i="1"/>
  <c r="AG324" i="1"/>
  <c r="AI324" i="1"/>
  <c r="AK324" i="1"/>
  <c r="AL324" i="1"/>
  <c r="AN324" i="1"/>
  <c r="E325" i="1"/>
  <c r="J325" i="1"/>
  <c r="L325" i="1"/>
  <c r="M325" i="1"/>
  <c r="T325" i="1"/>
  <c r="AB325" i="1"/>
  <c r="AC325" i="1"/>
  <c r="AF325" i="1"/>
  <c r="AG325" i="1"/>
  <c r="AI325" i="1"/>
  <c r="AK325" i="1"/>
  <c r="AL325" i="1"/>
  <c r="AN325" i="1"/>
  <c r="E326" i="1"/>
  <c r="J326" i="1"/>
  <c r="L326" i="1"/>
  <c r="M326" i="1"/>
  <c r="T326" i="1"/>
  <c r="AB326" i="1"/>
  <c r="AC326" i="1"/>
  <c r="AF326" i="1"/>
  <c r="AG326" i="1"/>
  <c r="AI326" i="1"/>
  <c r="AK326" i="1"/>
  <c r="AL326" i="1"/>
  <c r="AN326" i="1"/>
  <c r="E327" i="1"/>
  <c r="J327" i="1"/>
  <c r="L327" i="1"/>
  <c r="M327" i="1"/>
  <c r="T327" i="1"/>
  <c r="AB327" i="1"/>
  <c r="AC327" i="1"/>
  <c r="AF327" i="1"/>
  <c r="AG327" i="1"/>
  <c r="AI327" i="1"/>
  <c r="AK327" i="1"/>
  <c r="AL327" i="1"/>
  <c r="AN327" i="1"/>
  <c r="E328" i="1"/>
  <c r="J328" i="1"/>
  <c r="L328" i="1"/>
  <c r="M328" i="1"/>
  <c r="T328" i="1"/>
  <c r="AB328" i="1"/>
  <c r="AC328" i="1"/>
  <c r="AF328" i="1"/>
  <c r="AG328" i="1"/>
  <c r="AI328" i="1"/>
  <c r="AK328" i="1"/>
  <c r="AL328" i="1"/>
  <c r="AN328" i="1"/>
  <c r="E329" i="1"/>
  <c r="J329" i="1"/>
  <c r="L329" i="1"/>
  <c r="M329" i="1"/>
  <c r="T329" i="1"/>
  <c r="AB329" i="1"/>
  <c r="AC329" i="1"/>
  <c r="AF329" i="1"/>
  <c r="AG329" i="1"/>
  <c r="AI329" i="1"/>
  <c r="AK329" i="1"/>
  <c r="AL329" i="1"/>
  <c r="AN329" i="1"/>
  <c r="E330" i="1"/>
  <c r="J330" i="1"/>
  <c r="L330" i="1"/>
  <c r="M330" i="1"/>
  <c r="T330" i="1"/>
  <c r="AB330" i="1"/>
  <c r="AC330" i="1"/>
  <c r="AF330" i="1"/>
  <c r="AG330" i="1"/>
  <c r="AI330" i="1"/>
  <c r="AK330" i="1"/>
  <c r="AL330" i="1"/>
  <c r="AN330" i="1"/>
  <c r="E331" i="1"/>
  <c r="J331" i="1"/>
  <c r="L331" i="1"/>
  <c r="M331" i="1"/>
  <c r="T331" i="1"/>
  <c r="AB331" i="1"/>
  <c r="AC331" i="1"/>
  <c r="AF331" i="1"/>
  <c r="AG331" i="1"/>
  <c r="AI331" i="1"/>
  <c r="AK331" i="1"/>
  <c r="AL331" i="1"/>
  <c r="AN331" i="1"/>
  <c r="E332" i="1"/>
  <c r="J332" i="1"/>
  <c r="L332" i="1"/>
  <c r="M332" i="1"/>
  <c r="T332" i="1"/>
  <c r="AB332" i="1"/>
  <c r="AC332" i="1"/>
  <c r="AF332" i="1"/>
  <c r="AG332" i="1"/>
  <c r="AI332" i="1"/>
  <c r="AK332" i="1"/>
  <c r="AL332" i="1"/>
  <c r="AN332" i="1"/>
  <c r="E333" i="1"/>
  <c r="J333" i="1"/>
  <c r="L333" i="1"/>
  <c r="M333" i="1"/>
  <c r="T333" i="1"/>
  <c r="AB333" i="1"/>
  <c r="AC333" i="1"/>
  <c r="AF333" i="1"/>
  <c r="AG333" i="1"/>
  <c r="AI333" i="1"/>
  <c r="AK333" i="1"/>
  <c r="AL333" i="1"/>
  <c r="AN333" i="1"/>
  <c r="E334" i="1"/>
  <c r="J334" i="1"/>
  <c r="L334" i="1"/>
  <c r="M334" i="1"/>
  <c r="T334" i="1"/>
  <c r="AB334" i="1"/>
  <c r="AC334" i="1"/>
  <c r="AF334" i="1"/>
  <c r="AG334" i="1"/>
  <c r="AI334" i="1"/>
  <c r="AK334" i="1"/>
  <c r="AL334" i="1"/>
  <c r="AN334" i="1"/>
  <c r="E335" i="1"/>
  <c r="J335" i="1"/>
  <c r="L335" i="1"/>
  <c r="M335" i="1"/>
  <c r="T335" i="1"/>
  <c r="AB335" i="1"/>
  <c r="AC335" i="1"/>
  <c r="AF335" i="1"/>
  <c r="AG335" i="1"/>
  <c r="AI335" i="1"/>
  <c r="AK335" i="1"/>
  <c r="AL335" i="1"/>
  <c r="AN335" i="1"/>
  <c r="E336" i="1"/>
  <c r="J336" i="1"/>
  <c r="L336" i="1"/>
  <c r="M336" i="1"/>
  <c r="T336" i="1"/>
  <c r="AB336" i="1"/>
  <c r="AC336" i="1"/>
  <c r="AF336" i="1"/>
  <c r="AG336" i="1"/>
  <c r="AI336" i="1"/>
  <c r="AK336" i="1"/>
  <c r="AL336" i="1"/>
  <c r="AN336" i="1"/>
  <c r="E337" i="1"/>
  <c r="J337" i="1"/>
  <c r="L337" i="1"/>
  <c r="M337" i="1"/>
  <c r="T337" i="1"/>
  <c r="AB337" i="1"/>
  <c r="AC337" i="1"/>
  <c r="AF337" i="1"/>
  <c r="AG337" i="1"/>
  <c r="AI337" i="1"/>
  <c r="AK337" i="1"/>
  <c r="AL337" i="1"/>
  <c r="AN337" i="1"/>
  <c r="E338" i="1"/>
  <c r="J338" i="1"/>
  <c r="L338" i="1"/>
  <c r="M338" i="1"/>
  <c r="T338" i="1"/>
  <c r="AB338" i="1"/>
  <c r="AC338" i="1"/>
  <c r="AF338" i="1"/>
  <c r="AG338" i="1"/>
  <c r="AI338" i="1"/>
  <c r="AK338" i="1"/>
  <c r="AL338" i="1"/>
  <c r="AN338" i="1"/>
  <c r="E339" i="1"/>
  <c r="J339" i="1"/>
  <c r="L339" i="1"/>
  <c r="M339" i="1"/>
  <c r="T339" i="1"/>
  <c r="AB339" i="1"/>
  <c r="AC339" i="1"/>
  <c r="AF339" i="1"/>
  <c r="AG339" i="1"/>
  <c r="AI339" i="1"/>
  <c r="AK339" i="1"/>
  <c r="AL339" i="1"/>
  <c r="AN339" i="1"/>
  <c r="E340" i="1"/>
  <c r="J340" i="1"/>
  <c r="L340" i="1"/>
  <c r="M340" i="1"/>
  <c r="T340" i="1"/>
  <c r="AB340" i="1"/>
  <c r="AC340" i="1"/>
  <c r="AF340" i="1"/>
  <c r="AG340" i="1"/>
  <c r="AI340" i="1"/>
  <c r="AK340" i="1"/>
  <c r="AL340" i="1"/>
  <c r="AN340" i="1"/>
  <c r="E341" i="1"/>
  <c r="J341" i="1"/>
  <c r="L341" i="1"/>
  <c r="M341" i="1"/>
  <c r="T341" i="1"/>
  <c r="AB341" i="1"/>
  <c r="AC341" i="1"/>
  <c r="AF341" i="1"/>
  <c r="AG341" i="1"/>
  <c r="AI341" i="1"/>
  <c r="AK341" i="1"/>
  <c r="AL341" i="1"/>
  <c r="AN341" i="1"/>
  <c r="E342" i="1"/>
  <c r="J342" i="1"/>
  <c r="L342" i="1"/>
  <c r="M342" i="1"/>
  <c r="T342" i="1"/>
  <c r="AB342" i="1"/>
  <c r="AC342" i="1"/>
  <c r="AF342" i="1"/>
  <c r="AG342" i="1"/>
  <c r="AI342" i="1"/>
  <c r="AK342" i="1"/>
  <c r="AL342" i="1"/>
  <c r="AN342" i="1"/>
  <c r="E343" i="1"/>
  <c r="J343" i="1"/>
  <c r="L343" i="1"/>
  <c r="M343" i="1"/>
  <c r="T343" i="1"/>
  <c r="AB343" i="1"/>
  <c r="AC343" i="1"/>
  <c r="AF343" i="1"/>
  <c r="AG343" i="1"/>
  <c r="AI343" i="1"/>
  <c r="AK343" i="1"/>
  <c r="AL343" i="1"/>
  <c r="AN343" i="1"/>
  <c r="E344" i="1"/>
  <c r="J344" i="1"/>
  <c r="L344" i="1"/>
  <c r="M344" i="1"/>
  <c r="T344" i="1"/>
  <c r="AB344" i="1"/>
  <c r="AC344" i="1"/>
  <c r="AF344" i="1"/>
  <c r="AG344" i="1"/>
  <c r="AI344" i="1"/>
  <c r="AK344" i="1"/>
  <c r="AL344" i="1"/>
  <c r="AN344" i="1"/>
  <c r="E345" i="1"/>
  <c r="J345" i="1"/>
  <c r="L345" i="1"/>
  <c r="M345" i="1"/>
  <c r="T345" i="1"/>
  <c r="AB345" i="1"/>
  <c r="AC345" i="1"/>
  <c r="AF345" i="1"/>
  <c r="AG345" i="1"/>
  <c r="AI345" i="1"/>
  <c r="AK345" i="1"/>
  <c r="AL345" i="1"/>
  <c r="AN345" i="1"/>
  <c r="E346" i="1"/>
  <c r="J346" i="1"/>
  <c r="L346" i="1"/>
  <c r="M346" i="1"/>
  <c r="T346" i="1"/>
  <c r="AB346" i="1"/>
  <c r="AC346" i="1"/>
  <c r="AF346" i="1"/>
  <c r="AG346" i="1"/>
  <c r="AI346" i="1"/>
  <c r="AK346" i="1"/>
  <c r="AL346" i="1"/>
  <c r="AN346" i="1"/>
  <c r="E347" i="1"/>
  <c r="J347" i="1"/>
  <c r="L347" i="1"/>
  <c r="M347" i="1"/>
  <c r="T347" i="1"/>
  <c r="AB347" i="1"/>
  <c r="AC347" i="1"/>
  <c r="AF347" i="1"/>
  <c r="AG347" i="1"/>
  <c r="AI347" i="1"/>
  <c r="AK347" i="1"/>
  <c r="AL347" i="1"/>
  <c r="AN347" i="1"/>
  <c r="E348" i="1"/>
  <c r="J348" i="1"/>
  <c r="L348" i="1"/>
  <c r="M348" i="1"/>
  <c r="T348" i="1"/>
  <c r="AB348" i="1"/>
  <c r="AC348" i="1"/>
  <c r="AF348" i="1"/>
  <c r="AG348" i="1"/>
  <c r="AI348" i="1"/>
  <c r="AK348" i="1"/>
  <c r="AL348" i="1"/>
  <c r="AN348" i="1"/>
  <c r="E349" i="1"/>
  <c r="J349" i="1"/>
  <c r="L349" i="1"/>
  <c r="M349" i="1"/>
  <c r="T349" i="1"/>
  <c r="AB349" i="1"/>
  <c r="AC349" i="1"/>
  <c r="AF349" i="1"/>
  <c r="AG349" i="1"/>
  <c r="AI349" i="1"/>
  <c r="AK349" i="1"/>
  <c r="AL349" i="1"/>
  <c r="AN349" i="1"/>
  <c r="E350" i="1"/>
  <c r="J350" i="1"/>
  <c r="L350" i="1"/>
  <c r="M350" i="1"/>
  <c r="T350" i="1"/>
  <c r="AB350" i="1"/>
  <c r="AC350" i="1"/>
  <c r="AF350" i="1"/>
  <c r="AG350" i="1"/>
  <c r="AI350" i="1"/>
  <c r="AK350" i="1"/>
  <c r="AL350" i="1"/>
  <c r="AN350" i="1"/>
  <c r="E351" i="1"/>
  <c r="J351" i="1"/>
  <c r="L351" i="1"/>
  <c r="M351" i="1"/>
  <c r="T351" i="1"/>
  <c r="AB351" i="1"/>
  <c r="AC351" i="1"/>
  <c r="AF351" i="1"/>
  <c r="AG351" i="1"/>
  <c r="AI351" i="1"/>
  <c r="AK351" i="1"/>
  <c r="AL351" i="1"/>
  <c r="AN351" i="1"/>
  <c r="E352" i="1"/>
  <c r="J352" i="1"/>
  <c r="L352" i="1"/>
  <c r="M352" i="1"/>
  <c r="T352" i="1"/>
  <c r="AB352" i="1"/>
  <c r="AC352" i="1"/>
  <c r="AF352" i="1"/>
  <c r="AG352" i="1"/>
  <c r="AI352" i="1"/>
  <c r="AK352" i="1"/>
  <c r="AL352" i="1"/>
  <c r="AN352" i="1"/>
  <c r="E353" i="1"/>
  <c r="J353" i="1"/>
  <c r="L353" i="1"/>
  <c r="M353" i="1"/>
  <c r="T353" i="1"/>
  <c r="AB353" i="1"/>
  <c r="AC353" i="1"/>
  <c r="AF353" i="1"/>
  <c r="AG353" i="1"/>
  <c r="AI353" i="1"/>
  <c r="AK353" i="1"/>
  <c r="AL353" i="1"/>
  <c r="AN353" i="1"/>
  <c r="E354" i="1"/>
  <c r="J354" i="1"/>
  <c r="L354" i="1"/>
  <c r="M354" i="1"/>
  <c r="T354" i="1"/>
  <c r="AB354" i="1"/>
  <c r="AC354" i="1"/>
  <c r="AF354" i="1"/>
  <c r="AG354" i="1"/>
  <c r="AI354" i="1"/>
  <c r="AK354" i="1"/>
  <c r="AL354" i="1"/>
  <c r="AN354" i="1"/>
  <c r="E355" i="1"/>
  <c r="J355" i="1"/>
  <c r="L355" i="1"/>
  <c r="M355" i="1"/>
  <c r="T355" i="1"/>
  <c r="AB355" i="1"/>
  <c r="AC355" i="1"/>
  <c r="AF355" i="1"/>
  <c r="AG355" i="1"/>
  <c r="AI355" i="1"/>
  <c r="AK355" i="1"/>
  <c r="AL355" i="1"/>
  <c r="AN355" i="1"/>
  <c r="E356" i="1"/>
  <c r="J356" i="1"/>
  <c r="L356" i="1"/>
  <c r="M356" i="1"/>
  <c r="T356" i="1"/>
  <c r="AB356" i="1"/>
  <c r="AC356" i="1"/>
  <c r="AF356" i="1"/>
  <c r="AG356" i="1"/>
  <c r="AI356" i="1"/>
  <c r="AK356" i="1"/>
  <c r="AL356" i="1"/>
  <c r="AN356" i="1"/>
  <c r="E357" i="1"/>
  <c r="J357" i="1"/>
  <c r="L357" i="1"/>
  <c r="M357" i="1"/>
  <c r="T357" i="1"/>
  <c r="AB357" i="1"/>
  <c r="AC357" i="1"/>
  <c r="AF357" i="1"/>
  <c r="AG357" i="1"/>
  <c r="AI357" i="1"/>
  <c r="AK357" i="1"/>
  <c r="AL357" i="1"/>
  <c r="AN357" i="1"/>
  <c r="E358" i="1"/>
  <c r="J358" i="1"/>
  <c r="L358" i="1"/>
  <c r="M358" i="1"/>
  <c r="T358" i="1"/>
  <c r="AB358" i="1"/>
  <c r="AC358" i="1"/>
  <c r="AF358" i="1"/>
  <c r="AG358" i="1"/>
  <c r="AI358" i="1"/>
  <c r="AK358" i="1"/>
  <c r="AL358" i="1"/>
  <c r="AN358" i="1"/>
  <c r="E359" i="1"/>
  <c r="J359" i="1"/>
  <c r="L359" i="1"/>
  <c r="M359" i="1"/>
  <c r="T359" i="1"/>
  <c r="AB359" i="1"/>
  <c r="AC359" i="1"/>
  <c r="AF359" i="1"/>
  <c r="AG359" i="1"/>
  <c r="AI359" i="1"/>
  <c r="AK359" i="1"/>
  <c r="AL359" i="1"/>
  <c r="AN359" i="1"/>
  <c r="E360" i="1"/>
  <c r="J360" i="1"/>
  <c r="L360" i="1"/>
  <c r="M360" i="1"/>
  <c r="T360" i="1"/>
  <c r="AB360" i="1"/>
  <c r="AC360" i="1"/>
  <c r="AF360" i="1"/>
  <c r="AG360" i="1"/>
  <c r="AI360" i="1"/>
  <c r="AK360" i="1"/>
  <c r="AL360" i="1"/>
  <c r="AN360" i="1"/>
  <c r="E361" i="1"/>
  <c r="J361" i="1"/>
  <c r="L361" i="1"/>
  <c r="M361" i="1"/>
  <c r="T361" i="1"/>
  <c r="AB361" i="1"/>
  <c r="AC361" i="1"/>
  <c r="AF361" i="1"/>
  <c r="AG361" i="1"/>
  <c r="AI361" i="1"/>
  <c r="AK361" i="1"/>
  <c r="AL361" i="1"/>
  <c r="AN361" i="1"/>
  <c r="E362" i="1"/>
  <c r="J362" i="1"/>
  <c r="L362" i="1"/>
  <c r="M362" i="1"/>
  <c r="T362" i="1"/>
  <c r="AB362" i="1"/>
  <c r="AC362" i="1"/>
  <c r="AF362" i="1"/>
  <c r="AG362" i="1"/>
  <c r="AI362" i="1"/>
  <c r="AK362" i="1"/>
  <c r="AL362" i="1"/>
  <c r="AN362" i="1"/>
  <c r="E363" i="1"/>
  <c r="J363" i="1"/>
  <c r="L363" i="1"/>
  <c r="M363" i="1"/>
  <c r="T363" i="1"/>
  <c r="AB363" i="1"/>
  <c r="AC363" i="1"/>
  <c r="AF363" i="1"/>
  <c r="AG363" i="1"/>
  <c r="AI363" i="1"/>
  <c r="AK363" i="1"/>
  <c r="AL363" i="1"/>
  <c r="AN363" i="1"/>
  <c r="E364" i="1"/>
  <c r="J364" i="1"/>
  <c r="L364" i="1"/>
  <c r="M364" i="1"/>
  <c r="T364" i="1"/>
  <c r="AB364" i="1"/>
  <c r="AC364" i="1"/>
  <c r="AF364" i="1"/>
  <c r="AG364" i="1"/>
  <c r="AI364" i="1"/>
  <c r="AK364" i="1"/>
  <c r="AL364" i="1"/>
  <c r="AN364" i="1"/>
  <c r="E365" i="1"/>
  <c r="J365" i="1"/>
  <c r="L365" i="1"/>
  <c r="M365" i="1"/>
  <c r="T365" i="1"/>
  <c r="AB365" i="1"/>
  <c r="AC365" i="1"/>
  <c r="AF365" i="1"/>
  <c r="AG365" i="1"/>
  <c r="AI365" i="1"/>
  <c r="AK365" i="1"/>
  <c r="AL365" i="1"/>
  <c r="AN365" i="1"/>
  <c r="E366" i="1"/>
  <c r="J366" i="1"/>
  <c r="L366" i="1"/>
  <c r="M366" i="1"/>
  <c r="T366" i="1"/>
  <c r="AB366" i="1"/>
  <c r="AC366" i="1"/>
  <c r="AF366" i="1"/>
  <c r="AG366" i="1"/>
  <c r="AI366" i="1"/>
  <c r="AK366" i="1"/>
  <c r="AL366" i="1"/>
  <c r="AN366" i="1"/>
  <c r="E367" i="1"/>
  <c r="J367" i="1"/>
  <c r="L367" i="1"/>
  <c r="M367" i="1"/>
  <c r="T367" i="1"/>
  <c r="AB367" i="1"/>
  <c r="AC367" i="1"/>
  <c r="AF367" i="1"/>
  <c r="AG367" i="1"/>
  <c r="AI367" i="1"/>
  <c r="AK367" i="1"/>
  <c r="AL367" i="1"/>
  <c r="AN367" i="1"/>
  <c r="E368" i="1"/>
  <c r="J368" i="1"/>
  <c r="L368" i="1"/>
  <c r="M368" i="1"/>
  <c r="T368" i="1"/>
  <c r="AB368" i="1"/>
  <c r="AC368" i="1"/>
  <c r="AF368" i="1"/>
  <c r="AG368" i="1"/>
  <c r="AI368" i="1"/>
  <c r="AK368" i="1"/>
  <c r="AL368" i="1"/>
  <c r="AN368" i="1"/>
  <c r="E369" i="1"/>
  <c r="J369" i="1"/>
  <c r="L369" i="1"/>
  <c r="M369" i="1"/>
  <c r="T369" i="1"/>
  <c r="AB369" i="1"/>
  <c r="AC369" i="1"/>
  <c r="AF369" i="1"/>
  <c r="AG369" i="1"/>
  <c r="AI369" i="1"/>
  <c r="AK369" i="1"/>
  <c r="AL369" i="1"/>
  <c r="AN369" i="1"/>
  <c r="E370" i="1"/>
  <c r="J370" i="1"/>
  <c r="L370" i="1"/>
  <c r="M370" i="1"/>
  <c r="T370" i="1"/>
  <c r="AB370" i="1"/>
  <c r="AC370" i="1"/>
  <c r="AF370" i="1"/>
  <c r="AG370" i="1"/>
  <c r="AI370" i="1"/>
  <c r="AK370" i="1"/>
  <c r="AL370" i="1"/>
  <c r="AN370" i="1"/>
  <c r="E371" i="1"/>
  <c r="J371" i="1"/>
  <c r="L371" i="1"/>
  <c r="M371" i="1"/>
  <c r="T371" i="1"/>
  <c r="AB371" i="1"/>
  <c r="AC371" i="1"/>
  <c r="AF371" i="1"/>
  <c r="AG371" i="1"/>
  <c r="AI371" i="1"/>
  <c r="AK371" i="1"/>
  <c r="AL371" i="1"/>
  <c r="AN371" i="1"/>
  <c r="E372" i="1"/>
  <c r="J372" i="1"/>
  <c r="L372" i="1"/>
  <c r="M372" i="1"/>
  <c r="T372" i="1"/>
  <c r="AB372" i="1"/>
  <c r="AC372" i="1"/>
  <c r="AF372" i="1"/>
  <c r="AG372" i="1"/>
  <c r="AI372" i="1"/>
  <c r="AK372" i="1"/>
  <c r="AL372" i="1"/>
  <c r="AN372" i="1"/>
  <c r="E373" i="1"/>
  <c r="J373" i="1"/>
  <c r="L373" i="1"/>
  <c r="M373" i="1"/>
  <c r="T373" i="1"/>
  <c r="AB373" i="1"/>
  <c r="AC373" i="1"/>
  <c r="AF373" i="1"/>
  <c r="AG373" i="1"/>
  <c r="AI373" i="1"/>
  <c r="AK373" i="1"/>
  <c r="AL373" i="1"/>
  <c r="AN373" i="1"/>
  <c r="E374" i="1"/>
  <c r="J374" i="1"/>
  <c r="L374" i="1"/>
  <c r="M374" i="1"/>
  <c r="T374" i="1"/>
  <c r="AB374" i="1"/>
  <c r="AC374" i="1"/>
  <c r="AF374" i="1"/>
  <c r="AG374" i="1"/>
  <c r="AI374" i="1"/>
  <c r="AK374" i="1"/>
  <c r="AL374" i="1"/>
  <c r="AN374" i="1"/>
  <c r="E375" i="1"/>
  <c r="J375" i="1"/>
  <c r="L375" i="1"/>
  <c r="M375" i="1"/>
  <c r="T375" i="1"/>
  <c r="AB375" i="1"/>
  <c r="AC375" i="1"/>
  <c r="AF375" i="1"/>
  <c r="AG375" i="1"/>
  <c r="AI375" i="1"/>
  <c r="AK375" i="1"/>
  <c r="AL375" i="1"/>
  <c r="AN375" i="1"/>
  <c r="E376" i="1"/>
  <c r="J376" i="1"/>
  <c r="L376" i="1"/>
  <c r="M376" i="1"/>
  <c r="T376" i="1"/>
  <c r="AB376" i="1"/>
  <c r="AC376" i="1"/>
  <c r="AF376" i="1"/>
  <c r="AG376" i="1"/>
  <c r="AI376" i="1"/>
  <c r="AK376" i="1"/>
  <c r="AL376" i="1"/>
  <c r="AN376" i="1"/>
  <c r="E377" i="1"/>
  <c r="J377" i="1"/>
  <c r="L377" i="1"/>
  <c r="M377" i="1"/>
  <c r="T377" i="1"/>
  <c r="AB377" i="1"/>
  <c r="AC377" i="1"/>
  <c r="AF377" i="1"/>
  <c r="AG377" i="1"/>
  <c r="AI377" i="1"/>
  <c r="AK377" i="1"/>
  <c r="AL377" i="1"/>
  <c r="AN377" i="1"/>
  <c r="E378" i="1"/>
  <c r="J378" i="1"/>
  <c r="L378" i="1"/>
  <c r="M378" i="1"/>
  <c r="T378" i="1"/>
  <c r="AB378" i="1"/>
  <c r="AC378" i="1"/>
  <c r="AF378" i="1"/>
  <c r="AG378" i="1"/>
  <c r="AI378" i="1"/>
  <c r="AK378" i="1"/>
  <c r="AL378" i="1"/>
  <c r="AN378" i="1"/>
  <c r="E379" i="1"/>
  <c r="J379" i="1"/>
  <c r="L379" i="1"/>
  <c r="M379" i="1"/>
  <c r="T379" i="1"/>
  <c r="AB379" i="1"/>
  <c r="AC379" i="1"/>
  <c r="AF379" i="1"/>
  <c r="AG379" i="1"/>
  <c r="AI379" i="1"/>
  <c r="AK379" i="1"/>
  <c r="AL379" i="1"/>
  <c r="AN379" i="1"/>
  <c r="E380" i="1"/>
  <c r="J380" i="1"/>
  <c r="L380" i="1"/>
  <c r="M380" i="1"/>
  <c r="T380" i="1"/>
  <c r="AB380" i="1"/>
  <c r="AC380" i="1"/>
  <c r="AF380" i="1"/>
  <c r="AG380" i="1"/>
  <c r="AI380" i="1"/>
  <c r="AK380" i="1"/>
  <c r="AL380" i="1"/>
  <c r="AN380" i="1"/>
  <c r="E381" i="1"/>
  <c r="J381" i="1"/>
  <c r="L381" i="1"/>
  <c r="M381" i="1"/>
  <c r="T381" i="1"/>
  <c r="AB381" i="1"/>
  <c r="AC381" i="1"/>
  <c r="AF381" i="1"/>
  <c r="AG381" i="1"/>
  <c r="AI381" i="1"/>
  <c r="AK381" i="1"/>
  <c r="AL381" i="1"/>
  <c r="AN381" i="1"/>
  <c r="E382" i="1"/>
  <c r="J382" i="1"/>
  <c r="L382" i="1"/>
  <c r="M382" i="1"/>
  <c r="T382" i="1"/>
  <c r="AB382" i="1"/>
  <c r="AC382" i="1"/>
  <c r="AF382" i="1"/>
  <c r="AG382" i="1"/>
  <c r="AI382" i="1"/>
  <c r="AK382" i="1"/>
  <c r="AL382" i="1"/>
  <c r="AN382" i="1"/>
  <c r="E383" i="1"/>
  <c r="J383" i="1"/>
  <c r="L383" i="1"/>
  <c r="M383" i="1"/>
  <c r="T383" i="1"/>
  <c r="AB383" i="1"/>
  <c r="AC383" i="1"/>
  <c r="AF383" i="1"/>
  <c r="AG383" i="1"/>
  <c r="AI383" i="1"/>
  <c r="AK383" i="1"/>
  <c r="AL383" i="1"/>
  <c r="AN383" i="1"/>
  <c r="E384" i="1"/>
  <c r="J384" i="1"/>
  <c r="L384" i="1"/>
  <c r="M384" i="1"/>
  <c r="T384" i="1"/>
  <c r="AB384" i="1"/>
  <c r="AC384" i="1"/>
  <c r="AF384" i="1"/>
  <c r="AG384" i="1"/>
  <c r="AI384" i="1"/>
  <c r="AK384" i="1"/>
  <c r="AL384" i="1"/>
  <c r="AN384" i="1"/>
  <c r="E385" i="1"/>
  <c r="J385" i="1"/>
  <c r="L385" i="1"/>
  <c r="M385" i="1"/>
  <c r="T385" i="1"/>
  <c r="AB385" i="1"/>
  <c r="AC385" i="1"/>
  <c r="AF385" i="1"/>
  <c r="AG385" i="1"/>
  <c r="AI385" i="1"/>
  <c r="AK385" i="1"/>
  <c r="AL385" i="1"/>
  <c r="AN385" i="1"/>
  <c r="E386" i="1"/>
  <c r="J386" i="1"/>
  <c r="L386" i="1"/>
  <c r="M386" i="1"/>
  <c r="T386" i="1"/>
  <c r="AB386" i="1"/>
  <c r="AC386" i="1"/>
  <c r="AF386" i="1"/>
  <c r="AG386" i="1"/>
  <c r="AI386" i="1"/>
  <c r="AK386" i="1"/>
  <c r="AL386" i="1"/>
  <c r="AN386" i="1"/>
  <c r="E387" i="1"/>
  <c r="J387" i="1"/>
  <c r="L387" i="1"/>
  <c r="M387" i="1"/>
  <c r="T387" i="1"/>
  <c r="AB387" i="1"/>
  <c r="AC387" i="1"/>
  <c r="AF387" i="1"/>
  <c r="AG387" i="1"/>
  <c r="AI387" i="1"/>
  <c r="AK387" i="1"/>
  <c r="AL387" i="1"/>
  <c r="AN387" i="1"/>
  <c r="E388" i="1"/>
  <c r="J388" i="1"/>
  <c r="L388" i="1"/>
  <c r="M388" i="1"/>
  <c r="T388" i="1"/>
  <c r="AB388" i="1"/>
  <c r="AC388" i="1"/>
  <c r="AF388" i="1"/>
  <c r="AG388" i="1"/>
  <c r="AI388" i="1"/>
  <c r="AK388" i="1"/>
  <c r="AL388" i="1"/>
  <c r="AN388" i="1"/>
  <c r="E389" i="1"/>
  <c r="J389" i="1"/>
  <c r="L389" i="1"/>
  <c r="M389" i="1"/>
  <c r="T389" i="1"/>
  <c r="AB389" i="1"/>
  <c r="AC389" i="1"/>
  <c r="AF389" i="1"/>
  <c r="AG389" i="1"/>
  <c r="AI389" i="1"/>
  <c r="AK389" i="1"/>
  <c r="AL389" i="1"/>
  <c r="AN389" i="1"/>
  <c r="E390" i="1"/>
  <c r="J390" i="1"/>
  <c r="L390" i="1"/>
  <c r="M390" i="1"/>
  <c r="T390" i="1"/>
  <c r="AB390" i="1"/>
  <c r="AC390" i="1"/>
  <c r="AF390" i="1"/>
  <c r="AG390" i="1"/>
  <c r="AI390" i="1"/>
  <c r="AK390" i="1"/>
  <c r="AL390" i="1"/>
  <c r="AN390" i="1"/>
  <c r="E391" i="1"/>
  <c r="J391" i="1"/>
  <c r="L391" i="1"/>
  <c r="M391" i="1"/>
  <c r="T391" i="1"/>
  <c r="AB391" i="1"/>
  <c r="AC391" i="1"/>
  <c r="AF391" i="1"/>
  <c r="AG391" i="1"/>
  <c r="AI391" i="1"/>
  <c r="AK391" i="1"/>
  <c r="AL391" i="1"/>
  <c r="AN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L392" i="1" l="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L1079" i="1"/>
  <c r="M1079" i="1"/>
  <c r="L1080" i="1"/>
  <c r="M1080" i="1"/>
  <c r="L1081" i="1"/>
  <c r="M1081" i="1"/>
  <c r="L1082" i="1"/>
  <c r="M1082" i="1"/>
  <c r="L1083" i="1"/>
  <c r="M1083" i="1"/>
  <c r="L1084" i="1"/>
  <c r="M1084" i="1"/>
  <c r="L1085" i="1"/>
  <c r="M1085" i="1"/>
  <c r="L1086" i="1"/>
  <c r="M1086" i="1"/>
  <c r="L1087" i="1"/>
  <c r="M1087" i="1"/>
  <c r="L1088" i="1"/>
  <c r="M1088" i="1"/>
  <c r="L1089" i="1"/>
  <c r="M1089" i="1"/>
  <c r="L1090" i="1"/>
  <c r="M1090" i="1"/>
  <c r="L1091" i="1"/>
  <c r="M1091" i="1"/>
  <c r="L1092" i="1"/>
  <c r="M1092" i="1"/>
  <c r="L1093" i="1"/>
  <c r="M1093" i="1"/>
  <c r="L1094" i="1"/>
  <c r="M1094" i="1"/>
  <c r="L1095" i="1"/>
  <c r="M1095" i="1"/>
  <c r="L1096" i="1"/>
  <c r="M1096" i="1"/>
  <c r="L1097" i="1"/>
  <c r="M1097" i="1"/>
  <c r="L1098" i="1"/>
  <c r="M1098" i="1"/>
  <c r="L1099" i="1"/>
  <c r="M1099" i="1"/>
  <c r="L1100" i="1"/>
  <c r="M1100" i="1"/>
  <c r="L1101" i="1"/>
  <c r="M1101" i="1"/>
  <c r="L1102" i="1"/>
  <c r="M1102" i="1"/>
  <c r="L1103" i="1"/>
  <c r="M1103" i="1"/>
  <c r="L1104" i="1"/>
  <c r="M1104" i="1"/>
  <c r="L1105" i="1"/>
  <c r="M1105" i="1"/>
  <c r="L1106" i="1"/>
  <c r="M1106" i="1"/>
  <c r="L1107" i="1"/>
  <c r="M1107" i="1"/>
  <c r="L1108" i="1"/>
  <c r="M1108" i="1"/>
  <c r="L1109" i="1"/>
  <c r="M1109" i="1"/>
  <c r="L1110" i="1"/>
  <c r="M1110" i="1"/>
  <c r="L1111" i="1"/>
  <c r="M1111" i="1"/>
  <c r="L1112" i="1"/>
  <c r="M1112" i="1"/>
  <c r="L1113" i="1"/>
  <c r="M1113" i="1"/>
  <c r="L1114" i="1"/>
  <c r="M1114" i="1"/>
  <c r="L1115" i="1"/>
  <c r="M1115" i="1"/>
  <c r="L1116" i="1"/>
  <c r="M1116" i="1"/>
  <c r="L1117" i="1"/>
  <c r="M1117" i="1"/>
  <c r="L1118" i="1"/>
  <c r="M1118" i="1"/>
  <c r="L1119" i="1"/>
  <c r="M1119" i="1"/>
  <c r="L1120" i="1"/>
  <c r="M1120" i="1"/>
  <c r="L1121" i="1"/>
  <c r="M1121" i="1"/>
  <c r="L1122" i="1"/>
  <c r="M1122" i="1"/>
  <c r="L1123" i="1"/>
  <c r="M1123" i="1"/>
  <c r="L1124" i="1"/>
  <c r="M1124" i="1"/>
  <c r="L1125" i="1"/>
  <c r="M1125" i="1"/>
  <c r="L1126" i="1"/>
  <c r="M1126" i="1"/>
  <c r="L1127" i="1"/>
  <c r="M1127" i="1"/>
  <c r="L1128" i="1"/>
  <c r="M1128" i="1"/>
  <c r="L1129" i="1"/>
  <c r="M1129" i="1"/>
  <c r="L1130" i="1"/>
  <c r="M1130" i="1"/>
  <c r="L1131" i="1"/>
  <c r="M1131" i="1"/>
  <c r="L1132" i="1"/>
  <c r="M1132" i="1"/>
  <c r="L1133" i="1"/>
  <c r="M1133" i="1"/>
  <c r="L1134" i="1"/>
  <c r="M1134" i="1"/>
  <c r="L1135" i="1"/>
  <c r="M1135" i="1"/>
  <c r="L1136" i="1"/>
  <c r="M1136" i="1"/>
  <c r="L1137" i="1"/>
  <c r="M1137" i="1"/>
  <c r="L1138" i="1"/>
  <c r="M1138" i="1"/>
  <c r="L1139" i="1"/>
  <c r="M1139" i="1"/>
  <c r="L1140" i="1"/>
  <c r="M1140" i="1"/>
  <c r="L1141" i="1"/>
  <c r="M1141" i="1"/>
  <c r="L1142" i="1"/>
  <c r="M1142" i="1"/>
  <c r="L1143" i="1"/>
  <c r="M1143" i="1"/>
  <c r="L1144" i="1"/>
  <c r="M1144" i="1"/>
  <c r="L1145" i="1"/>
  <c r="M1145" i="1"/>
  <c r="L1146" i="1"/>
  <c r="M1146" i="1"/>
  <c r="L1147" i="1"/>
  <c r="M1147" i="1"/>
  <c r="L1148" i="1"/>
  <c r="M1148" i="1"/>
  <c r="L1149" i="1"/>
  <c r="M1149" i="1"/>
  <c r="L1150" i="1"/>
  <c r="M1150" i="1"/>
  <c r="L1151" i="1"/>
  <c r="M1151" i="1"/>
  <c r="L1152" i="1"/>
  <c r="M1152" i="1"/>
  <c r="L1153" i="1"/>
  <c r="M1153" i="1"/>
  <c r="L1154" i="1"/>
  <c r="M1154" i="1"/>
  <c r="L1155" i="1"/>
  <c r="M1155" i="1"/>
  <c r="L1156" i="1"/>
  <c r="M1156" i="1"/>
  <c r="L1157" i="1"/>
  <c r="M1157" i="1"/>
  <c r="L1158" i="1"/>
  <c r="M1158" i="1"/>
  <c r="L1159" i="1"/>
  <c r="M1159" i="1"/>
  <c r="L1160" i="1"/>
  <c r="M1160" i="1"/>
  <c r="L1161" i="1"/>
  <c r="M1161" i="1"/>
  <c r="L1162" i="1"/>
  <c r="M1162" i="1"/>
  <c r="L1163" i="1"/>
  <c r="M1163" i="1"/>
  <c r="L1164" i="1"/>
  <c r="M1164" i="1"/>
  <c r="L1165" i="1"/>
  <c r="M1165" i="1"/>
  <c r="L1166" i="1"/>
  <c r="M1166" i="1"/>
  <c r="L1167" i="1"/>
  <c r="M1167" i="1"/>
  <c r="L1168" i="1"/>
  <c r="M1168" i="1"/>
  <c r="L1169" i="1"/>
  <c r="M1169" i="1"/>
  <c r="L1170" i="1"/>
  <c r="M1170" i="1"/>
  <c r="L1171" i="1"/>
  <c r="M1171" i="1"/>
  <c r="L1172" i="1"/>
  <c r="M1172" i="1"/>
  <c r="L1173" i="1"/>
  <c r="M1173" i="1"/>
  <c r="L1174" i="1"/>
  <c r="M1174" i="1"/>
  <c r="L1175" i="1"/>
  <c r="M1175" i="1"/>
  <c r="L1176" i="1"/>
  <c r="M1176" i="1"/>
  <c r="L1177" i="1"/>
  <c r="M1177" i="1"/>
  <c r="L1178" i="1"/>
  <c r="M1178" i="1"/>
  <c r="L1179" i="1"/>
  <c r="M1179" i="1"/>
  <c r="L1180" i="1"/>
  <c r="M1180" i="1"/>
  <c r="L1181" i="1"/>
  <c r="M1181" i="1"/>
  <c r="L1182" i="1"/>
  <c r="M1182" i="1"/>
  <c r="L1183" i="1"/>
  <c r="M1183" i="1"/>
  <c r="L1184" i="1"/>
  <c r="M1184" i="1"/>
  <c r="L1185" i="1"/>
  <c r="M1185" i="1"/>
  <c r="L1186" i="1"/>
  <c r="M1186" i="1"/>
  <c r="L1187" i="1"/>
  <c r="M1187" i="1"/>
  <c r="L1188" i="1"/>
  <c r="M1188" i="1"/>
  <c r="L1189" i="1"/>
  <c r="M1189" i="1"/>
  <c r="L1190" i="1"/>
  <c r="M1190" i="1"/>
  <c r="L1191" i="1"/>
  <c r="M1191" i="1"/>
  <c r="L1192" i="1"/>
  <c r="M1192" i="1"/>
  <c r="L1193" i="1"/>
  <c r="M1193" i="1"/>
  <c r="L1194" i="1"/>
  <c r="M1194" i="1"/>
  <c r="L1195" i="1"/>
  <c r="M1195" i="1"/>
  <c r="L1196" i="1"/>
  <c r="M1196" i="1"/>
  <c r="L1197" i="1"/>
  <c r="M1197" i="1"/>
  <c r="L1198" i="1"/>
  <c r="M1198" i="1"/>
  <c r="L1199" i="1"/>
  <c r="M1199" i="1"/>
  <c r="L1200" i="1"/>
  <c r="M1200" i="1"/>
  <c r="L1201" i="1"/>
  <c r="M1201" i="1"/>
  <c r="L1202" i="1"/>
  <c r="M1202" i="1"/>
  <c r="L1203" i="1"/>
  <c r="M1203" i="1"/>
  <c r="L1204" i="1"/>
  <c r="M1204" i="1"/>
  <c r="L1205" i="1"/>
  <c r="M1205" i="1"/>
  <c r="L1206" i="1"/>
  <c r="M1206" i="1"/>
  <c r="L1207" i="1"/>
  <c r="M1207" i="1"/>
  <c r="L1208" i="1"/>
  <c r="M1208" i="1"/>
  <c r="L1209" i="1"/>
  <c r="M1209" i="1"/>
  <c r="L1210" i="1"/>
  <c r="M1210" i="1"/>
  <c r="L1211" i="1"/>
  <c r="M1211" i="1"/>
  <c r="L1212" i="1"/>
  <c r="M1212" i="1"/>
  <c r="L1213" i="1"/>
  <c r="M1213" i="1"/>
  <c r="L1214" i="1"/>
  <c r="M1214" i="1"/>
  <c r="L1215" i="1"/>
  <c r="M1215" i="1"/>
  <c r="L1216" i="1"/>
  <c r="M1216" i="1"/>
  <c r="L1217" i="1"/>
  <c r="M1217" i="1"/>
  <c r="L1218" i="1"/>
  <c r="M1218" i="1"/>
  <c r="L1219" i="1"/>
  <c r="M1219" i="1"/>
  <c r="L1220" i="1"/>
  <c r="M1220" i="1"/>
  <c r="L1221" i="1"/>
  <c r="M1221" i="1"/>
  <c r="L1222" i="1"/>
  <c r="M1222" i="1"/>
  <c r="L1223" i="1"/>
  <c r="M1223" i="1"/>
  <c r="L1224" i="1"/>
  <c r="M1224" i="1"/>
  <c r="L1225" i="1"/>
  <c r="M1225" i="1"/>
  <c r="L1226" i="1"/>
  <c r="M1226" i="1"/>
  <c r="L1227" i="1"/>
  <c r="M1227" i="1"/>
  <c r="L1228" i="1"/>
  <c r="M1228" i="1"/>
  <c r="L1229" i="1"/>
  <c r="M1229" i="1"/>
  <c r="L1230" i="1"/>
  <c r="M1230" i="1"/>
  <c r="L1231" i="1"/>
  <c r="M1231" i="1"/>
  <c r="L1232" i="1"/>
  <c r="M1232" i="1"/>
  <c r="L1233" i="1"/>
  <c r="M1233" i="1"/>
  <c r="L1234" i="1"/>
  <c r="M1234" i="1"/>
  <c r="L1235" i="1"/>
  <c r="M1235" i="1"/>
  <c r="L1236" i="1"/>
  <c r="M1236" i="1"/>
  <c r="L1237" i="1"/>
  <c r="M1237" i="1"/>
  <c r="L1238" i="1"/>
  <c r="M1238" i="1"/>
  <c r="L1239" i="1"/>
  <c r="M1239" i="1"/>
  <c r="L1240" i="1"/>
  <c r="M1240" i="1"/>
  <c r="L1241" i="1"/>
  <c r="M1241" i="1"/>
  <c r="L1242" i="1"/>
  <c r="M1242" i="1"/>
  <c r="L1243" i="1"/>
  <c r="M1243" i="1"/>
  <c r="L1244" i="1"/>
  <c r="M1244" i="1"/>
  <c r="L1245" i="1"/>
  <c r="M1245" i="1"/>
  <c r="L1246" i="1"/>
  <c r="M1246" i="1"/>
  <c r="L1247" i="1"/>
  <c r="M1247" i="1"/>
  <c r="L1248" i="1"/>
  <c r="M1248" i="1"/>
  <c r="L1249" i="1"/>
  <c r="M1249" i="1"/>
  <c r="L1250" i="1"/>
  <c r="M1250" i="1"/>
  <c r="L1251" i="1"/>
  <c r="M1251" i="1"/>
  <c r="L1252" i="1"/>
  <c r="M1252" i="1"/>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392" i="1"/>
  <c r="AL393" i="1"/>
  <c r="AL394" i="1"/>
  <c r="AL395" i="1"/>
  <c r="AL396" i="1"/>
  <c r="AL397" i="1"/>
  <c r="AL398" i="1"/>
  <c r="AL399" i="1"/>
  <c r="AL400" i="1"/>
  <c r="AL401" i="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<sst xmlns="http://schemas.openxmlformats.org/spreadsheetml/2006/main" count="19545" uniqueCount="10531">
  <si>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</si>
  <si>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</si>
  <si>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</si>
  <si>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</si>
  <si>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</si>
  <si>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</si>
  <si>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</si>
  <si>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</si>
  <si>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</si>
  <si>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</si>
  <si>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</si>
  <si>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</si>
  <si>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</si>
  <si>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</si>
  <si>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</si>
  <si>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</si>
  <si>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</si>
  <si>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</si>
  <si>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</si>
  <si>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</si>
  <si>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</si>
  <si>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</si>
  <si>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</si>
  <si>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</si>
  <si>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</si>
  <si>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</si>
  <si>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</si>
  <si>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</si>
  <si>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</si>
  <si>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</si>
  <si>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</si>
  <si>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</si>
  <si>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</si>
  <si>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</si>
  <si>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</si>
  <si>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</si>
  <si>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</si>
  <si>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</si>
  <si>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</si>
  <si>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</si>
  <si>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</si>
  <si>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</si>
  <si>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</si>
  <si>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</si>
  <si>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</si>
  <si>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</si>
  <si>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</si>
  <si>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</si>
  <si>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</si>
  <si>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</si>
  <si>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</si>
  <si>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</si>
  <si>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</si>
  <si>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</si>
  <si>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</si>
  <si>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</si>
  <si>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</si>
  <si>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</si>
  <si>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</si>
  <si>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</si>
  <si>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</si>
  <si>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</si>
  <si>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</si>
  <si>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</si>
  <si>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</si>
  <si>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</si>
  <si>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</si>
  <si>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</si>
  <si>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</si>
  <si>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</si>
  <si>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</si>
  <si>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</si>
  <si>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</si>
  <si>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</si>
  <si>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</si>
  <si>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</si>
  <si>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</si>
  <si>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</si>
  <si>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</si>
  <si>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</si>
  <si>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</si>
  <si>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</si>
  <si>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</si>
  <si>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</si>
  <si>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</si>
  <si>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</si>
  <si>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</si>
  <si>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</si>
  <si>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</si>
  <si>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</si>
  <si>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</si>
  <si>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</si>
  <si>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</si>
  <si>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</si>
  <si>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</si>
  <si>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</si>
  <si>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</si>
  <si>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</si>
  <si>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</si>
  <si>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</si>
  <si>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</si>
  <si>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</si>
  <si>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</si>
  <si>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</si>
  <si>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</si>
  <si>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</si>
  <si>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</si>
  <si>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</si>
  <si>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</si>
  <si>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</si>
  <si>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</si>
  <si>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</si>
  <si>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</si>
  <si>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</si>
  <si>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</si>
  <si>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</si>
  <si>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</si>
  <si>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</si>
  <si>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</si>
  <si>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</si>
  <si>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</si>
  <si>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</si>
  <si>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</si>
  <si>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</si>
  <si>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</si>
  <si>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</si>
  <si>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</si>
  <si>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</si>
  <si>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</si>
  <si>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</si>
  <si>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</si>
  <si>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</si>
  <si>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</si>
  <si>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</si>
  <si>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</si>
  <si>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</si>
  <si>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</si>
  <si>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</si>
  <si>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</si>
  <si>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</si>
  <si>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</si>
  <si>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</si>
  <si>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</si>
  <si>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</si>
  <si>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</si>
  <si>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</si>
  <si>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</si>
  <si>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</si>
  <si>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</si>
  <si>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</si>
  <si>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</si>
  <si>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</si>
  <si>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</si>
  <si>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</si>
  <si>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</si>
  <si>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</si>
  <si>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</si>
  <si>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</si>
  <si>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</si>
  <si>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</si>
  <si>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</si>
  <si>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</si>
  <si>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</si>
  <si>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</si>
  <si>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</si>
  <si>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</si>
  <si>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</si>
  <si>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</si>
  <si>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</si>
  <si>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</si>
  <si>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</si>
  <si>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</si>
  <si>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</si>
  <si>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</si>
  <si>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</si>
  <si>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</si>
  <si>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</si>
  <si>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</si>
  <si>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</si>
  <si>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</si>
  <si>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</si>
  <si>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</si>
  <si>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</si>
  <si>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</si>
  <si>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</si>
  <si>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</si>
  <si>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</si>
  <si>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</si>
  <si>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</si>
  <si>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</si>
  <si>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</si>
  <si>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</si>
  <si>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</si>
  <si>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</si>
  <si>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</si>
  <si>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</si>
  <si>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</si>
  <si>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</si>
  <si>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</si>
  <si>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</si>
  <si>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</si>
  <si>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</si>
  <si>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</si>
  <si>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</si>
  <si>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</si>
  <si>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</si>
  <si>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</si>
  <si>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</si>
  <si>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</si>
  <si>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</si>
  <si>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</si>
  <si>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</si>
  <si>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</si>
  <si>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</si>
  <si>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</si>
  <si>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</si>
  <si>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</si>
  <si>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</si>
  <si>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</si>
  <si>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</si>
  <si>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</si>
  <si>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</si>
  <si>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</si>
  <si>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</si>
  <si>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</si>
  <si>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</si>
  <si>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</si>
  <si>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</si>
  <si>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</si>
  <si>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</si>
  <si>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</si>
  <si>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</si>
  <si>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</si>
  <si>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</si>
  <si>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</si>
  <si>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</si>
  <si>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</si>
  <si>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</si>
  <si>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</si>
  <si>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</si>
  <si>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</si>
  <si>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</si>
  <si>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</si>
  <si>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</si>
  <si>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</si>
  <si>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</si>
  <si>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</si>
  <si>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</si>
  <si>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</si>
  <si>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</si>
  <si>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</si>
  <si>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</si>
  <si>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</si>
  <si>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</si>
  <si>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</si>
  <si>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</si>
  <si>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</si>
  <si>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</si>
  <si>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</si>
  <si>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</si>
  <si>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</si>
  <si>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</si>
  <si>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</si>
  <si>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</si>
  <si>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</si>
  <si>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</si>
  <si>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</si>
  <si>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</si>
  <si>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</si>
  <si>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</si>
  <si>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</si>
  <si>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</si>
  <si>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</si>
  <si>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</si>
  <si>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</si>
  <si>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</si>
  <si>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</si>
  <si>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</si>
  <si>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</si>
  <si>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</si>
  <si>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</si>
  <si>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</si>
  <si>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</si>
  <si>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</si>
  <si>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</si>
  <si>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</si>
  <si>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</si>
  <si>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</si>
  <si>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</si>
  <si>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</si>
  <si>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</si>
  <si>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</si>
  <si>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</si>
  <si>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</si>
  <si>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</si>
  <si>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</si>
  <si>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</si>
  <si>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</si>
  <si>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</si>
  <si>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</si>
  <si>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</si>
  <si>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</si>
  <si>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</si>
  <si>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</si>
  <si>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</si>
  <si>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</si>
  <si>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</si>
  <si>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</si>
  <si>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</si>
  <si>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</si>
  <si>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</si>
  <si>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</si>
  <si>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</si>
  <si>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</si>
  <si>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</si>
  <si>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</si>
  <si>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</si>
  <si>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</si>
  <si>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</si>
  <si>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</si>
  <si>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</si>
  <si>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</si>
  <si>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</si>
  <si>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</si>
  <si>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</si>
  <si>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</si>
  <si>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</si>
  <si>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</si>
  <si>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</si>
  <si>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</si>
  <si>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</si>
  <si>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</si>
  <si>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</si>
  <si>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</si>
  <si>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</si>
  <si>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</si>
  <si>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</si>
  <si>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</si>
  <si>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</si>
  <si>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</si>
  <si>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</si>
  <si>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</si>
  <si>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</si>
  <si>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</si>
  <si>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</si>
  <si>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</si>
  <si>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</si>
  <si>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</si>
  <si>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</si>
  <si>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</si>
  <si>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</si>
  <si>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</si>
  <si>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</si>
  <si>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</si>
  <si>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</si>
  <si>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</si>
  <si>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</si>
  <si>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</si>
  <si>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</si>
  <si>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</si>
  <si>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</si>
  <si>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</si>
  <si>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</si>
  <si>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</si>
  <si>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</si>
  <si>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</si>
  <si>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</si>
  <si>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</si>
  <si>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</si>
  <si>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</si>
  <si>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</si>
  <si>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</si>
  <si>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</si>
  <si>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</si>
  <si>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</si>
  <si>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</si>
  <si>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</si>
  <si>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</si>
  <si>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</si>
  <si>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</si>
  <si>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</si>
  <si>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</si>
  <si>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</si>
  <si>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</si>
  <si>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</si>
  <si>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</si>
  <si>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</si>
  <si>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</si>
  <si>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</si>
  <si>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</si>
  <si>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</si>
  <si>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</si>
  <si>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</si>
  <si>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</si>
  <si>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</si>
  <si>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</si>
  <si>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</si>
  <si>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</si>
  <si>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</si>
  <si>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</si>
  <si>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</si>
  <si>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</si>
  <si>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</si>
  <si>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</si>
  <si>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</si>
  <si>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</si>
  <si>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</si>
  <si>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</si>
  <si>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</si>
  <si>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</si>
  <si>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</si>
  <si>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</si>
  <si>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</si>
  <si>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</si>
  <si>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</si>
  <si>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</si>
  <si>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</si>
  <si>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</si>
  <si>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</si>
  <si>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</si>
  <si>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</si>
  <si>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</si>
  <si>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</si>
  <si>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</si>
  <si>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</si>
  <si>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</si>
  <si>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</si>
  <si>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</si>
  <si>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</si>
  <si>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</si>
  <si>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</si>
  <si>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</si>
  <si>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</si>
  <si>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</si>
  <si>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</si>
  <si>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</si>
  <si>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</si>
  <si>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</si>
  <si>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</si>
  <si>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</si>
  <si>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</si>
  <si>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</si>
  <si>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</si>
  <si>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</si>
  <si>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</si>
  <si>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</si>
  <si>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</si>
  <si>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</si>
  <si>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</si>
  <si>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</si>
  <si>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</si>
  <si>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</si>
  <si>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</si>
  <si>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</si>
  <si>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</si>
  <si>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</si>
  <si>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</si>
  <si>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</si>
  <si>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</si>
  <si>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</si>
  <si>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</si>
  <si>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</si>
  <si>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</si>
  <si>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</si>
  <si>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</si>
  <si>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</si>
  <si>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</si>
  <si>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</si>
  <si>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</si>
  <si>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</si>
  <si>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</si>
  <si>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</si>
  <si>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</si>
  <si>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</si>
  <si>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</si>
  <si>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</si>
  <si>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</si>
  <si>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</si>
  <si>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</si>
  <si>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</si>
  <si>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</si>
  <si>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</si>
  <si>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</si>
  <si>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</si>
  <si>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</si>
  <si>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</si>
  <si>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</si>
  <si>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</si>
  <si>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</si>
  <si>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</si>
  <si>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</si>
  <si>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</si>
  <si>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</si>
  <si>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</si>
  <si>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</si>
  <si>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</si>
  <si>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</si>
  <si>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</si>
  <si>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</si>
  <si>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</si>
  <si>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</si>
  <si>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</si>
  <si>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</si>
  <si>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</si>
  <si>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</si>
  <si>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</si>
  <si>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</si>
  <si>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</si>
  <si>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</si>
  <si>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</si>
  <si>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</si>
  <si>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</si>
  <si>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</si>
  <si>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</si>
  <si>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</si>
  <si>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</si>
  <si>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</si>
  <si>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</si>
  <si>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</si>
  <si>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</si>
  <si>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</si>
  <si>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</si>
  <si>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</si>
  <si>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</si>
  <si>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</si>
  <si>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</si>
  <si>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</si>
  <si>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</si>
  <si>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</si>
  <si>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</si>
  <si>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</si>
  <si>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</si>
  <si>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</si>
  <si>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</si>
  <si>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</si>
  <si>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</si>
  <si>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</si>
  <si>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</si>
  <si>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</si>
  <si>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</si>
  <si>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</si>
  <si>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</si>
  <si>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</si>
  <si>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</si>
  <si>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</si>
  <si>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</si>
  <si>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</si>
  <si>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</si>
  <si>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</si>
  <si>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</si>
  <si>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</si>
  <si>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</si>
  <si>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</si>
  <si>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</si>
  <si>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</si>
  <si>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</si>
  <si>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</si>
  <si>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</si>
  <si>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</si>
  <si>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</si>
  <si>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</si>
  <si>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</si>
  <si>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</si>
  <si>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</si>
  <si>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</si>
  <si>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</si>
  <si>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</si>
  <si>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</si>
  <si>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</si>
  <si>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</si>
  <si>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</si>
  <si>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</si>
  <si>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</si>
  <si>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</si>
  <si>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</si>
  <si>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</si>
  <si>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</si>
  <si>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</si>
  <si>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</si>
  <si>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</si>
  <si>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</si>
  <si>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</si>
  <si>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</si>
  <si>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</si>
  <si>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</si>
  <si>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</si>
  <si>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</si>
  <si>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</si>
  <si>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</si>
  <si>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</si>
  <si>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</si>
  <si>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</si>
  <si>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</si>
  <si>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</si>
  <si>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</si>
  <si>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</si>
  <si>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</si>
  <si>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</si>
  <si>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</si>
  <si>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</si>
  <si>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</si>
  <si>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</si>
  <si>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</si>
  <si>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</si>
  <si>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</si>
  <si>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</si>
  <si>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</si>
  <si>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</si>
  <si>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</si>
  <si>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</si>
  <si>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</si>
  <si>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</si>
  <si>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</si>
  <si>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</si>
  <si>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</si>
  <si>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</si>
  <si>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</si>
  <si>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</si>
  <si>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</si>
  <si>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</si>
  <si>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</si>
  <si>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</si>
  <si>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</si>
  <si>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</si>
  <si>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</si>
  <si>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</si>
  <si>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</si>
  <si>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</si>
  <si>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</si>
  <si>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</si>
  <si>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</si>
  <si>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</si>
  <si>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</si>
  <si>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</si>
  <si>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</si>
  <si>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</si>
  <si>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</si>
  <si>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</si>
  <si>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</si>
  <si>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</si>
  <si>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</si>
  <si>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</si>
  <si>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</si>
  <si>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</si>
  <si>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</si>
  <si>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</si>
  <si>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</si>
  <si>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</si>
  <si>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</si>
  <si>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</si>
  <si>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</si>
  <si>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</si>
  <si>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</si>
  <si>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</si>
  <si>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</si>
  <si>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</si>
  <si>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</si>
  <si>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</si>
  <si>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</si>
  <si>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</si>
  <si>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</si>
  <si>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</si>
  <si>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</si>
  <si>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</si>
  <si>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</si>
  <si>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</si>
  <si>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</si>
  <si>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</si>
  <si>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</si>
  <si>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</si>
  <si>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</si>
  <si>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</si>
  <si>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</si>
  <si>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</si>
  <si>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</si>
  <si>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</si>
  <si>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</si>
  <si>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</si>
  <si>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</si>
  <si>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</si>
  <si>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</si>
  <si>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</si>
  <si>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</si>
  <si>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</si>
  <si>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</si>
  <si>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</si>
  <si>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</si>
  <si>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</si>
  <si>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</si>
  <si>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</si>
  <si>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</si>
  <si>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</si>
  <si>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</si>
  <si>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</si>
  <si>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</si>
  <si>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</si>
  <si>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</si>
  <si>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</si>
  <si>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</si>
  <si>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</si>
  <si>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</si>
  <si>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</si>
  <si>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</si>
  <si>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</si>
  <si>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</si>
  <si>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</si>
  <si>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</si>
  <si>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</si>
  <si>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</si>
  <si>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</si>
  <si>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</si>
  <si>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</si>
  <si>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</si>
  <si>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</si>
  <si>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</si>
  <si>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</si>
  <si>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</si>
  <si>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</si>
  <si>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</si>
  <si>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</si>
  <si>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</si>
  <si>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</si>
  <si>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</si>
  <si>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</si>
  <si>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</si>
  <si>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</si>
  <si>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</si>
  <si>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</si>
  <si>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</si>
  <si>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</si>
  <si>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</si>
  <si>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</si>
  <si>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</si>
  <si>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</si>
  <si>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</si>
  <si>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</si>
  <si>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</si>
  <si>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</si>
  <si>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</si>
  <si>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</si>
  <si>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</si>
  <si>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</si>
  <si>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</si>
  <si>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</si>
  <si>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</si>
  <si>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</si>
  <si>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</si>
  <si>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</si>
  <si>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</si>
  <si>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</si>
  <si>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</si>
  <si>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</si>
  <si>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</si>
  <si>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</si>
  <si>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</si>
  <si>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</si>
  <si>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</si>
  <si>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</si>
  <si>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</si>
  <si>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</si>
  <si>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</si>
  <si>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</si>
  <si>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</si>
  <si>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</si>
  <si>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</si>
  <si>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</si>
  <si>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</si>
  <si>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</si>
  <si>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</si>
  <si>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</si>
  <si>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</si>
  <si>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</si>
  <si>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</si>
  <si>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</si>
  <si>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</si>
  <si>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</si>
  <si>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</si>
  <si>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</si>
  <si>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</si>
  <si>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</si>
  <si>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</si>
  <si>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</si>
  <si>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</si>
  <si>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</si>
  <si>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</si>
  <si>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</si>
  <si>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</si>
  <si>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</si>
  <si>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</si>
  <si>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</si>
  <si>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</si>
  <si>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</si>
  <si>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</si>
  <si>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</si>
  <si>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</si>
  <si>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</si>
  <si>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</si>
  <si>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</si>
  <si>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</si>
  <si>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</si>
  <si>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</si>
  <si>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</si>
  <si>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</si>
  <si>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</si>
  <si>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</si>
  <si>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</si>
  <si>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</si>
  <si>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</si>
  <si>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</si>
  <si>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</si>
  <si>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</si>
  <si>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</si>
  <si>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</si>
  <si>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</si>
  <si>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</si>
  <si>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</si>
  <si>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</si>
  <si>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</si>
  <si>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</si>
  <si>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</si>
  <si>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</si>
  <si>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</si>
  <si>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</si>
  <si>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</si>
  <si>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</si>
  <si>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</si>
  <si>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</si>
  <si>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</si>
  <si>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</si>
  <si>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</si>
  <si>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</si>
  <si>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</si>
  <si>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</si>
  <si>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</si>
  <si>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</si>
  <si>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</si>
  <si>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</si>
  <si>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</si>
  <si>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</si>
  <si>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</si>
  <si>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</si>
  <si>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</si>
  <si>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</si>
  <si>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</si>
  <si>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</si>
  <si>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</si>
  <si>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</si>
  <si>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</si>
  <si>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</si>
  <si>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</si>
  <si>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</si>
  <si>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</si>
  <si>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</si>
  <si>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</si>
  <si>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</si>
  <si>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</si>
  <si>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</si>
  <si>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</si>
  <si>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</si>
  <si>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</si>
  <si>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</si>
  <si>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</si>
  <si>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</si>
  <si>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</si>
  <si>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</si>
  <si>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</si>
  <si>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</si>
  <si>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</si>
  <si>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</si>
  <si>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</si>
  <si>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</si>
  <si>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</si>
  <si>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</si>
  <si>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</si>
  <si>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</si>
  <si>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</si>
  <si>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</si>
  <si>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</si>
  <si>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</si>
  <si>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</si>
  <si>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</si>
  <si>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</si>
  <si>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</si>
  <si>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</si>
  <si>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</si>
  <si>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</si>
  <si>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</si>
  <si>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</si>
  <si>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</si>
  <si>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</si>
  <si>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</si>
  <si>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</si>
  <si>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</si>
  <si>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</si>
  <si>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</si>
  <si>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</si>
  <si>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</si>
  <si>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</si>
  <si>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</si>
  <si>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</si>
  <si>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</si>
  <si>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</si>
  <si>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</si>
  <si>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</si>
  <si>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</si>
  <si>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</si>
  <si>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</si>
  <si>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</si>
  <si>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</si>
  <si>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</si>
  <si>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</si>
  <si>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</si>
  <si>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</si>
  <si>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</si>
  <si>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</si>
  <si>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</si>
  <si>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</si>
  <si>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</si>
  <si>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</si>
  <si>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</si>
  <si>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</si>
  <si>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</si>
  <si>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</si>
  <si>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</si>
  <si>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</si>
  <si>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</si>
  <si>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</si>
  <si>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</si>
  <si>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</si>
  <si>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</si>
  <si>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</si>
  <si>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</si>
  <si>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</si>
  <si>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</si>
  <si>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</si>
  <si>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</si>
  <si>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</si>
  <si>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</si>
  <si>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</si>
  <si>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</si>
  <si>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</si>
  <si>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</si>
  <si>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</si>
  <si>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</si>
  <si>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</si>
  <si>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</si>
  <si>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</si>
  <si>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</si>
  <si>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</si>
  <si>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</si>
  <si>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</si>
  <si>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</si>
  <si>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</si>
  <si>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</si>
  <si>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</si>
  <si>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</si>
  <si>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</si>
  <si>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</si>
  <si>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</si>
  <si>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</si>
  <si>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</si>
  <si>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</si>
  <si>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</si>
  <si>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</si>
  <si>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</si>
  <si>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</si>
  <si>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</si>
  <si>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</si>
  <si>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</si>
  <si>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</si>
  <si>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</si>
  <si>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</si>
  <si>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</si>
  <si>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</si>
  <si>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</si>
  <si>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</si>
  <si>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</si>
  <si>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</si>
  <si>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</si>
  <si>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</si>
  <si>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</si>
  <si>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</si>
  <si>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</si>
  <si>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</si>
  <si>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</si>
  <si>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</si>
  <si>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</si>
  <si>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</si>
  <si>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</si>
  <si>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</si>
  <si>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</si>
  <si>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</si>
  <si>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</si>
  <si>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</si>
  <si>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</si>
  <si>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</si>
  <si>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</si>
  <si>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</si>
  <si>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</si>
  <si>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</si>
  <si>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</si>
  <si>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</si>
  <si>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</si>
  <si>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</si>
  <si>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</si>
  <si>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</si>
  <si>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</si>
  <si>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</si>
  <si>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</si>
  <si>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</si>
  <si>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</si>
  <si>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</si>
  <si>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</si>
  <si>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</si>
  <si>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</si>
  <si>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</si>
  <si>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</si>
  <si>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</si>
  <si>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</si>
  <si>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</si>
  <si>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</si>
  <si>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</si>
  <si>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</si>
  <si>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</si>
  <si>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</si>
  <si>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</si>
  <si>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</si>
  <si>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</si>
  <si>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</si>
  <si>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</si>
  <si>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</si>
  <si>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</si>
  <si>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</si>
  <si>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</si>
  <si>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</si>
  <si>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</si>
  <si>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</si>
  <si>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</si>
  <si>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</si>
  <si>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</si>
  <si>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</si>
  <si>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</si>
  <si>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</si>
  <si>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</si>
  <si>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</si>
  <si>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</si>
  <si>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</si>
  <si>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</si>
  <si>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</si>
  <si>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</si>
  <si>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</si>
  <si>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</si>
  <si>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</si>
  <si>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</si>
  <si>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</si>
  <si>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</si>
  <si>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</si>
  <si>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</si>
  <si>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</si>
  <si>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</si>
  <si>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</si>
  <si>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</si>
  <si>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</si>
  <si>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</si>
  <si>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</si>
  <si>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</si>
  <si>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</si>
  <si>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</si>
  <si>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</si>
  <si>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</si>
  <si>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</si>
  <si>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</si>
  <si>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</si>
  <si>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</si>
  <si>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</si>
  <si>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</si>
  <si>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</si>
  <si>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</si>
  <si>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</si>
  <si>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</si>
  <si>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</si>
  <si>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</si>
  <si>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</si>
  <si>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</si>
  <si>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</si>
  <si>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</si>
  <si>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</si>
  <si>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</si>
  <si>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</si>
  <si>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</si>
  <si>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</si>
  <si>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</si>
  <si>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</si>
  <si>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</si>
  <si>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</si>
  <si>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</si>
  <si>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</si>
  <si>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</si>
  <si>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</si>
  <si>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</si>
  <si>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</si>
  <si>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</si>
  <si>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</si>
  <si>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</si>
  <si>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</si>
  <si>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</si>
  <si>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</si>
  <si>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</si>
  <si>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</si>
  <si>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</si>
  <si>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</si>
  <si>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</si>
  <si>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</si>
  <si>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</si>
  <si>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</si>
  <si>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</si>
  <si>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</si>
  <si>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</si>
  <si>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</si>
  <si>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</si>
  <si>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</si>
  <si>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</si>
  <si>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</si>
  <si>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</si>
  <si>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</si>
  <si>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</si>
  <si>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</si>
  <si>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</si>
  <si>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</si>
  <si>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</si>
  <si>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</si>
  <si>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</si>
  <si>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</si>
  <si>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</si>
  <si>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</si>
  <si>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</si>
  <si>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</si>
  <si>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</si>
  <si>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</si>
  <si>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</si>
  <si>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</si>
  <si>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</si>
  <si>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</si>
  <si>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</si>
  <si>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</si>
  <si>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</si>
  <si>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</si>
  <si>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</si>
  <si>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</si>
  <si>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</si>
  <si>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</si>
  <si>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</si>
  <si>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</si>
  <si>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</si>
  <si>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</si>
  <si>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</si>
  <si>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</si>
  <si>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</si>
  <si>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</si>
  <si>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</si>
  <si>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</si>
  <si>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</si>
  <si>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</si>
  <si>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</si>
  <si>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</si>
  <si>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</si>
  <si>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</si>
  <si>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</si>
  <si>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</si>
  <si>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</si>
  <si>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</si>
  <si>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</si>
  <si>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</si>
  <si>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</si>
  <si>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</si>
  <si>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</si>
  <si>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</si>
  <si>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</si>
  <si>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</si>
  <si>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</si>
  <si>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</si>
  <si>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</si>
  <si>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</si>
  <si>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</si>
  <si>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</si>
  <si>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</si>
  <si>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</si>
  <si>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</si>
  <si>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</si>
  <si>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</si>
  <si>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</si>
  <si>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</si>
  <si>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</si>
  <si>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</si>
  <si>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</si>
  <si>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</si>
  <si>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</si>
  <si>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</si>
  <si>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</si>
  <si>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</si>
  <si>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</si>
  <si>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</si>
  <si>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</si>
  <si>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</si>
  <si>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</si>
  <si>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</si>
  <si>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</si>
  <si>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</si>
  <si>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</si>
  <si>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</si>
  <si>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</si>
  <si>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</si>
  <si>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</si>
  <si>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</si>
  <si>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</si>
  <si>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</si>
  <si>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</si>
  <si>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</si>
  <si>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</si>
  <si>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</si>
  <si>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</si>
  <si>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</si>
  <si>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</si>
  <si>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</si>
  <si>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</si>
  <si>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</si>
  <si>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</si>
  <si>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</si>
  <si>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</si>
  <si>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</si>
  <si>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</si>
  <si>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</si>
  <si>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</si>
  <si>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</si>
  <si>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</si>
  <si>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</si>
  <si>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</si>
  <si>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</si>
  <si>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</si>
  <si>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</si>
  <si>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</si>
  <si>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</si>
  <si>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</si>
  <si>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</si>
  <si>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</si>
  <si>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</si>
  <si>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</si>
  <si>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</si>
  <si>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</si>
  <si>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</si>
  <si>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</si>
  <si>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</si>
  <si>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</si>
  <si>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</si>
  <si>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</si>
  <si>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</si>
  <si>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</si>
  <si>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</si>
  <si>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</si>
  <si>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</si>
  <si>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</si>
  <si>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</si>
  <si>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</si>
  <si>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</si>
  <si>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</si>
  <si>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</si>
  <si>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</si>
  <si>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</si>
  <si>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</si>
  <si>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</si>
  <si>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</si>
  <si>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</si>
  <si>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</si>
  <si>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</si>
  <si>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</si>
  <si>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</si>
  <si>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</si>
  <si>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</si>
  <si>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</si>
  <si>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</si>
  <si>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</si>
  <si>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</si>
  <si>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</si>
  <si>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</si>
  <si>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</si>
  <si>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</si>
  <si>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</si>
  <si>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</si>
  <si>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</si>
  <si>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</si>
  <si>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</si>
  <si>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</si>
  <si>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</si>
  <si>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</si>
  <si>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</si>
  <si>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</si>
  <si>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</si>
  <si>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</si>
  <si>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</si>
  <si>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</si>
  <si>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</si>
  <si>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</si>
  <si>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</si>
  <si>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</si>
  <si>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</si>
  <si>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</si>
  <si>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</si>
  <si>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</si>
  <si>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</si>
  <si>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</si>
  <si>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</si>
  <si>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</si>
  <si>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</si>
  <si>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</si>
  <si>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</si>
  <si>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</si>
  <si>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</si>
  <si>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</si>
  <si>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</si>
  <si>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</si>
  <si>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</si>
  <si>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</si>
  <si>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</si>
  <si>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</si>
  <si>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</si>
  <si>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</si>
  <si>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</si>
  <si>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</si>
  <si>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</si>
  <si>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</si>
  <si>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</si>
  <si>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</si>
  <si>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</si>
  <si>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</si>
  <si>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</si>
  <si>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</si>
  <si>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</si>
  <si>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</si>
  <si>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</si>
  <si>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</si>
  <si>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</si>
  <si>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</si>
  <si>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</si>
  <si>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</si>
  <si>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</si>
  <si>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</si>
  <si>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</si>
  <si>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</si>
  <si>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</si>
  <si>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</si>
  <si>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</si>
  <si>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</si>
  <si>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</si>
  <si>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</si>
  <si>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</si>
  <si>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</si>
  <si>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</si>
  <si>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</si>
  <si>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</si>
  <si>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</si>
  <si>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</si>
  <si>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</si>
  <si>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</si>
  <si>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</si>
  <si>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</si>
  <si>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</si>
  <si>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</si>
  <si>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</si>
  <si>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</si>
  <si>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</si>
  <si>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</si>
  <si>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</si>
  <si>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</si>
  <si>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</si>
  <si>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</si>
  <si>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</si>
  <si>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</si>
  <si>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</si>
  <si>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</si>
  <si>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</si>
  <si>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</si>
  <si>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</si>
  <si>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</si>
  <si>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</si>
  <si>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</si>
  <si>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</si>
  <si>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</si>
  <si>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</si>
  <si>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</si>
  <si>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</si>
  <si>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</si>
  <si>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</si>
  <si>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</si>
  <si>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</si>
  <si>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</si>
  <si>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</si>
  <si>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</si>
  <si>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</si>
  <si>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</si>
  <si>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</si>
  <si>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</si>
  <si>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</si>
  <si>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</si>
  <si>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</si>
  <si>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</si>
  <si>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</si>
  <si>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</si>
  <si>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</si>
  <si>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</si>
  <si>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</si>
  <si>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</si>
  <si>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</si>
  <si>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</si>
  <si>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</si>
  <si>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</si>
  <si>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</si>
  <si>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</si>
  <si>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</si>
  <si>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</si>
  <si>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</si>
  <si>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</si>
  <si>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</si>
  <si>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</si>
  <si>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</si>
  <si>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</si>
  <si>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</si>
  <si>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</si>
  <si>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</si>
  <si>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</si>
  <si>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</si>
  <si>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</si>
  <si>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</si>
  <si>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</si>
  <si>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</si>
  <si>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</si>
  <si>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</si>
  <si>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</si>
  <si>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</si>
  <si>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</si>
  <si>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</si>
  <si>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</si>
  <si>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</si>
  <si>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</si>
  <si>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</si>
  <si>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</si>
  <si>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</si>
  <si>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</si>
  <si>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</si>
  <si>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</si>
  <si>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</si>
  <si>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</si>
  <si>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</si>
  <si>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</si>
  <si>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</si>
  <si>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</si>
  <si>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</si>
  <si>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</si>
  <si>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</si>
  <si>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</si>
  <si>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</si>
  <si>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</si>
  <si>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</si>
  <si>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</si>
  <si>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</si>
  <si>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</si>
  <si>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</si>
  <si>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</si>
  <si>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</si>
  <si>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</si>
  <si>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</si>
  <si>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</si>
  <si>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</si>
  <si>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</si>
  <si>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</si>
  <si>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</si>
  <si>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</si>
  <si>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</si>
  <si>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</si>
  <si>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</si>
  <si>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</si>
  <si>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</si>
  <si>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</si>
  <si>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</si>
  <si>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</si>
  <si>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</si>
  <si>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</si>
  <si>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</si>
  <si>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</si>
  <si>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</si>
  <si>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</si>
  <si>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</si>
  <si>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</si>
  <si>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</si>
  <si>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</si>
  <si>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</si>
  <si>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</si>
  <si>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</si>
  <si>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</si>
  <si>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</si>
  <si>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</si>
  <si>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</si>
  <si>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</si>
  <si>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</si>
  <si>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</si>
  <si>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</si>
  <si>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</si>
  <si>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</si>
  <si>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</si>
  <si>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</si>
  <si>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</si>
  <si>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</si>
  <si>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</si>
  <si>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</si>
  <si>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</si>
  <si>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</si>
  <si>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</si>
  <si>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</si>
  <si>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</si>
  <si>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</si>
  <si>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</si>
  <si>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</si>
  <si>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</si>
  <si>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</si>
  <si>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</si>
  <si>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</si>
  <si>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</si>
  <si>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</si>
  <si>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</si>
  <si>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</si>
  <si>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</si>
  <si>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</si>
  <si>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</si>
  <si>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</si>
  <si>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</si>
  <si>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</si>
  <si>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</si>
  <si>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</si>
  <si>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</si>
  <si>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</si>
  <si>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</si>
  <si>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</si>
  <si>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</si>
  <si>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</si>
  <si>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</si>
  <si>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</si>
  <si>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</si>
  <si>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</si>
  <si>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</si>
  <si>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</si>
  <si>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</si>
  <si>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</si>
  <si>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</si>
  <si>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</si>
  <si>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</si>
  <si>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</si>
  <si>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</si>
  <si>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</si>
  <si>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</si>
  <si>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</si>
  <si>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</si>
  <si>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</si>
  <si>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</si>
  <si>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</si>
  <si>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</si>
  <si>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</si>
  <si>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</si>
  <si>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</si>
  <si>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</si>
  <si>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</si>
  <si>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</si>
  <si>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</si>
  <si>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</si>
  <si>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</si>
  <si>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</si>
  <si>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</si>
  <si>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</si>
  <si>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</si>
  <si>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</si>
  <si>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</si>
  <si>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</si>
  <si>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</si>
  <si>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</si>
  <si>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</si>
  <si>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</si>
  <si>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</si>
  <si>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</si>
  <si>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</si>
  <si>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</si>
  <si>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</si>
  <si>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</si>
  <si>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</si>
  <si>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</si>
  <si>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</si>
  <si>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</si>
  <si>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</si>
  <si>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</si>
  <si>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</si>
  <si>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</si>
  <si>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</si>
  <si>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</si>
  <si>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</si>
  <si>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</si>
  <si>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</si>
  <si>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</si>
  <si>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</si>
  <si>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</si>
  <si>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</si>
  <si>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</si>
  <si>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</si>
  <si>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</si>
  <si>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</si>
  <si>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</si>
  <si>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</si>
  <si>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</si>
  <si>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</si>
  <si>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</si>
  <si>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</si>
  <si>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</si>
  <si>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</si>
  <si>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</si>
  <si>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</si>
  <si>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</si>
  <si>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</si>
  <si>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</si>
  <si>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</si>
  <si>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</si>
  <si>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</si>
  <si>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</si>
  <si>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</si>
  <si>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</si>
  <si>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</si>
  <si>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</si>
  <si>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</si>
  <si>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</si>
  <si>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</si>
  <si>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</si>
  <si>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</si>
  <si>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</si>
  <si>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</si>
  <si>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</si>
  <si>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</si>
  <si>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</si>
  <si>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</si>
  <si>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</si>
  <si>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</si>
  <si>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</si>
  <si>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</si>
  <si>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</si>
  <si>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</si>
  <si>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</si>
  <si>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</si>
  <si>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</si>
  <si>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</si>
  <si>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</si>
  <si>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</si>
  <si>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</si>
  <si>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</si>
  <si>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</si>
  <si>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</si>
  <si>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</si>
  <si>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</si>
  <si>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</si>
  <si>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</si>
  <si>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</si>
  <si>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</si>
  <si>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</si>
  <si>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</si>
  <si>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</si>
  <si>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</si>
  <si>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</si>
  <si>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</si>
  <si>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</si>
  <si>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</si>
  <si>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</si>
  <si>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</si>
  <si>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</si>
  <si>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</si>
  <si>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</si>
  <si>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</si>
  <si>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</si>
  <si>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</si>
  <si>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</si>
  <si>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</si>
  <si>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</si>
  <si>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</si>
  <si>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</si>
  <si>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</si>
  <si>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</si>
  <si>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</si>
  <si>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</si>
  <si>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</si>
  <si>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</si>
  <si>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</si>
  <si>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</si>
  <si>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</si>
  <si>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</si>
  <si>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</si>
  <si>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</si>
  <si>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</si>
  <si>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</si>
  <si>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</si>
  <si>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</si>
  <si>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</si>
  <si>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</si>
  <si>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</si>
  <si>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</si>
  <si>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</si>
  <si>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</si>
  <si>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</si>
  <si>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</si>
  <si>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</si>
  <si>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</si>
  <si>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</si>
  <si>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</si>
  <si>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</si>
  <si>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</si>
  <si>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</si>
  <si>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</si>
  <si>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</si>
  <si>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</si>
  <si>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</si>
  <si>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</si>
  <si>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</si>
  <si>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</si>
  <si>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</si>
  <si>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</si>
  <si>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</si>
  <si>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</si>
  <si>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</si>
  <si>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</si>
  <si>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</si>
  <si>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</si>
  <si>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</si>
  <si>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</si>
  <si>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</si>
  <si>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</si>
  <si>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</si>
  <si>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</si>
  <si>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</si>
  <si>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</si>
  <si>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</si>
  <si>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</si>
  <si>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</si>
  <si>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</si>
  <si>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</si>
  <si>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</si>
  <si>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</si>
  <si>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</si>
  <si>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</si>
  <si>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</si>
  <si>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</si>
  <si>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</si>
  <si>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</si>
  <si>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</si>
  <si>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</si>
  <si>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</si>
  <si>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</si>
  <si>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</si>
  <si>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</si>
  <si>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</si>
  <si>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</si>
  <si>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</si>
  <si>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</si>
  <si>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</si>
  <si>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</si>
  <si>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</si>
  <si>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</si>
  <si>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</si>
  <si>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</si>
  <si>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</si>
  <si>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</si>
  <si>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</si>
  <si>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</si>
  <si>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</si>
  <si>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</si>
  <si>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</si>
  <si>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</si>
  <si>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</si>
  <si>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</si>
  <si>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</si>
  <si>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</si>
  <si>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</si>
  <si>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</si>
  <si>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</si>
  <si>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</si>
  <si>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</si>
  <si>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</si>
  <si>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</si>
  <si>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</si>
  <si>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</si>
  <si>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</si>
  <si>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</si>
  <si>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</si>
  <si>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</si>
  <si>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</si>
  <si>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</si>
  <si>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</si>
  <si>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</si>
  <si>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</si>
  <si>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</si>
  <si>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</si>
  <si>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</si>
  <si>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</si>
  <si>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</si>
  <si>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</si>
  <si>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</si>
  <si>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</si>
  <si>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</si>
  <si>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</si>
  <si>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</si>
  <si>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</si>
  <si>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</si>
  <si>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</si>
  <si>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</si>
  <si>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</si>
  <si>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</si>
  <si>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</si>
  <si>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</si>
  <si>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</si>
  <si>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</si>
  <si>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</si>
  <si>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</si>
  <si>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</si>
  <si>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</si>
  <si>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</si>
  <si>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</si>
  <si>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</si>
  <si>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</si>
  <si>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</si>
  <si>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</si>
  <si>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</si>
  <si>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</si>
  <si>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</si>
  <si>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</si>
  <si>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</si>
  <si>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</si>
  <si>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</si>
  <si>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</si>
  <si>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</si>
  <si>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</si>
  <si>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</si>
  <si>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</si>
  <si>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</si>
  <si>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</si>
  <si>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</si>
  <si>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</si>
  <si>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</si>
  <si>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</si>
  <si>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</si>
  <si>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</si>
  <si>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</si>
  <si>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</si>
  <si>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</si>
  <si>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</si>
  <si>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</si>
  <si>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</si>
  <si>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</si>
  <si>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</si>
  <si>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</si>
  <si>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</si>
  <si>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</si>
  <si>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</si>
  <si>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</si>
  <si>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</si>
  <si>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</si>
  <si>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</si>
  <si>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</si>
  <si>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</si>
  <si>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</si>
  <si>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</si>
  <si>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</si>
  <si>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</si>
  <si>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</si>
  <si>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</si>
  <si>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</si>
  <si>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</si>
  <si>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</si>
  <si>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</si>
  <si>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</si>
  <si>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</si>
  <si>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</si>
  <si>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</si>
  <si>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</si>
  <si>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</si>
  <si>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</si>
  <si>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</si>
  <si>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</si>
  <si>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</si>
  <si>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</si>
  <si>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</si>
  <si>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</si>
  <si>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</si>
  <si>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</si>
  <si>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</si>
  <si>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</si>
  <si>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</si>
  <si>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</si>
  <si>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</si>
  <si>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</si>
  <si>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</si>
  <si>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</si>
  <si>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</si>
  <si>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</si>
  <si>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</si>
  <si>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</si>
  <si>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</si>
  <si>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</si>
  <si>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</si>
  <si>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</si>
  <si>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</si>
  <si>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</si>
  <si>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</si>
  <si>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</si>
  <si>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</si>
  <si>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</si>
  <si>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</si>
  <si>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</si>
  <si>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</si>
  <si>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</si>
  <si>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</si>
  <si>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</si>
  <si>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</si>
  <si>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</si>
  <si>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</si>
  <si>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</si>
  <si>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</si>
  <si>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</si>
  <si>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</si>
  <si>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</si>
  <si>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</si>
  <si>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</si>
  <si>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</si>
  <si>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</si>
  <si>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</si>
  <si>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</si>
  <si>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</si>
  <si>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</si>
  <si>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</si>
  <si>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</si>
  <si>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</si>
  <si>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</si>
  <si>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</si>
  <si>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</si>
  <si>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</si>
  <si>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</si>
  <si>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</si>
  <si>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</si>
  <si>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</si>
  <si>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</si>
  <si>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</si>
  <si>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</si>
  <si>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</si>
  <si>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</si>
  <si>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</si>
  <si>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</si>
  <si>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</si>
  <si>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</si>
  <si>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</si>
  <si>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</si>
  <si>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</si>
  <si>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</si>
  <si>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</si>
  <si>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</si>
  <si>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</si>
  <si>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</si>
  <si>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</si>
  <si>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</si>
  <si>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</si>
  <si>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</si>
  <si>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</si>
  <si>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</si>
  <si>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</si>
  <si>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</si>
  <si>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</si>
  <si>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</si>
  <si>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</si>
  <si>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</si>
  <si>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</si>
  <si>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</si>
  <si>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</si>
  <si>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</si>
  <si>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</si>
  <si>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</si>
  <si>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</si>
  <si>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</si>
  <si>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</si>
  <si>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</si>
  <si>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</si>
  <si>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</si>
  <si>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</si>
  <si>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</si>
  <si>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</si>
  <si>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</si>
  <si>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</si>
  <si>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</si>
  <si>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</si>
  <si>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</si>
  <si>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</si>
  <si>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</si>
  <si>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</si>
  <si>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</si>
  <si>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</si>
  <si>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</si>
  <si>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</si>
  <si>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</si>
  <si>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</si>
  <si>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</si>
  <si>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</si>
  <si>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</si>
  <si>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</si>
  <si>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</si>
  <si>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</si>
  <si>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</si>
  <si>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</si>
  <si>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</si>
  <si>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</si>
  <si>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</si>
  <si>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</si>
  <si>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</si>
  <si>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</si>
  <si>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</si>
  <si>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</si>
  <si>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</si>
  <si>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</si>
  <si>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</si>
  <si>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</si>
  <si>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</si>
  <si>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</si>
  <si>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</si>
  <si>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</si>
  <si>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</si>
  <si>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</si>
  <si>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</si>
  <si>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</si>
  <si>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</si>
  <si>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</si>
  <si>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</si>
  <si>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</si>
  <si>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</si>
  <si>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</si>
  <si>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</si>
  <si>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</si>
  <si>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</si>
  <si>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</si>
  <si>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</si>
  <si>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</si>
  <si>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</si>
  <si>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</si>
  <si>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</si>
  <si>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</si>
  <si>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</si>
  <si>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</si>
  <si>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</si>
  <si>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</si>
  <si>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</si>
  <si>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</si>
  <si>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</si>
  <si>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</si>
  <si>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</si>
  <si>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</si>
  <si>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</si>
  <si>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</si>
  <si>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</si>
  <si>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</si>
  <si>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</si>
  <si>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</si>
  <si>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</si>
  <si>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</si>
  <si>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</si>
  <si>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</si>
  <si>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</si>
  <si>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</si>
  <si>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</si>
  <si>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</si>
  <si>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</si>
  <si>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</si>
  <si>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</si>
  <si>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</si>
  <si>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</si>
  <si>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</si>
  <si>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</si>
  <si>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</si>
  <si>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</si>
  <si>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</si>
  <si>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</si>
  <si>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</si>
  <si>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</si>
  <si>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</si>
  <si>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</si>
  <si>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</si>
  <si>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</si>
  <si>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</si>
  <si>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</si>
  <si>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</si>
  <si>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</si>
  <si>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</si>
  <si>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</si>
  <si>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</si>
  <si>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</si>
  <si>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</si>
  <si>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</si>
  <si>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</si>
  <si>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</si>
  <si>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</si>
  <si>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</si>
  <si>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</si>
  <si>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</si>
  <si>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</si>
  <si>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</si>
  <si>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</si>
  <si>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</si>
  <si>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</si>
  <si>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</si>
  <si>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</si>
  <si>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</si>
  <si>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</si>
  <si>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</si>
  <si>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</si>
  <si>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</si>
  <si>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</si>
  <si>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</si>
  <si>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</si>
  <si>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</si>
  <si>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</si>
  <si>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</si>
  <si>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</si>
  <si>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</si>
  <si>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</si>
  <si>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</si>
  <si>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</si>
  <si>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</si>
  <si>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</si>
  <si>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</si>
  <si>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</si>
  <si>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</si>
  <si>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</si>
  <si>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</si>
  <si>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</si>
  <si>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</si>
  <si>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</si>
  <si>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</si>
  <si>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</si>
  <si>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</si>
  <si>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</si>
  <si>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</si>
  <si>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</si>
  <si>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</si>
  <si>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</si>
  <si>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</si>
  <si>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</si>
  <si>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</si>
  <si>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</si>
  <si>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</si>
  <si>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</si>
  <si>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</si>
  <si>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</si>
  <si>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</si>
  <si>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</si>
  <si>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</si>
  <si>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</si>
  <si>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</si>
  <si>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</si>
  <si>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</si>
  <si>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</si>
  <si>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</si>
  <si>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</si>
  <si>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</si>
  <si>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</si>
  <si>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</si>
  <si>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</si>
  <si>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</si>
  <si>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</si>
  <si>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</si>
  <si>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</si>
  <si>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</si>
  <si>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</si>
  <si>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</si>
  <si>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</si>
  <si>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</si>
  <si>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</si>
  <si>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</si>
  <si>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</si>
  <si>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</si>
  <si>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</si>
  <si>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</si>
  <si>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</si>
  <si>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</si>
  <si>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</si>
  <si>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</si>
  <si>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</si>
  <si>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</si>
  <si>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</si>
  <si>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</si>
  <si>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</si>
  <si>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</si>
  <si>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</si>
  <si>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</si>
  <si>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</si>
  <si>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</si>
  <si>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</si>
  <si>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</si>
  <si>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</si>
  <si>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</si>
  <si>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</si>
  <si>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</si>
  <si>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</si>
  <si>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</si>
  <si>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</si>
  <si>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</si>
  <si>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</si>
  <si>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</si>
  <si>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</si>
  <si>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</si>
  <si>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</si>
  <si>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</si>
  <si>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</si>
  <si>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</si>
  <si>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</si>
  <si>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</si>
  <si>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</si>
  <si>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</si>
  <si>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</si>
  <si>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</si>
  <si>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</si>
  <si>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</si>
  <si>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</si>
  <si>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</si>
  <si>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</si>
  <si>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</si>
  <si>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</si>
  <si>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</si>
  <si>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</si>
  <si>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</si>
  <si>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</si>
  <si>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</si>
  <si>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</si>
  <si>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</si>
  <si>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</si>
  <si>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</si>
  <si>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</si>
  <si>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</si>
  <si>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</si>
  <si>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</si>
  <si>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</si>
  <si>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</si>
  <si>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</si>
  <si>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</si>
  <si>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</si>
  <si>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</si>
  <si>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</si>
  <si>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</si>
  <si>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</si>
  <si>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</si>
  <si>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</si>
  <si>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</si>
  <si>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</si>
  <si>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</si>
  <si>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</si>
  <si>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</si>
  <si>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</si>
  <si>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</si>
  <si>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</si>
  <si>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</si>
  <si>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</si>
  <si>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</si>
  <si>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</si>
  <si>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</si>
  <si>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</si>
  <si>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</si>
  <si>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</si>
  <si>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</si>
  <si>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</si>
  <si>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</si>
  <si>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</si>
  <si>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</si>
  <si>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</si>
  <si>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</si>
  <si>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</si>
  <si>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</si>
  <si>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</si>
  <si>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</si>
  <si>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</si>
  <si>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</si>
  <si>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</si>
  <si>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</si>
  <si>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</si>
  <si>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</si>
  <si>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</si>
  <si>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</si>
  <si>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</si>
  <si>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</si>
  <si>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</si>
  <si>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</si>
  <si>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</si>
  <si>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</si>
  <si>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</si>
  <si>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</si>
  <si>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</si>
  <si>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</si>
  <si>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</si>
  <si>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</si>
  <si>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</si>
  <si>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</si>
  <si>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</si>
  <si>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</si>
  <si>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</si>
  <si>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</si>
  <si>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</si>
  <si>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</si>
  <si>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</si>
  <si>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</si>
  <si>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</si>
  <si>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</si>
  <si>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</si>
  <si>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</si>
  <si>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</si>
  <si>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</si>
  <si>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</si>
  <si>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</si>
  <si>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</si>
  <si>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</si>
  <si>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</si>
  <si>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</si>
  <si>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</si>
  <si>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</si>
  <si>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</si>
  <si>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</si>
  <si>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</si>
  <si>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</si>
  <si>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</si>
  <si>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</si>
  <si>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</si>
  <si>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</si>
  <si>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</si>
  <si>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</si>
  <si>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</si>
  <si>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</si>
  <si>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</si>
  <si>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</si>
  <si>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</si>
  <si>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</si>
  <si>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</si>
  <si>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</si>
  <si>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</si>
  <si>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</si>
  <si>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</si>
  <si>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</si>
  <si>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</si>
  <si>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</si>
  <si>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</si>
  <si>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</si>
  <si>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</si>
  <si>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</si>
  <si>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</si>
  <si>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</si>
  <si>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</si>
  <si>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</si>
  <si>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</si>
  <si>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</si>
  <si>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</si>
  <si>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</si>
  <si>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</si>
  <si>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</si>
  <si>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</si>
  <si>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</si>
  <si>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</si>
  <si>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</si>
  <si>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</si>
  <si>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</si>
  <si>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</si>
  <si>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</si>
  <si>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</si>
  <si>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</si>
  <si>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</si>
  <si>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</si>
  <si>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</si>
  <si>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</si>
  <si>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</si>
  <si>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</si>
  <si>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</si>
  <si>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</si>
  <si>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</si>
  <si>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</si>
  <si>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</si>
  <si>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</si>
  <si>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</si>
  <si>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</si>
  <si>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</si>
  <si>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</si>
  <si>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</si>
  <si>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</si>
  <si>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</si>
  <si>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</si>
  <si>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</si>
  <si>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</si>
  <si>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</si>
  <si>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</si>
  <si>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</si>
  <si>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</si>
  <si>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</si>
  <si>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</si>
  <si>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</si>
  <si>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</si>
  <si>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</si>
  <si>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</si>
  <si>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</si>
  <si>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</si>
  <si>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</si>
  <si>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</si>
  <si>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</si>
  <si>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</si>
  <si>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</si>
  <si>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</si>
  <si>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</si>
  <si>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</si>
  <si>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</si>
  <si>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</si>
  <si>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</si>
  <si>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</si>
  <si>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</si>
  <si>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</si>
  <si>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</si>
  <si>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</si>
  <si>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</si>
  <si>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</si>
  <si>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</si>
  <si>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</si>
  <si>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</si>
  <si>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</si>
  <si>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</si>
  <si>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</si>
  <si>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</si>
  <si>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</si>
  <si>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</si>
  <si>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</si>
  <si>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</si>
  <si>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</si>
  <si>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</si>
  <si>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</si>
  <si>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</si>
  <si>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</si>
  <si>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</si>
  <si>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</si>
  <si>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</si>
  <si>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</si>
  <si>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</si>
  <si>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</si>
  <si>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</si>
  <si>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</si>
  <si>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</si>
  <si>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</si>
  <si>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</si>
  <si>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</si>
  <si>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</si>
  <si>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</si>
  <si>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</si>
  <si>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</si>
  <si>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</si>
  <si>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</si>
  <si>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</si>
  <si>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</si>
  <si>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</si>
  <si>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</si>
  <si>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</si>
  <si>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</si>
  <si>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</si>
  <si>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</si>
  <si>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</si>
  <si>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</si>
  <si>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</si>
  <si>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</si>
  <si>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</si>
  <si>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</si>
  <si>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</si>
  <si>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</si>
  <si>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</si>
  <si>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</si>
  <si>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</si>
  <si>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</si>
  <si>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</si>
  <si>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</si>
  <si>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</si>
  <si>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</si>
  <si>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</si>
  <si>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</si>
  <si>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</si>
  <si>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</si>
  <si>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</si>
  <si>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</si>
  <si>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</si>
  <si>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</si>
  <si>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</si>
  <si>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</si>
  <si>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</si>
  <si>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</si>
  <si>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</si>
  <si>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</si>
  <si>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</si>
  <si>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</si>
  <si>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</si>
  <si>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</si>
  <si>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</si>
  <si>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</si>
  <si>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</si>
  <si>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</si>
  <si>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</si>
  <si>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</si>
  <si>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</si>
  <si>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</si>
  <si>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</si>
  <si>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</si>
  <si>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</si>
  <si>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</si>
  <si>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</si>
  <si>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</si>
  <si>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</si>
  <si>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</si>
  <si>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</si>
  <si>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</si>
  <si>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</si>
  <si>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</si>
  <si>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</si>
  <si>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</si>
  <si>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</si>
  <si>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</si>
  <si>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</si>
  <si>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</si>
  <si>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</si>
  <si>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</si>
  <si>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</si>
  <si>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</si>
  <si>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</si>
  <si>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</si>
  <si>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</si>
  <si>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</si>
  <si>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</si>
  <si>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</si>
  <si>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</si>
  <si>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</si>
  <si>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</si>
  <si>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</si>
  <si>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</si>
  <si>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</si>
  <si>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</si>
  <si>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</si>
  <si>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</si>
  <si>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</si>
  <si>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</si>
  <si>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</si>
  <si>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</si>
  <si>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</si>
  <si>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</si>
  <si>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</si>
  <si>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</si>
  <si>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</si>
  <si>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</si>
  <si>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</si>
  <si>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</si>
  <si>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</si>
  <si>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</si>
  <si>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</si>
  <si>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</si>
  <si>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</si>
  <si>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</si>
  <si>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</si>
  <si>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</si>
  <si>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</si>
  <si>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</si>
  <si>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</si>
  <si>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</si>
  <si>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</si>
  <si>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</si>
  <si>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</si>
  <si>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</si>
  <si>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</si>
  <si>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</si>
  <si>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</si>
  <si>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</si>
  <si>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</si>
  <si>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</si>
  <si>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</si>
  <si>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</si>
  <si>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</si>
  <si>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</si>
  <si>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</si>
  <si>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</si>
  <si>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</si>
  <si>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</si>
  <si>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</si>
  <si>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</si>
  <si>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</si>
  <si>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</si>
  <si>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</si>
  <si>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</si>
  <si>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</si>
  <si>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</si>
  <si>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</si>
  <si>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</si>
  <si>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</si>
  <si>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</si>
  <si>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</si>
  <si>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</si>
  <si>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</si>
  <si>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</si>
  <si>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</si>
  <si>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</si>
  <si>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</si>
  <si>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</si>
  <si>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</si>
  <si>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</si>
  <si>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</si>
  <si>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</si>
  <si>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</si>
  <si>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</si>
  <si>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</si>
  <si>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</si>
  <si>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</si>
  <si>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</si>
  <si>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</si>
  <si>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</si>
  <si>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</si>
  <si>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</si>
  <si>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</si>
  <si>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</si>
  <si>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</si>
  <si>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</si>
  <si>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</si>
  <si>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</si>
  <si>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</si>
  <si>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</si>
  <si>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</si>
  <si>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</si>
  <si>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</si>
  <si>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</si>
  <si>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</si>
  <si>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</si>
  <si>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</si>
  <si>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</si>
  <si>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</si>
  <si>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</si>
  <si>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</si>
  <si>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</si>
  <si>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</si>
  <si>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</si>
  <si>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</si>
  <si>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</si>
  <si>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</si>
  <si>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</si>
  <si>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</si>
  <si>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</si>
  <si>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</si>
  <si>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</si>
  <si>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</si>
  <si>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</si>
  <si>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</si>
  <si>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</si>
  <si>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</si>
  <si>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</si>
  <si>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</si>
  <si>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</si>
  <si>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</si>
  <si>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</si>
  <si>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</si>
  <si>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</si>
  <si>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</si>
  <si>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</si>
  <si>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</si>
  <si>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</si>
  <si>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</si>
  <si>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</si>
  <si>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</si>
  <si>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</si>
  <si>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</si>
  <si>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</si>
  <si>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</si>
  <si>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</si>
  <si>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</si>
  <si>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</si>
  <si>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</si>
  <si>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</si>
  <si>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</si>
  <si>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</si>
  <si>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</si>
  <si>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</si>
  <si>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</si>
  <si>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</si>
  <si>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</si>
  <si>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</si>
  <si>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</si>
  <si>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</si>
  <si>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</si>
  <si>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</si>
  <si>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</si>
  <si>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</si>
  <si>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</si>
  <si>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</si>
  <si>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</si>
  <si>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</si>
  <si>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</si>
  <si>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</si>
  <si>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</si>
  <si>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</si>
  <si>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</si>
  <si>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</si>
  <si>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</si>
  <si>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</si>
  <si>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</si>
  <si>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</si>
  <si>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</si>
  <si>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</si>
  <si>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</si>
  <si>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</si>
  <si>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</si>
  <si>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</si>
  <si>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</si>
  <si>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</si>
  <si>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</si>
  <si>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</si>
  <si>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</si>
  <si>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</si>
  <si>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</si>
  <si>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</si>
  <si>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</si>
  <si>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</si>
  <si>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</si>
  <si>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</si>
  <si>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</si>
  <si>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</si>
  <si>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</si>
  <si>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</si>
  <si>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</si>
  <si>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</si>
  <si>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</si>
  <si>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</si>
  <si>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</si>
  <si>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</si>
  <si>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</si>
  <si>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</si>
  <si>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</si>
  <si>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</si>
  <si>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</si>
  <si>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</si>
  <si>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</si>
  <si>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</si>
  <si>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</si>
  <si>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</si>
  <si>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</si>
  <si>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</si>
  <si>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</si>
  <si>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</si>
  <si>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</si>
  <si>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</si>
  <si>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</si>
  <si>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</si>
  <si>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</si>
  <si>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</si>
  <si>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</si>
  <si>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</si>
  <si>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</si>
  <si>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</si>
  <si>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</si>
  <si>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</si>
  <si>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</si>
  <si>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</si>
  <si>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</si>
  <si>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</si>
  <si>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</si>
  <si>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</si>
  <si>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</si>
  <si>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</si>
  <si>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</si>
  <si>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</si>
  <si>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</si>
  <si>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</si>
  <si>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</si>
  <si>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</si>
  <si>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</si>
  <si>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</si>
  <si>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</si>
  <si>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</si>
  <si>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</si>
  <si>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</si>
  <si>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</si>
  <si>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</si>
  <si>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</si>
  <si>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</si>
  <si>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</si>
  <si>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</si>
  <si>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</si>
  <si>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</si>
  <si>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</si>
  <si>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</si>
  <si>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</si>
  <si>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</si>
  <si>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</si>
  <si>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</si>
  <si>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</si>
  <si>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</si>
  <si>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</si>
  <si>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</si>
  <si>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</si>
  <si>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</si>
  <si>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</si>
  <si>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</si>
  <si>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</si>
  <si>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</si>
  <si>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</si>
  <si>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</si>
  <si>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</si>
  <si>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</si>
  <si>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</si>
  <si>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</si>
  <si>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</si>
  <si>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</si>
  <si>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</si>
  <si>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</si>
  <si>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</si>
  <si>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</si>
  <si>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</si>
  <si>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</si>
  <si>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</si>
  <si>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</si>
  <si>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</si>
  <si>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</si>
  <si>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</si>
  <si>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</si>
  <si>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</si>
  <si>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</si>
  <si>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</si>
  <si>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</si>
  <si>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</si>
  <si>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</si>
  <si>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</si>
  <si>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</si>
  <si>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</si>
  <si>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</si>
  <si>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</si>
  <si>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</si>
  <si>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</si>
  <si>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</si>
  <si>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</si>
  <si>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</si>
  <si>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</si>
  <si>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</si>
  <si>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</si>
  <si>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</si>
  <si>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</si>
  <si>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</si>
  <si>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</si>
  <si>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</si>
  <si>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</si>
  <si>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</si>
  <si>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</si>
  <si>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</si>
  <si>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</si>
  <si>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</si>
  <si>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</si>
  <si>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</si>
  <si>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</si>
  <si>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</si>
  <si>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</si>
  <si>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</si>
  <si>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</si>
  <si>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</si>
  <si>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</si>
  <si>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</si>
  <si>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</si>
  <si>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</si>
  <si>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</si>
  <si>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</si>
  <si>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</si>
  <si>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</si>
  <si>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</si>
  <si>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</si>
  <si>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</si>
  <si>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</si>
  <si>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</si>
  <si>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</si>
  <si>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</si>
  <si>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</si>
  <si>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</si>
  <si>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</si>
  <si>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</si>
  <si>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</si>
  <si>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</si>
  <si>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</si>
  <si>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</si>
  <si>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</si>
  <si>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</si>
  <si>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</si>
  <si>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</si>
  <si>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</si>
  <si>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</si>
  <si>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</si>
  <si>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</si>
  <si>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</si>
  <si>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</si>
  <si>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</si>
  <si>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</si>
  <si>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</si>
  <si>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</si>
  <si>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</si>
  <si>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</si>
  <si>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</si>
  <si>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</si>
  <si>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</si>
  <si>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</si>
  <si>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</si>
  <si>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</si>
  <si>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</si>
  <si>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</si>
  <si>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</si>
  <si>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</si>
  <si>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</si>
  <si>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</si>
  <si>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</si>
  <si>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</si>
  <si>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</si>
  <si>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</si>
  <si>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</si>
  <si>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</si>
  <si>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</si>
  <si>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</si>
  <si>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</si>
  <si>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</si>
  <si>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</si>
  <si>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</si>
  <si>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</si>
  <si>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</si>
  <si>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</si>
  <si>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</si>
  <si>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</si>
  <si>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</si>
  <si>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</si>
  <si>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</si>
  <si>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</si>
  <si>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</si>
  <si>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</si>
  <si>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</si>
  <si>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</si>
  <si>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</si>
  <si>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</si>
  <si>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</si>
  <si>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</si>
  <si>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</si>
  <si>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</si>
  <si>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</si>
  <si>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</si>
  <si>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</si>
  <si>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</si>
  <si>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</si>
  <si>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</si>
  <si>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</si>
  <si>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</si>
  <si>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</si>
  <si>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</si>
  <si>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</si>
  <si>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</si>
  <si>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</si>
  <si>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</si>
  <si>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</si>
  <si>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</si>
  <si>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</si>
  <si>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</si>
  <si>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</si>
  <si>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</si>
  <si>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</si>
  <si>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</si>
  <si>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</si>
  <si>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</si>
  <si>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</si>
  <si>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</si>
  <si>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</si>
  <si>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</si>
  <si>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</si>
  <si>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</si>
  <si>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</si>
  <si>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</si>
  <si>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</si>
  <si>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</si>
  <si>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</si>
  <si>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</si>
  <si>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</si>
  <si>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</si>
  <si>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</si>
  <si>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</si>
  <si>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</si>
  <si>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</si>
  <si>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</si>
  <si>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</si>
  <si>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</si>
  <si>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</si>
  <si>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</si>
  <si>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</si>
  <si>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</si>
  <si>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</si>
  <si>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</si>
  <si>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</si>
  <si>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</si>
  <si>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</si>
  <si>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</si>
  <si>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</si>
  <si>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</si>
  <si>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</si>
  <si>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</si>
  <si>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</si>
  <si>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</si>
  <si>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</si>
  <si>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</si>
  <si>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</si>
  <si>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</si>
  <si>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</si>
  <si>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</si>
  <si>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</si>
  <si>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</si>
  <si>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</si>
  <si>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</si>
  <si>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</si>
  <si>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</si>
  <si>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</si>
  <si>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</si>
  <si>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</si>
  <si>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</si>
  <si>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</si>
  <si>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</si>
  <si>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</si>
  <si>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</si>
  <si>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</si>
  <si>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</si>
  <si>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</si>
  <si>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</si>
  <si>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</si>
  <si>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</si>
  <si>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</si>
  <si>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</si>
  <si>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</si>
  <si>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</si>
  <si>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</si>
  <si>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</si>
  <si>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</si>
  <si>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</si>
  <si>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</si>
  <si>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</si>
  <si>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</si>
  <si>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</si>
  <si>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</si>
  <si>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</si>
  <si>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</si>
  <si>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</si>
  <si>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</si>
  <si>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</si>
  <si>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</si>
  <si>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</si>
  <si>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</si>
  <si>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</si>
  <si>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</si>
  <si>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</si>
  <si>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</si>
  <si>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</si>
  <si>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</si>
  <si>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</si>
  <si>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</si>
  <si>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</si>
  <si>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</si>
  <si>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</si>
  <si>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</si>
  <si>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</si>
  <si>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</si>
  <si>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</si>
  <si>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</si>
  <si>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</si>
  <si>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</si>
  <si>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</si>
  <si>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</si>
  <si>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</si>
  <si>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</si>
  <si>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</si>
  <si>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</si>
  <si>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</si>
  <si>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</si>
  <si>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</si>
  <si>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</si>
  <si>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</si>
  <si>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</si>
  <si>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</si>
  <si>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</si>
  <si>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</si>
  <si>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</si>
  <si>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</si>
  <si>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</si>
  <si>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</si>
  <si>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</si>
  <si>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</si>
  <si>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</si>
  <si>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</si>
  <si>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</si>
  <si>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</si>
  <si>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</si>
  <si>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</si>
  <si>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</si>
  <si>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</si>
  <si>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</si>
  <si>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</si>
  <si>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</si>
  <si>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</si>
  <si>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</si>
  <si>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</si>
  <si>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</si>
  <si>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</si>
  <si>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</si>
  <si>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</si>
  <si>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</si>
  <si>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</si>
  <si>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</si>
  <si>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</si>
  <si>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</si>
  <si>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</si>
  <si>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</si>
  <si>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</si>
  <si>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</si>
  <si>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</si>
  <si>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</si>
  <si>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</si>
  <si>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</si>
  <si>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</si>
  <si>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</si>
  <si>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</si>
  <si>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</si>
  <si>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</si>
  <si>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</si>
  <si>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</si>
  <si>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</si>
  <si>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</si>
  <si>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</si>
  <si>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</si>
  <si>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</si>
  <si>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</si>
  <si>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</si>
  <si>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</si>
  <si>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</si>
  <si>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</si>
  <si>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</si>
  <si>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</si>
  <si>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</si>
  <si>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</si>
  <si>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</si>
  <si>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</si>
  <si>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</si>
  <si>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</si>
  <si>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</si>
  <si>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</si>
  <si>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</si>
  <si>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</si>
  <si>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</si>
  <si>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</si>
  <si>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</si>
  <si>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</si>
  <si>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</si>
  <si>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</si>
  <si>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</si>
  <si>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</si>
  <si>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</si>
  <si>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</si>
  <si>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</si>
  <si>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</si>
  <si>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</si>
  <si>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</si>
  <si>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</si>
  <si>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</si>
  <si>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</si>
  <si>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</si>
  <si>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</si>
  <si>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</si>
  <si>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</si>
  <si>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</si>
  <si>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</si>
  <si>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</si>
  <si>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</si>
  <si>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</si>
  <si>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</si>
  <si>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</si>
  <si>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</si>
  <si>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</si>
  <si>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</si>
  <si>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</si>
  <si>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</si>
  <si>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</si>
  <si>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</si>
  <si>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</si>
  <si>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</si>
  <si>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</si>
  <si>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</si>
  <si>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</si>
  <si>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</si>
  <si>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</si>
  <si>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</si>
  <si>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</si>
  <si>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</si>
  <si>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</si>
  <si>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</si>
  <si>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</si>
  <si>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</si>
  <si>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</si>
  <si>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</si>
  <si>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</si>
  <si>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</si>
  <si>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</si>
  <si>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</si>
  <si>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</si>
  <si>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</si>
  <si>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</si>
  <si>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</si>
  <si>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</si>
  <si>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</si>
  <si>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</si>
  <si>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</si>
  <si>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</si>
  <si>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</si>
  <si>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</si>
  <si>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</si>
  <si>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</si>
  <si>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</si>
  <si>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</si>
  <si>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</si>
  <si>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</si>
  <si>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</si>
  <si>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</si>
  <si>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</si>
  <si>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</si>
  <si>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</si>
  <si>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</si>
  <si>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</si>
  <si>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</si>
  <si>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</si>
  <si>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</si>
  <si>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</si>
  <si>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</si>
  <si>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</si>
  <si>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</si>
  <si>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</si>
  <si>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</si>
  <si>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</si>
  <si>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</si>
  <si>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</si>
  <si>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</si>
  <si>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</si>
  <si>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</si>
  <si>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</si>
  <si>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</si>
  <si>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</si>
  <si>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</si>
  <si>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</si>
  <si>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</si>
  <si>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</si>
  <si>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</si>
  <si>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</si>
  <si>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</si>
  <si>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</si>
  <si>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</si>
  <si>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</si>
  <si>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</si>
  <si>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</si>
  <si>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</si>
  <si>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</si>
  <si>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</si>
  <si>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</si>
  <si>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</si>
  <si>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</si>
  <si>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</si>
  <si>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</si>
  <si>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</si>
  <si>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</si>
  <si>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</si>
  <si>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</si>
  <si>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</si>
  <si>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</si>
  <si>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</si>
  <si>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</si>
  <si>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</si>
  <si>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</si>
  <si>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</si>
  <si>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</si>
  <si>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</si>
  <si>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</si>
  <si>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</si>
  <si>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</si>
  <si>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</si>
  <si>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</si>
  <si>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</si>
  <si>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</si>
  <si>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</si>
  <si>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</si>
  <si>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</si>
  <si>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</si>
  <si>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</si>
  <si>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</si>
  <si>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</si>
  <si>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</si>
  <si>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</si>
  <si>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</si>
  <si>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</si>
  <si>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</si>
  <si>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</si>
  <si>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</si>
  <si>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</si>
  <si>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</si>
  <si>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</si>
  <si>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</si>
  <si>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</si>
  <si>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</si>
  <si>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</si>
  <si>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</si>
  <si>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</si>
  <si>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</si>
  <si>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</si>
  <si>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</si>
  <si>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</si>
  <si>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</si>
  <si>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</si>
  <si>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</si>
  <si>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</si>
  <si>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</si>
  <si>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</si>
  <si>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</si>
  <si>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</si>
  <si>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</si>
  <si>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</si>
  <si>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</si>
  <si>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</si>
  <si>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</si>
  <si>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</si>
  <si>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</si>
  <si>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</si>
  <si>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</si>
  <si>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</si>
  <si>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</si>
  <si>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</si>
  <si>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</si>
  <si>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</si>
  <si>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</si>
  <si>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</si>
  <si>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</si>
  <si>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</si>
  <si>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</si>
  <si>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</si>
  <si>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</si>
  <si>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</si>
  <si>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</si>
  <si>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</si>
  <si>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</si>
  <si>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</si>
  <si>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</si>
  <si>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</si>
  <si>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</si>
  <si>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</si>
  <si>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</si>
  <si>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</si>
  <si>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</si>
  <si>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</si>
  <si>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</si>
  <si>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</si>
  <si>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</si>
  <si>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</si>
  <si>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</si>
  <si>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</si>
  <si>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</si>
  <si>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</si>
  <si>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</si>
  <si>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</si>
  <si>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</si>
  <si>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</si>
  <si>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</si>
  <si>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</si>
  <si>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</si>
  <si>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</si>
  <si>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</si>
  <si>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</si>
  <si>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</si>
  <si>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</si>
  <si>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</si>
  <si>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</si>
  <si>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</si>
  <si>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</si>
  <si>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</si>
  <si>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</si>
  <si>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</si>
  <si>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</si>
  <si>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</si>
  <si>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</si>
  <si>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</si>
  <si>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</si>
  <si>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</si>
  <si>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</si>
  <si>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</si>
  <si>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</si>
  <si>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</si>
  <si>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</si>
  <si>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</si>
  <si>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</si>
  <si>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</si>
  <si>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</si>
  <si>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</si>
  <si>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</si>
  <si>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</si>
  <si>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</si>
  <si>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</si>
  <si>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</si>
  <si>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</si>
  <si>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</si>
  <si>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</si>
  <si>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</si>
  <si>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</si>
  <si>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</si>
  <si>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</si>
  <si>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</si>
  <si>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</si>
  <si>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</si>
  <si>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</si>
  <si>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</si>
  <si>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</si>
  <si>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</si>
  <si>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</si>
  <si>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</si>
  <si>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</si>
  <si>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</si>
  <si>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</si>
  <si>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</si>
  <si>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</si>
  <si>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</si>
  <si>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</si>
  <si>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</si>
  <si>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</si>
  <si>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</si>
  <si>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</si>
  <si>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</si>
  <si>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</si>
  <si>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</si>
  <si>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</si>
  <si>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</si>
  <si>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</si>
  <si>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</si>
  <si>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</si>
  <si>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</si>
  <si>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</si>
  <si>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</si>
  <si>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</si>
  <si>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</si>
  <si>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</si>
  <si>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</si>
  <si>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</si>
  <si>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</si>
  <si>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</si>
  <si>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</si>
  <si>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</si>
  <si>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</si>
  <si>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</si>
  <si>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</si>
  <si>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</si>
  <si>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</si>
  <si>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</si>
  <si>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</si>
  <si>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</si>
  <si>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</si>
  <si>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</si>
  <si>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</si>
  <si>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</si>
  <si>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</si>
  <si>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</si>
  <si>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</si>
  <si>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</si>
  <si>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</si>
  <si>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</si>
  <si>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</si>
  <si>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</si>
  <si>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</si>
  <si>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</si>
  <si>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</si>
  <si>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</si>
  <si>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</si>
  <si>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</si>
  <si>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</si>
  <si>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</si>
  <si>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</si>
  <si>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</si>
  <si>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</si>
  <si>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</si>
  <si>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</si>
  <si>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</si>
  <si>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</si>
  <si>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</si>
  <si>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</si>
  <si>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</si>
  <si>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</si>
  <si>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</si>
  <si>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</si>
  <si>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</si>
  <si>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</si>
  <si>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</si>
  <si>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</si>
  <si>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</si>
  <si>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</si>
  <si>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</si>
  <si>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</si>
  <si>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</si>
  <si>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</si>
  <si>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</si>
  <si>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</si>
  <si>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</si>
  <si>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</si>
  <si>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</si>
  <si>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</si>
  <si>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</si>
  <si>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</si>
  <si>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</si>
  <si>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</si>
  <si>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</si>
  <si>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</si>
  <si>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</si>
  <si>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</si>
  <si>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</si>
  <si>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</si>
  <si>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</si>
  <si>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</si>
  <si>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</si>
  <si>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</si>
  <si>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</si>
  <si>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</si>
  <si>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</si>
  <si>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</si>
  <si>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</si>
  <si>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</si>
  <si>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</si>
  <si>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</si>
  <si>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</si>
  <si>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</si>
  <si>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</si>
  <si>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</si>
  <si>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</si>
  <si>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</si>
  <si>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</si>
  <si>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</si>
  <si>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</si>
  <si>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</si>
  <si>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</si>
  <si>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</si>
  <si>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</si>
  <si>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</si>
  <si>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</si>
  <si>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</si>
  <si>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</si>
  <si>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</si>
  <si>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</si>
  <si>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</si>
  <si>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</si>
  <si>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</si>
  <si>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</si>
  <si>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</si>
  <si>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</si>
  <si>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</si>
  <si>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</si>
  <si>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</si>
  <si>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</si>
  <si>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</si>
  <si>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</si>
  <si>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</si>
  <si>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</si>
  <si>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</si>
  <si>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</si>
  <si>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</si>
  <si>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</si>
  <si>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</si>
  <si>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</si>
  <si>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</si>
  <si>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</si>
  <si>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</si>
  <si>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</si>
  <si>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</si>
  <si>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</si>
  <si>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</si>
  <si>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</si>
  <si>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</si>
  <si>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</si>
  <si>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</si>
  <si>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</si>
  <si>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</si>
  <si>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</si>
  <si>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</si>
  <si>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</si>
  <si>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</si>
  <si>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</si>
  <si>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</si>
  <si>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</si>
  <si>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</si>
  <si>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</si>
  <si>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</si>
  <si>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</si>
  <si>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</si>
  <si>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</si>
  <si>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</si>
  <si>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</si>
  <si>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</si>
  <si>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</si>
  <si>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</si>
  <si>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</si>
  <si>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</si>
  <si>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</si>
  <si>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</si>
  <si>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</si>
  <si>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</si>
  <si>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</si>
  <si>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</si>
  <si>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</si>
  <si>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</si>
  <si>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</si>
  <si>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</si>
  <si>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</si>
  <si>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</si>
  <si>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</si>
  <si>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</si>
  <si>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</si>
  <si>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</si>
  <si>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</si>
  <si>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</si>
  <si>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</si>
  <si>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</si>
  <si>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</si>
  <si>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</si>
  <si>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</si>
  <si>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</si>
  <si>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</si>
  <si>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</si>
  <si>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</si>
  <si>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</si>
  <si>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</si>
  <si>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</si>
  <si>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</si>
  <si>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</si>
  <si>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</si>
  <si>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</si>
  <si>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</si>
  <si>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</si>
  <si>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</si>
  <si>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</si>
  <si>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</si>
  <si>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</si>
  <si>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</si>
  <si>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</si>
  <si>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</si>
  <si>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</si>
  <si>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</si>
  <si>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</si>
  <si>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</si>
  <si>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</si>
  <si>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</si>
  <si>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</si>
  <si>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</si>
  <si>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</si>
  <si>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</si>
  <si>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</si>
  <si>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</si>
  <si>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</si>
  <si>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</si>
  <si>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</si>
  <si>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</si>
  <si>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</si>
  <si>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</si>
  <si>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</si>
  <si>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</si>
  <si>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</si>
  <si>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</si>
  <si>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</si>
  <si>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</si>
  <si>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</si>
  <si>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</si>
  <si>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</si>
  <si>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</si>
  <si>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</si>
  <si>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</si>
  <si>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</si>
  <si>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</si>
  <si>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</si>
  <si>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</si>
  <si>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</si>
  <si>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</si>
  <si>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</si>
  <si>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</si>
  <si>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</si>
  <si>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</si>
  <si>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</si>
  <si>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</si>
  <si>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</si>
  <si>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</si>
  <si>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</si>
  <si>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</si>
  <si>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</si>
  <si>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</si>
  <si>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</si>
  <si>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</si>
  <si>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</si>
  <si>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</si>
  <si>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</si>
  <si>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</si>
  <si>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</si>
  <si>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</si>
  <si>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</si>
  <si>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</si>
  <si>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</si>
  <si>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</si>
  <si>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</si>
  <si>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</si>
  <si>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</si>
  <si>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</si>
  <si>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</si>
  <si>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</si>
  <si>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</si>
  <si>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</si>
  <si>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</si>
  <si>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</si>
  <si>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</si>
  <si>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</si>
  <si>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</si>
  <si>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</si>
  <si>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</si>
  <si>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</si>
  <si>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</si>
  <si>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</si>
  <si>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</si>
  <si>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</si>
  <si>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</si>
  <si>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</si>
  <si>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</si>
  <si>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</si>
  <si>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</si>
  <si>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</si>
  <si>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</si>
  <si>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</si>
  <si>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</si>
  <si>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</si>
  <si>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</si>
  <si>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</si>
  <si>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</si>
  <si>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</si>
  <si>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</si>
  <si>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</si>
  <si>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</si>
  <si>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</si>
  <si>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</si>
  <si>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</si>
  <si>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</si>
  <si>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</si>
  <si>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</si>
  <si>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</si>
  <si>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</si>
  <si>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</si>
  <si>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</si>
  <si>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</si>
  <si>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</si>
  <si>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</si>
  <si>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</si>
  <si>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</si>
  <si>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</si>
  <si>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</si>
  <si>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</si>
  <si>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</si>
  <si>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</si>
  <si>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</si>
  <si>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</si>
  <si>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</si>
  <si>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</si>
  <si>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</si>
  <si>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</si>
  <si>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</si>
  <si>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</si>
  <si>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</si>
  <si>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</si>
  <si>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</si>
  <si>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</si>
  <si>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</si>
  <si>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</si>
  <si>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</si>
  <si>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</si>
  <si>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</si>
  <si>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</si>
  <si>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</si>
  <si>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</si>
  <si>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</si>
  <si>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</si>
  <si>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</si>
  <si>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</si>
  <si>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</si>
  <si>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</si>
  <si>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</si>
  <si>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</si>
  <si>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</si>
  <si>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</si>
  <si>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</si>
  <si>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</si>
  <si>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</si>
  <si>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</si>
  <si>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</si>
  <si>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</si>
  <si>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</si>
  <si>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</si>
  <si>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</si>
  <si>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</si>
  <si>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</si>
  <si>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</si>
  <si>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</si>
  <si>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</si>
  <si>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</si>
  <si>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</si>
  <si>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</si>
  <si>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</si>
  <si>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</si>
  <si>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</si>
  <si>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</si>
  <si>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</si>
  <si>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</si>
  <si>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</si>
  <si>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</si>
  <si>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</si>
  <si>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</si>
  <si>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</si>
  <si>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</si>
  <si>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</si>
  <si>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</si>
  <si>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</si>
  <si>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</si>
  <si>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</si>
  <si>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</si>
  <si>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</si>
  <si>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</si>
  <si>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</si>
  <si>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</si>
  <si>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</si>
  <si>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</si>
  <si>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</si>
  <si>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</si>
  <si>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</si>
  <si>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</si>
  <si>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</si>
  <si>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</si>
  <si>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</si>
  <si>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</si>
  <si>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</si>
  <si>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</si>
  <si>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</si>
  <si>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</si>
  <si>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</si>
  <si>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</si>
  <si>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</si>
  <si>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</si>
  <si>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</si>
  <si>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</si>
  <si>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</si>
  <si>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</si>
  <si>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</si>
  <si>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</si>
  <si>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</si>
  <si>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</si>
  <si>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</si>
  <si>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</si>
  <si>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</si>
  <si>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</si>
  <si>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</si>
  <si>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</si>
  <si>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</si>
  <si>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</si>
  <si>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</si>
  <si>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</si>
  <si>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</si>
  <si>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</si>
  <si>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</si>
  <si>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</si>
  <si>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</si>
  <si>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</si>
  <si>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</si>
  <si>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</si>
  <si>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</si>
  <si>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</si>
  <si>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</si>
  <si>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</si>
  <si>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</si>
  <si>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</si>
  <si>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</si>
  <si>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</si>
  <si>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</si>
  <si>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</si>
  <si>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</si>
  <si>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</si>
  <si>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</si>
  <si>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</si>
  <si>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</si>
  <si>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</si>
  <si>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</si>
  <si>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</si>
  <si>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</si>
  <si>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</si>
  <si>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</si>
  <si>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</si>
  <si>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</si>
  <si>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</si>
  <si>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</si>
  <si>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</si>
  <si>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</si>
  <si>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</si>
  <si>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</si>
  <si>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</si>
  <si>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</si>
  <si>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</si>
  <si>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</si>
  <si>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</si>
  <si>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</si>
  <si>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</si>
  <si>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</si>
  <si>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</si>
  <si>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</si>
  <si>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</si>
  <si>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</si>
  <si>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</si>
  <si>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</si>
  <si>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</si>
  <si>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</si>
  <si>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</si>
  <si>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</si>
  <si>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</si>
  <si>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</si>
  <si>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</si>
  <si>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</si>
  <si>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</si>
  <si>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</si>
  <si>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</si>
  <si>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</si>
  <si>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</si>
  <si>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</si>
  <si>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</si>
  <si>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</si>
  <si>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</si>
  <si>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</si>
  <si>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</si>
  <si>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</si>
  <si>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</si>
  <si>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</si>
  <si>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</si>
  <si>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</si>
  <si>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</si>
  <si>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</si>
  <si>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</si>
  <si>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</si>
  <si>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</si>
  <si>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</si>
  <si>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</si>
  <si>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</si>
  <si>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</si>
  <si>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</si>
  <si>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</si>
  <si>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</si>
  <si>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</si>
  <si>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</si>
  <si>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</si>
  <si>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</si>
  <si>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</si>
  <si>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</si>
  <si>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</si>
  <si>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</si>
  <si>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</si>
  <si>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</si>
  <si>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</si>
  <si>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</si>
  <si>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</si>
  <si>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</si>
  <si>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</si>
  <si>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</si>
  <si>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</si>
  <si>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</si>
  <si>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</si>
  <si>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</si>
  <si>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</si>
  <si>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</si>
  <si>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</si>
  <si>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</si>
  <si>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</si>
  <si>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</si>
  <si>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</si>
  <si>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</si>
  <si>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</si>
  <si>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</si>
  <si>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</si>
  <si>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</si>
  <si>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</si>
  <si>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</si>
  <si>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</si>
  <si>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</si>
  <si>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</si>
  <si>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</si>
  <si>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</si>
  <si>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</si>
  <si>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</si>
  <si>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</si>
  <si>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</si>
  <si>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</si>
  <si>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</si>
  <si>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</si>
  <si>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</si>
  <si>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</si>
  <si>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</si>
  <si>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</si>
  <si>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</si>
  <si>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</si>
  <si>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</si>
  <si>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</si>
  <si>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</si>
  <si>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</si>
  <si>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</si>
  <si>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</si>
  <si>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</si>
  <si>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</si>
  <si>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</si>
  <si>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</si>
  <si>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</si>
  <si>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</si>
  <si>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</si>
  <si>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</si>
  <si>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</si>
  <si>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</si>
  <si>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</si>
  <si>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</si>
  <si>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</si>
  <si>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</si>
  <si>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</si>
  <si>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</si>
  <si>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</si>
  <si>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</si>
  <si>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</si>
  <si>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</si>
  <si>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</si>
  <si>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</si>
  <si>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</si>
  <si>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</si>
  <si>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</si>
  <si>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</si>
  <si>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</si>
  <si>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</si>
  <si>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</si>
  <si>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</si>
  <si>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</si>
  <si>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</si>
  <si>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</si>
  <si>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</si>
  <si>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</si>
  <si>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</si>
  <si>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</si>
  <si>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</si>
  <si>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</si>
  <si>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</si>
  <si>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</si>
  <si>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</si>
  <si>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</si>
  <si>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</si>
  <si>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</si>
  <si>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</si>
  <si>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</si>
  <si>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</si>
  <si>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</si>
  <si>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</si>
  <si>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</si>
  <si>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</si>
  <si>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</si>
  <si>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</si>
  <si>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</si>
  <si>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</si>
  <si>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</si>
  <si>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</si>
  <si>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</si>
  <si>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</si>
  <si>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</si>
  <si>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</si>
  <si>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</si>
  <si>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</si>
  <si>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</si>
  <si>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</si>
  <si>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</si>
  <si>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</si>
  <si>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</si>
  <si>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</si>
  <si>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</si>
  <si>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</si>
  <si>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</si>
  <si>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</si>
  <si>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</si>
  <si>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</si>
  <si>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</si>
  <si>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</si>
  <si>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</si>
  <si>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</si>
  <si>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</si>
  <si>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</si>
  <si>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</si>
  <si>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</si>
  <si>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</si>
  <si>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</si>
  <si>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</si>
  <si>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</si>
  <si>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</si>
  <si>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</si>
  <si>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</si>
  <si>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</si>
  <si>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</si>
  <si>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</si>
  <si>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</si>
  <si>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</si>
  <si>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</si>
  <si>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</si>
  <si>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</si>
  <si>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</si>
  <si>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</si>
  <si>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</si>
  <si>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</si>
  <si>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</si>
  <si>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</si>
  <si>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</si>
  <si>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</si>
  <si>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</si>
  <si>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</si>
  <si>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</si>
  <si>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</si>
  <si>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</si>
  <si>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</si>
  <si>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</si>
  <si>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</si>
  <si>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</si>
  <si>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</si>
  <si>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</si>
  <si>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</si>
  <si>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</si>
  <si>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</si>
  <si>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</si>
  <si>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</si>
  <si>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</si>
  <si>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</si>
  <si>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</si>
  <si>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</si>
  <si>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</si>
  <si>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</si>
  <si>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</si>
  <si>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</si>
  <si>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</si>
  <si>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</si>
  <si>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</si>
  <si>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</si>
  <si>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</si>
  <si>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</si>
  <si>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</si>
  <si>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</si>
  <si>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</si>
  <si>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</si>
  <si>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</si>
  <si>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</si>
  <si>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</si>
  <si>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</si>
  <si>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</si>
  <si>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</si>
  <si>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</si>
  <si>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</si>
  <si>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</si>
  <si>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</si>
  <si>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</si>
  <si>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</si>
  <si>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</si>
  <si>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</si>
  <si>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</si>
  <si>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</si>
  <si>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</si>
  <si>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</si>
  <si>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</si>
  <si>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</si>
  <si>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</si>
  <si>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</si>
  <si>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</si>
  <si>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</si>
  <si>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</si>
  <si>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</si>
  <si>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</si>
  <si>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</si>
  <si>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</si>
  <si>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</si>
  <si>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</si>
  <si>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</si>
  <si>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</si>
  <si>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</si>
  <si>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</si>
  <si>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</si>
  <si>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</si>
  <si>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</si>
  <si>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</si>
  <si>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</si>
  <si>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</si>
  <si>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</si>
  <si>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</si>
  <si>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</si>
  <si>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</si>
  <si>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</si>
  <si>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</si>
  <si>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</si>
  <si>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</si>
  <si>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</si>
  <si>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</si>
  <si>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</si>
  <si>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</si>
  <si>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</si>
  <si>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</si>
  <si>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</si>
  <si>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</si>
  <si>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</si>
  <si>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</si>
  <si>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</si>
  <si>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</si>
  <si>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</si>
  <si>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</si>
  <si>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</si>
  <si>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</si>
  <si>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</si>
  <si>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</si>
  <si>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</si>
  <si>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</si>
  <si>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</si>
  <si>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</si>
  <si>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</si>
  <si>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</si>
  <si>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</si>
  <si>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</si>
  <si>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</si>
  <si>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</si>
  <si>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</si>
  <si>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</si>
  <si>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</si>
  <si>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</si>
  <si>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</si>
  <si>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</si>
  <si>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</si>
  <si>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</si>
  <si>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</si>
  <si>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</si>
  <si>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</si>
  <si>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</si>
  <si>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</si>
  <si>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</si>
  <si>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</si>
  <si>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</si>
  <si>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</si>
  <si>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</si>
  <si>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</si>
  <si>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</si>
  <si>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</si>
  <si>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</si>
  <si>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</si>
  <si>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</si>
  <si>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</si>
  <si>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</si>
  <si>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</si>
  <si>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</si>
  <si>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</si>
  <si>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</si>
  <si>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</si>
  <si>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</si>
  <si>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</si>
  <si>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</si>
  <si>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</si>
  <si>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</si>
  <si>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</si>
  <si>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</si>
  <si>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</si>
  <si>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</si>
  <si>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</si>
  <si>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</si>
  <si>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</si>
  <si>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</si>
  <si>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</si>
  <si>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</si>
  <si>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</si>
  <si>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</si>
  <si>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</si>
  <si>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</si>
  <si>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</si>
  <si>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</si>
  <si>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</si>
  <si>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</si>
  <si>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</si>
  <si>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</si>
  <si>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</si>
  <si>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</si>
  <si>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</si>
  <si>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</si>
  <si>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</si>
  <si>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</si>
  <si>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</si>
  <si>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</si>
  <si>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</si>
  <si>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</si>
  <si>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</si>
  <si>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</si>
  <si>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</si>
  <si>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</si>
  <si>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</si>
  <si>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</si>
  <si>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</si>
  <si>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</si>
  <si>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</si>
  <si>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</si>
  <si>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</si>
  <si>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</si>
  <si>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</si>
  <si>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</si>
  <si>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</si>
  <si>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</si>
  <si>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</si>
  <si>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</si>
  <si>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</si>
  <si>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</si>
  <si>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</si>
  <si>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</si>
  <si>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</si>
  <si>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</si>
  <si>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</si>
  <si>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</si>
  <si>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</si>
  <si>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</si>
  <si>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</si>
  <si>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</si>
  <si>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</si>
  <si>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</si>
  <si>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</si>
  <si>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</si>
  <si>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</si>
  <si>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</si>
  <si>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</si>
  <si>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</si>
  <si>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</si>
  <si>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</si>
  <si>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</si>
  <si>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</si>
  <si>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</si>
  <si>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</si>
  <si>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</si>
  <si>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</si>
  <si>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</si>
  <si>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</si>
  <si>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</si>
  <si>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</si>
  <si>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</si>
  <si>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</si>
  <si>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</si>
  <si>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</si>
  <si>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</si>
  <si>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</si>
  <si>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</si>
  <si>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</si>
  <si>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</si>
  <si>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</si>
  <si>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</si>
  <si>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</si>
  <si>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</si>
  <si>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</si>
  <si>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</si>
  <si>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</si>
  <si>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</si>
  <si>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</si>
  <si>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</si>
  <si>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</si>
  <si>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</si>
  <si>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</si>
  <si>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</si>
  <si>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</si>
  <si>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</si>
  <si>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</si>
  <si>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</si>
  <si>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</si>
  <si>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</si>
  <si>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</si>
  <si>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</si>
  <si>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</si>
  <si>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</si>
  <si>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</si>
  <si>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</si>
  <si>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</si>
  <si>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</si>
  <si>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</si>
  <si>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</si>
  <si>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</si>
  <si>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</si>
  <si>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</si>
  <si>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</si>
  <si>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</si>
  <si>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</si>
  <si>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</si>
  <si>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</si>
  <si>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</si>
  <si>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</si>
  <si>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</si>
  <si>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</si>
  <si>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</si>
  <si>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</si>
  <si>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</si>
  <si>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</si>
  <si>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</si>
  <si>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</si>
  <si>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</si>
  <si>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</si>
  <si>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</si>
  <si>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</si>
  <si>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</si>
  <si>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</si>
  <si>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</si>
  <si>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</si>
  <si>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</si>
  <si>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</si>
  <si>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</si>
  <si>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</si>
  <si>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</si>
  <si>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</si>
  <si>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</si>
  <si>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</si>
  <si>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</si>
  <si>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</si>
  <si>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</si>
  <si>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</si>
  <si>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</si>
  <si>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</si>
  <si>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</si>
  <si>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</si>
  <si>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</si>
  <si>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</si>
  <si>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</si>
  <si>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</si>
  <si>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</si>
  <si>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</si>
  <si>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</si>
  <si>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</si>
  <si>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</si>
  <si>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</si>
  <si>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</si>
  <si>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</si>
  <si>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</si>
  <si>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</si>
  <si>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</si>
  <si>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</si>
  <si>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</si>
  <si>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</si>
  <si>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</si>
  <si>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</si>
  <si>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</si>
  <si>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</si>
  <si>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</si>
  <si>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</si>
  <si>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</si>
  <si>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</si>
  <si>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</si>
  <si>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</si>
  <si>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</si>
  <si>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</si>
  <si>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</si>
  <si>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</si>
  <si>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</si>
  <si>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</si>
  <si>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</si>
  <si>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</si>
  <si>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</si>
  <si>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</si>
  <si>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</si>
  <si>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</si>
  <si>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</si>
  <si>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</si>
  <si>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</si>
  <si>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</si>
  <si>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</si>
  <si>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</si>
  <si>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</si>
  <si>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</si>
  <si>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</si>
  <si>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</si>
  <si>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</si>
  <si>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</si>
  <si>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</si>
  <si>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</si>
  <si>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</si>
  <si>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</si>
  <si>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</si>
  <si>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</si>
  <si>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</si>
  <si>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</si>
  <si>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</si>
  <si>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</si>
  <si>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</si>
  <si>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</si>
  <si>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</si>
  <si>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</si>
  <si>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</si>
  <si>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</si>
  <si>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</si>
  <si>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</si>
  <si>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</si>
  <si>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</si>
  <si>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</si>
  <si>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</si>
  <si>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</si>
  <si>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</si>
  <si>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</si>
  <si>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</si>
  <si>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</si>
  <si>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</si>
  <si>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</si>
  <si>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</si>
  <si>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</si>
  <si>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</si>
  <si>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</si>
  <si>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</si>
  <si>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</si>
  <si>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</si>
  <si>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</si>
  <si>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</si>
  <si>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</si>
  <si>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</si>
  <si>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</si>
  <si>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</si>
  <si>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</si>
  <si>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</si>
  <si>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</si>
  <si>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</si>
  <si>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</si>
  <si>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</si>
  <si>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</si>
  <si>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</si>
  <si>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</si>
  <si>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</si>
  <si>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</si>
  <si>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</si>
  <si>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</si>
  <si>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</si>
  <si>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</si>
  <si>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</si>
  <si>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</si>
  <si>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</si>
  <si>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</si>
  <si>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</si>
  <si>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</si>
  <si>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</si>
  <si>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</si>
  <si>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</si>
  <si>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</si>
  <si>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</si>
  <si>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</si>
  <si>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</si>
  <si>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</si>
  <si>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</si>
  <si>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</si>
  <si>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</si>
  <si>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</si>
  <si>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</si>
  <si>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</si>
  <si>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</si>
  <si>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</si>
  <si>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</si>
  <si>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</si>
  <si>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</si>
  <si>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</si>
  <si>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</si>
  <si>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</si>
  <si>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</si>
  <si>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</si>
  <si>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</si>
  <si>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</si>
  <si>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</si>
  <si>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</si>
  <si>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</si>
  <si>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</si>
  <si>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</si>
  <si>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</si>
  <si>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</si>
  <si>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</si>
  <si>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</si>
  <si>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</si>
  <si>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</si>
  <si>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</si>
  <si>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</si>
  <si>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</si>
  <si>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</si>
  <si>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</si>
  <si>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</si>
  <si>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</si>
  <si>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</si>
  <si>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</si>
  <si>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</si>
  <si>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</si>
  <si>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</si>
  <si>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</si>
  <si>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</si>
  <si>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</si>
  <si>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</si>
  <si>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</si>
  <si>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</si>
  <si>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</si>
  <si>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</si>
  <si>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</si>
  <si>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</si>
  <si>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</si>
  <si>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</si>
  <si>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</si>
  <si>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</si>
  <si>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</si>
  <si>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</si>
  <si>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</si>
  <si>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</si>
  <si>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</si>
  <si>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</si>
  <si>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</si>
  <si>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</si>
  <si>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</si>
  <si>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</si>
  <si>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</si>
  <si>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</si>
  <si>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</si>
  <si>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</si>
  <si>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</si>
  <si>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</si>
  <si>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</si>
  <si>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</si>
  <si>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</si>
  <si>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</si>
  <si>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</si>
  <si>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</si>
  <si>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</si>
  <si>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</si>
  <si>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</si>
  <si>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</si>
  <si>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</si>
  <si>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</si>
  <si>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</si>
  <si>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</si>
  <si>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</si>
  <si>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</si>
  <si>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</si>
  <si>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</si>
  <si>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</si>
  <si>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</si>
  <si>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</si>
  <si>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</si>
  <si>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</si>
  <si>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</si>
  <si>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</si>
  <si>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</si>
  <si>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</si>
  <si>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</si>
  <si>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</si>
  <si>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</si>
  <si>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</si>
  <si>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</si>
  <si>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</si>
  <si>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</si>
  <si>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</si>
  <si>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</si>
  <si>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</si>
  <si>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</si>
  <si>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</si>
  <si>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</si>
  <si>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</si>
  <si>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</si>
  <si>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</si>
  <si>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</si>
  <si>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</si>
  <si>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</si>
  <si>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</si>
  <si>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</si>
  <si>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</si>
  <si>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</si>
  <si>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</si>
  <si>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</si>
  <si>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</si>
  <si>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</si>
  <si>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</si>
  <si>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</si>
  <si>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</si>
  <si>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</si>
  <si>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</si>
  <si>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</si>
  <si>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</si>
  <si>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</si>
  <si>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</si>
  <si>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</si>
  <si>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</si>
  <si>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</si>
  <si>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</si>
  <si>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</si>
  <si>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</si>
  <si>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</si>
  <si>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</si>
  <si>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</si>
  <si>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</si>
  <si>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</si>
  <si>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</si>
  <si>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</si>
  <si>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</si>
  <si>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</si>
  <si>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</si>
  <si>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</si>
  <si>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</si>
  <si>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</si>
  <si>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</si>
  <si>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</si>
  <si>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</si>
  <si>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</si>
  <si>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</si>
  <si>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</si>
  <si>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</si>
  <si>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</si>
  <si>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</si>
  <si>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</si>
  <si>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</si>
  <si>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</si>
  <si>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</si>
  <si>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</si>
  <si>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</si>
  <si>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</si>
  <si>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</si>
  <si>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</si>
  <si>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</si>
  <si>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</si>
  <si>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</si>
  <si>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</si>
  <si>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</si>
  <si>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</si>
  <si>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</si>
  <si>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</si>
  <si>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</si>
  <si>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</si>
  <si>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</si>
  <si>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</si>
  <si>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</si>
  <si>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</si>
  <si>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</si>
  <si>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</si>
  <si>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</si>
  <si>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</si>
  <si>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</si>
  <si>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</si>
  <si>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</si>
  <si>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</si>
  <si>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</si>
  <si>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</si>
  <si>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</si>
  <si>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</si>
  <si>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</si>
  <si>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</si>
  <si>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</si>
  <si>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</si>
  <si>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</si>
  <si>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</si>
  <si>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</si>
  <si>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</si>
  <si>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</si>
  <si>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</si>
  <si>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</si>
  <si>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</si>
  <si>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</si>
  <si>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</si>
  <si>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</si>
  <si>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</si>
  <si>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</si>
  <si>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</si>
  <si>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</si>
  <si>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</si>
  <si>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</si>
  <si>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</si>
  <si>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</si>
  <si>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</si>
  <si>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</si>
  <si>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</si>
  <si>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</si>
  <si>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</si>
  <si>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</si>
  <si>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</si>
  <si>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</si>
  <si>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</si>
  <si>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</si>
  <si>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</si>
  <si>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</si>
  <si>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</si>
  <si>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</si>
  <si>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</si>
  <si>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</si>
  <si>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</si>
  <si>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</si>
  <si>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</si>
  <si>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</si>
  <si>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</si>
  <si>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</si>
  <si>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</si>
  <si>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</si>
  <si>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</si>
  <si>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</si>
  <si>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</si>
  <si>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</si>
  <si>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</si>
  <si>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</si>
  <si>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</si>
  <si>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</si>
  <si>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</si>
  <si>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</si>
  <si>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</si>
  <si>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</si>
  <si>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</si>
  <si>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</si>
  <si>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</si>
  <si>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</si>
  <si>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</si>
  <si>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</si>
  <si>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</si>
  <si>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</si>
  <si>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</si>
  <si>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</si>
  <si>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</si>
  <si>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</si>
  <si>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</si>
  <si>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</si>
  <si>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</si>
  <si>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</si>
  <si>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</si>
  <si>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</si>
  <si>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</si>
  <si>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</si>
  <si>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</si>
  <si>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</si>
  <si>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</si>
  <si>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</si>
  <si>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</si>
  <si>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</si>
  <si>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</si>
  <si>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</si>
  <si>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</si>
  <si>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</si>
  <si>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</si>
  <si>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</si>
  <si>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</si>
  <si>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</si>
  <si>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</si>
  <si>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</si>
  <si>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</si>
  <si>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</si>
  <si>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</si>
  <si>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</si>
  <si>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</si>
  <si>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</si>
  <si>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</si>
  <si>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</si>
  <si>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</si>
  <si>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</si>
  <si>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</si>
  <si>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</si>
  <si>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</si>
  <si>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</si>
  <si>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</si>
  <si>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</si>
  <si>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</si>
  <si>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</si>
  <si>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</si>
  <si>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</si>
  <si>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</si>
  <si>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</si>
  <si>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</si>
  <si>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</si>
  <si>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</si>
  <si>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</si>
  <si>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</si>
  <si>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</si>
  <si>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</si>
  <si>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</si>
  <si>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</si>
  <si>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</si>
  <si>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</si>
  <si>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</si>
  <si>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</si>
  <si>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</si>
  <si>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</si>
  <si>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</si>
  <si>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</si>
  <si>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</si>
  <si>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</si>
  <si>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</si>
  <si>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</si>
  <si>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</si>
  <si>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</si>
  <si>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</si>
  <si>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</si>
  <si>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</si>
  <si>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</si>
  <si>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</si>
  <si>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</si>
  <si>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</si>
  <si>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</si>
  <si>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</si>
  <si>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</si>
  <si>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</si>
  <si>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</si>
  <si>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</si>
  <si>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</si>
  <si>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</si>
  <si>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</si>
  <si>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</si>
  <si>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</si>
  <si>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</si>
  <si>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</si>
  <si>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</si>
  <si>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</si>
  <si>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</si>
  <si>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</si>
  <si>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</si>
  <si>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</si>
  <si>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</si>
  <si>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</si>
  <si>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</si>
  <si>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</si>
  <si>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</si>
  <si>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</si>
  <si>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</si>
  <si>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</si>
  <si>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</si>
  <si>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</si>
  <si>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</si>
  <si>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</si>
  <si>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</si>
  <si>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</si>
  <si>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</si>
  <si>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</si>
  <si>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</si>
  <si>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</si>
  <si>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</si>
  <si>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</si>
  <si>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</si>
  <si>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</si>
  <si>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</si>
  <si>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</si>
  <si>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</si>
  <si>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</si>
  <si>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</si>
  <si>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</si>
  <si>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</si>
  <si>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</si>
  <si>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</si>
  <si>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</si>
  <si>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</si>
  <si>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</si>
  <si>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</si>
  <si>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</si>
  <si>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</si>
  <si>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</si>
  <si>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</si>
  <si>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</si>
  <si>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</si>
  <si>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</si>
  <si>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</si>
  <si>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</si>
  <si>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</si>
  <si>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</si>
  <si>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</si>
  <si>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</si>
  <si>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</si>
  <si>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</si>
  <si>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</si>
  <si>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</si>
  <si>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</si>
  <si>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</si>
  <si>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</si>
  <si>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</si>
  <si>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</si>
  <si>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</si>
  <si>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</si>
  <si>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</si>
  <si>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</si>
  <si>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</si>
  <si>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</si>
  <si>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</si>
  <si>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</si>
  <si>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</si>
  <si>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</si>
  <si>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</si>
  <si>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</si>
  <si>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</si>
  <si>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</si>
  <si>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</si>
  <si>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</si>
  <si>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</si>
  <si>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</si>
  <si>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</si>
  <si>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</si>
  <si>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</si>
  <si>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</si>
  <si>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</si>
  <si>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</si>
  <si>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</si>
  <si>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</si>
  <si>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</si>
  <si>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</si>
  <si>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</si>
  <si>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</si>
  <si>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</si>
  <si>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</si>
  <si>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</si>
  <si>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</si>
  <si>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</si>
  <si>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</si>
  <si>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</si>
  <si>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</si>
  <si>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</si>
  <si>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</si>
  <si>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</si>
  <si>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</si>
  <si>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</si>
  <si>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</si>
  <si>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</si>
  <si>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</si>
  <si>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</si>
  <si>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</si>
  <si>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</si>
  <si>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</si>
  <si>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</si>
  <si>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</si>
  <si>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</si>
  <si>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</si>
  <si>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</si>
  <si>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</si>
  <si>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</si>
  <si>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</si>
  <si>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</si>
  <si>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</si>
  <si>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</si>
  <si>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</si>
  <si>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</si>
  <si>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</si>
  <si>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</si>
  <si>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</si>
  <si>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</si>
  <si>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</si>
  <si>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</si>
  <si>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</si>
  <si>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</si>
  <si>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</si>
  <si>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</si>
  <si>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</si>
  <si>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</si>
  <si>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</si>
  <si>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</si>
  <si>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</si>
  <si>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</si>
  <si>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</si>
  <si>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</si>
  <si>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</si>
  <si>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</si>
  <si>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</si>
  <si>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</si>
  <si>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</si>
  <si>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</si>
  <si>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</si>
  <si>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</si>
  <si>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</si>
  <si>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</si>
  <si>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</si>
  <si>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</si>
  <si>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</si>
  <si>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</si>
  <si>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</si>
  <si>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</si>
  <si>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</si>
  <si>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</si>
  <si>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</si>
  <si>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</si>
  <si>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</si>
  <si>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</si>
  <si>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</si>
  <si>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</si>
  <si>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</si>
  <si>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</si>
  <si>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</si>
  <si>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</si>
  <si>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</si>
  <si>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</si>
  <si>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</si>
  <si>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</si>
  <si>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</si>
  <si>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</si>
  <si>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</si>
  <si>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</si>
  <si>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</si>
  <si>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</si>
  <si>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</si>
  <si>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</si>
  <si>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</si>
  <si>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</si>
  <si>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</si>
  <si>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</si>
  <si>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</si>
  <si>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</si>
  <si>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</si>
  <si>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</si>
  <si>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</si>
  <si>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</si>
  <si>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</si>
  <si>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</si>
  <si>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</si>
  <si>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</si>
  <si>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</si>
  <si>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</si>
  <si>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</si>
  <si>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</si>
  <si>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</si>
  <si>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</si>
  <si>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</si>
  <si>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</si>
  <si>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</si>
  <si>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</si>
  <si>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</si>
  <si>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</si>
  <si>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</si>
  <si>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</si>
  <si>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</si>
  <si>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</si>
  <si>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</si>
  <si>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</si>
  <si>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</si>
  <si>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</si>
  <si>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</si>
  <si>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</si>
  <si>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</si>
  <si>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</si>
  <si>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</si>
  <si>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</si>
  <si>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</si>
  <si>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</si>
  <si>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</si>
  <si>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</si>
  <si>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</si>
  <si>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</si>
  <si>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</si>
  <si>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</si>
  <si>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</si>
  <si>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</si>
  <si>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</si>
  <si>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</si>
  <si>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</si>
  <si>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</si>
  <si>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</si>
  <si>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</si>
  <si>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</si>
  <si>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</si>
  <si>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</si>
  <si>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</si>
  <si>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</si>
  <si>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</si>
  <si>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</si>
  <si>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</si>
  <si>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</si>
  <si>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</si>
  <si>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</si>
  <si>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</si>
  <si>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</si>
  <si>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</si>
  <si>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</si>
  <si>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</si>
  <si>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</si>
  <si>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</si>
  <si>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</si>
  <si>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</si>
  <si>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</si>
  <si>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</si>
  <si>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</si>
  <si>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</si>
  <si>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</si>
  <si>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</si>
  <si>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</si>
  <si>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</si>
  <si>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</si>
  <si>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</si>
  <si>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</si>
  <si>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</si>
  <si>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</si>
  <si>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</si>
  <si>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</si>
  <si>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</si>
  <si>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</si>
  <si>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</si>
  <si>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</si>
  <si>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</si>
  <si>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</si>
  <si>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</si>
  <si>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</si>
  <si>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</si>
  <si>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</si>
  <si>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</si>
  <si>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</si>
  <si>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</si>
  <si>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</si>
  <si>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</si>
  <si>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</si>
  <si>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</si>
  <si>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</si>
  <si>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</si>
  <si>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</si>
  <si>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</si>
  <si>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</si>
  <si>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</si>
  <si>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</si>
  <si>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</si>
  <si>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</si>
  <si>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</si>
  <si>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</si>
  <si>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</si>
  <si>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</si>
  <si>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</si>
  <si>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</si>
  <si>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</si>
  <si>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</si>
  <si>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</si>
  <si>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</si>
  <si>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</si>
  <si>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</si>
  <si>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</si>
  <si>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</si>
  <si>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</si>
  <si>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</si>
  <si>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</si>
  <si>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</si>
  <si>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</si>
  <si>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</si>
  <si>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</si>
  <si>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</si>
  <si>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</si>
  <si>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</si>
  <si>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</si>
  <si>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</si>
  <si>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</si>
  <si>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</si>
  <si>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</si>
  <si>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</si>
  <si>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</si>
  <si>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</si>
  <si>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</si>
  <si>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</si>
  <si>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</si>
  <si>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</si>
  <si>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</si>
  <si>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</si>
  <si>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</si>
  <si>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</si>
  <si>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</si>
  <si>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</si>
  <si>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</si>
  <si>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</si>
  <si>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</si>
  <si>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</si>
  <si>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</si>
  <si>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</si>
  <si>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</si>
  <si>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</si>
  <si>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</si>
  <si>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</si>
  <si>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</si>
  <si>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</si>
  <si>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</si>
  <si>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</si>
  <si>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</si>
  <si>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</si>
  <si>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</si>
  <si>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</si>
  <si>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</si>
  <si>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</si>
  <si>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</si>
  <si>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</si>
  <si>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</si>
  <si>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</si>
  <si>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</si>
  <si>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</si>
  <si>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</si>
  <si>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</si>
  <si>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</si>
  <si>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</si>
  <si>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</si>
  <si>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</si>
  <si>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</si>
  <si>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</si>
  <si>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</si>
  <si>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</si>
  <si>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</si>
  <si>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</si>
  <si>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</si>
  <si>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</si>
  <si>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</si>
  <si>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</si>
  <si>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</si>
  <si>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</si>
  <si>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</si>
  <si>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</si>
  <si>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</si>
  <si>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</si>
  <si>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</si>
  <si>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</si>
  <si>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</si>
  <si>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</si>
  <si>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</si>
  <si>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</si>
  <si>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</si>
  <si>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</si>
  <si>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</si>
  <si>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</si>
  <si>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</si>
  <si>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</si>
  <si>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</si>
  <si>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</si>
  <si>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</si>
  <si>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</si>
  <si>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</si>
  <si>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</si>
  <si>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</si>
  <si>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</si>
  <si>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</si>
  <si>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</si>
  <si>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</si>
  <si>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</si>
  <si>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</si>
  <si>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</si>
  <si>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</si>
  <si>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</si>
  <si>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</si>
  <si>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</si>
  <si>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</si>
  <si>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</si>
  <si>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</si>
  <si>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</si>
  <si>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</si>
  <si>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</si>
  <si>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</si>
  <si>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</si>
  <si>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</si>
  <si>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</si>
  <si>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</si>
  <si>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</si>
  <si>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</si>
  <si>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</si>
  <si>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</si>
  <si>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</si>
  <si>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</si>
  <si>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</si>
  <si>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</si>
  <si>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</si>
  <si>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</si>
  <si>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</si>
  <si>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</si>
  <si>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</si>
  <si>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</si>
  <si>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</si>
  <si>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</si>
  <si>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</si>
  <si>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</si>
  <si>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</si>
  <si>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</si>
  <si>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</si>
  <si>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</si>
  <si>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</si>
  <si>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</si>
  <si>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</si>
  <si>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</si>
  <si>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</si>
  <si>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</si>
  <si>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</si>
  <si>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</si>
  <si>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</si>
  <si>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</si>
  <si>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</si>
  <si>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</si>
  <si>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</si>
  <si>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</si>
  <si>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</si>
  <si>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</si>
  <si>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</si>
  <si>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</si>
  <si>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</si>
  <si>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</si>
  <si>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</si>
  <si>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</si>
  <si>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</si>
  <si>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</si>
  <si>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</si>
  <si>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</si>
  <si>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</si>
  <si>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</si>
  <si>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</si>
  <si>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</si>
  <si>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</si>
  <si>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</si>
  <si>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</si>
  <si>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</si>
  <si>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</si>
  <si>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</si>
  <si>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</si>
  <si>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</si>
  <si>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</si>
  <si>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</si>
  <si>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</si>
  <si>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</si>
  <si>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</si>
  <si>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</si>
  <si>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</si>
  <si>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</si>
  <si>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</si>
  <si>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</si>
  <si>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</si>
  <si>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</si>
  <si>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</si>
  <si>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</si>
  <si>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</si>
  <si>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</si>
  <si>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</si>
  <si>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</si>
  <si>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</si>
  <si>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</si>
  <si>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</si>
  <si>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</si>
  <si>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</si>
  <si>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</si>
  <si>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</si>
  <si>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</si>
  <si>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</si>
  <si>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</si>
  <si>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</si>
  <si>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</si>
  <si>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</si>
  <si>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</si>
  <si>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</si>
  <si>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</si>
  <si>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</si>
  <si>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</si>
  <si>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</si>
  <si>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</si>
  <si>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</si>
  <si>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</si>
  <si>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</si>
  <si>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</si>
  <si>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</si>
  <si>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</si>
  <si>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</si>
  <si>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</si>
  <si>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</si>
  <si>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</si>
  <si>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</si>
  <si>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</si>
  <si>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</si>
  <si>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</si>
  <si>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</si>
  <si>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</si>
  <si>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</si>
  <si>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</si>
  <si>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</si>
  <si>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</si>
  <si>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</si>
  <si>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</si>
  <si>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</si>
  <si>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</si>
  <si>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</si>
  <si>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</si>
  <si>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</si>
  <si>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</si>
  <si>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</si>
  <si>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</si>
  <si>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</si>
  <si>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</si>
  <si>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</si>
  <si>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</si>
  <si>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</si>
  <si>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</si>
  <si>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</si>
  <si>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</si>
  <si>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</si>
  <si>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</si>
  <si>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</si>
  <si>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</si>
  <si>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</si>
  <si>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</si>
  <si>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</si>
  <si>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</si>
  <si>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</si>
  <si>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</si>
  <si>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</si>
  <si>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</si>
  <si>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</si>
  <si>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</si>
  <si>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</si>
  <si>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</si>
  <si>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</si>
  <si>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</si>
  <si>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</si>
  <si>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</si>
  <si>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</si>
  <si>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</si>
  <si>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</si>
  <si>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</si>
  <si>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</si>
  <si>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</si>
  <si>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</si>
  <si>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</si>
  <si>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</si>
  <si>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</si>
  <si>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</si>
  <si>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</si>
  <si>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</si>
  <si>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</si>
  <si>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</si>
  <si>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</si>
  <si>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</si>
  <si>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</si>
  <si>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</si>
  <si>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</si>
  <si>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</si>
  <si>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</si>
  <si>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</si>
  <si>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</si>
  <si>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</si>
  <si>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</si>
  <si>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</si>
  <si>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</si>
  <si>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</si>
  <si>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</si>
  <si>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</si>
  <si>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</si>
  <si>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</si>
  <si>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</si>
  <si>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</si>
  <si>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</si>
  <si>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</si>
  <si>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</si>
  <si>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</si>
  <si>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</si>
  <si>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</si>
  <si>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</si>
  <si>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</si>
  <si>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</si>
  <si>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</si>
  <si>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</si>
  <si>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</si>
  <si>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</si>
  <si>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</si>
  <si>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</si>
  <si>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</si>
  <si>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</si>
  <si>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</si>
  <si>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</si>
  <si>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</si>
  <si>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</si>
  <si>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</si>
  <si>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</si>
  <si>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</si>
  <si>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</si>
  <si>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</si>
  <si>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</si>
  <si>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</si>
  <si>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</si>
  <si>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</si>
  <si>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</si>
  <si>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</si>
  <si>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</si>
  <si>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</si>
  <si>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</si>
  <si>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</si>
  <si>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</si>
  <si>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</si>
  <si>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</si>
  <si>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</si>
  <si>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</si>
  <si>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</si>
  <si>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</si>
  <si>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</si>
  <si>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</si>
  <si>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</si>
  <si>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</si>
  <si>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</si>
  <si>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</si>
  <si>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</si>
  <si>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</si>
  <si>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</si>
  <si>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</si>
  <si>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</si>
  <si>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</si>
  <si>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</si>
  <si>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</si>
  <si>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</si>
  <si>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</si>
  <si>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</si>
  <si>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</si>
  <si>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</si>
  <si>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</si>
  <si>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</si>
  <si>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</si>
  <si>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</si>
  <si>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</si>
  <si>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</si>
  <si>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</si>
  <si>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</si>
  <si>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</si>
  <si>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</si>
  <si>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</si>
  <si>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</si>
  <si>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</si>
  <si>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</si>
  <si>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</si>
  <si>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</si>
  <si>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</si>
  <si>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</si>
  <si>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</si>
  <si>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</si>
  <si>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</si>
  <si>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</si>
  <si>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</si>
  <si>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</si>
  <si>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</si>
  <si>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</si>
  <si>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</si>
  <si>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</si>
  <si>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</si>
  <si>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</si>
  <si>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</si>
  <si>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</si>
  <si>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</si>
  <si>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</si>
  <si>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</si>
  <si>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</si>
  <si>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</si>
  <si>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</si>
  <si>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</si>
  <si>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</si>
  <si>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</si>
  <si>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</si>
  <si>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</si>
  <si>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</si>
  <si>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</si>
  <si>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</si>
  <si>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</si>
  <si>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</si>
  <si>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</si>
  <si>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</si>
  <si>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</si>
  <si>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</si>
  <si>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</si>
  <si>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</si>
  <si>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</si>
  <si>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</si>
  <si>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</si>
  <si>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</si>
  <si>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</si>
  <si>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</si>
  <si>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</si>
  <si>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</si>
  <si>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</si>
  <si>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</si>
  <si>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</si>
  <si>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</si>
  <si>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</si>
  <si>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</si>
  <si>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</si>
  <si>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</si>
  <si>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</si>
  <si>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</si>
  <si>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</si>
  <si>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</si>
  <si>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</si>
  <si>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</si>
  <si>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</si>
  <si>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</si>
  <si>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</si>
  <si>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</si>
  <si>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</si>
  <si>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</si>
  <si>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</si>
  <si>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</si>
  <si>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</si>
  <si>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</si>
  <si>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</si>
  <si>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</si>
  <si>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</si>
  <si>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</si>
  <si>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</si>
  <si>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</si>
  <si>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</si>
  <si>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</si>
  <si>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</si>
  <si>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</si>
  <si>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</si>
  <si>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</si>
  <si>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</si>
  <si>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</si>
  <si>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</si>
  <si>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</si>
  <si>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</si>
  <si>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</si>
  <si>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</si>
  <si>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</si>
  <si>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</si>
  <si>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</si>
  <si>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</si>
  <si>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</si>
  <si>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</si>
  <si>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</si>
  <si>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</si>
  <si>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</si>
  <si>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</si>
  <si>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</si>
  <si>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</si>
  <si>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</si>
  <si>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</si>
  <si>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</si>
  <si>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</si>
  <si>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</si>
  <si>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</si>
  <si>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</si>
  <si>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</si>
  <si>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</si>
  <si>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</si>
  <si>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</si>
  <si>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</si>
  <si>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</si>
  <si>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</si>
  <si>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</si>
  <si>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</si>
  <si>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</si>
  <si>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</si>
  <si>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</si>
  <si>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</si>
  <si>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</si>
  <si>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</si>
  <si>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</si>
  <si>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</si>
  <si>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</si>
  <si>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</si>
  <si>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</si>
  <si>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</si>
  <si>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</si>
  <si>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</si>
  <si>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</si>
  <si>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</si>
  <si>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</si>
  <si>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</si>
  <si>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</si>
  <si>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</si>
  <si>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</si>
  <si>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</si>
  <si>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</si>
  <si>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</si>
  <si>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</si>
  <si>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</si>
  <si>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</si>
  <si>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</si>
  <si>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</si>
  <si>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</si>
  <si>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</si>
  <si>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</si>
  <si>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</si>
  <si>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</si>
  <si>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</si>
  <si>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</si>
  <si>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</si>
  <si>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</si>
  <si>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</si>
  <si>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</si>
  <si>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</si>
  <si>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</si>
  <si>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</si>
  <si>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</si>
  <si>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</si>
  <si>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</si>
  <si>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</si>
  <si>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</si>
  <si>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</si>
  <si>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</si>
  <si>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</si>
  <si>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</si>
  <si>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</si>
  <si>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</si>
  <si>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</si>
  <si>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</si>
  <si>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</si>
  <si>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</si>
  <si>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</si>
  <si>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</si>
  <si>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</si>
  <si>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</si>
  <si>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</si>
  <si>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</si>
  <si>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</si>
  <si>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</si>
  <si>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</si>
  <si>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</si>
  <si>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</si>
  <si>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</si>
  <si>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</si>
  <si>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</si>
  <si>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</si>
  <si>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</si>
  <si>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</si>
  <si>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</si>
  <si>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</si>
  <si>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</si>
  <si>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</si>
  <si>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</si>
  <si>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</si>
  <si>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</si>
  <si>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</si>
  <si>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</si>
  <si>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</si>
  <si>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</si>
  <si>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</si>
  <si>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</si>
  <si>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</si>
  <si>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</si>
  <si>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</si>
  <si>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</si>
  <si>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</si>
  <si>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</si>
  <si>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</si>
  <si>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</si>
  <si>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</si>
  <si>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</si>
  <si>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</si>
  <si>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</si>
  <si>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</si>
  <si>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</si>
  <si>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</si>
  <si>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</si>
  <si>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</si>
  <si>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</si>
  <si>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</si>
  <si>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</si>
  <si>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</si>
  <si>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</si>
  <si>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</si>
  <si>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</si>
  <si>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</si>
  <si>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</si>
  <si>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</si>
  <si>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</si>
  <si>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</si>
  <si>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</si>
  <si>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</si>
  <si>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</si>
  <si>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</si>
  <si>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</si>
  <si>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</si>
  <si>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</si>
  <si>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</si>
  <si>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</si>
  <si>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</si>
  <si>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</si>
  <si>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</si>
  <si>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</si>
  <si>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</si>
  <si>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</si>
  <si>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</si>
  <si>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</si>
  <si>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</si>
  <si>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</si>
  <si>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</si>
  <si>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</si>
  <si>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</si>
  <si>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</si>
  <si>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</si>
  <si>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</si>
  <si>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</si>
  <si>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</si>
  <si>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</si>
  <si>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</si>
  <si>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</si>
  <si>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</si>
  <si>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</si>
  <si>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</si>
  <si>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</si>
  <si>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</si>
  <si>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</si>
  <si>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</si>
  <si>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</si>
  <si>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</si>
  <si>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</si>
  <si>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</si>
  <si>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</si>
  <si>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</si>
  <si>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</si>
  <si>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</si>
  <si>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</si>
  <si>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</si>
  <si>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</si>
  <si>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</si>
  <si>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</si>
  <si>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</si>
  <si>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</si>
  <si>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</si>
  <si>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</si>
  <si>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</si>
  <si>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</si>
  <si>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</si>
  <si>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</si>
  <si>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</si>
  <si>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</si>
  <si>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</si>
  <si>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</si>
  <si>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</si>
  <si>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</si>
  <si>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</si>
  <si>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</si>
  <si>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</si>
  <si>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</si>
  <si>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</si>
  <si>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</si>
  <si>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</si>
  <si>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</si>
  <si>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</si>
  <si>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</si>
  <si>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</si>
  <si>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</si>
  <si>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</si>
  <si>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</si>
  <si>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</si>
  <si>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</si>
  <si>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</si>
  <si>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</si>
  <si>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</si>
  <si>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</si>
  <si>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</si>
  <si>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</si>
  <si>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</si>
  <si>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</si>
  <si>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</si>
  <si>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</si>
  <si>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</si>
  <si>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</si>
  <si>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</si>
  <si>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</si>
  <si>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</si>
  <si>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</si>
  <si>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</si>
  <si>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</si>
  <si>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</si>
  <si>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</si>
  <si>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</si>
  <si>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</si>
  <si>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</si>
  <si>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</si>
  <si>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</si>
  <si>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</si>
  <si>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</si>
  <si>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</si>
  <si>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</si>
  <si>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</si>
  <si>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</si>
  <si>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</si>
  <si>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</si>
  <si>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</si>
  <si>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</si>
  <si>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</si>
  <si>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</si>
  <si>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</si>
  <si>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</si>
  <si>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</si>
  <si>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</si>
  <si>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</si>
  <si>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</si>
  <si>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</si>
  <si>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</si>
  <si>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</si>
  <si>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</si>
  <si>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</si>
  <si>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</si>
  <si>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</si>
  <si>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</si>
  <si>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</si>
  <si>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</si>
  <si>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</si>
  <si>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</si>
  <si>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</si>
  <si>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</si>
  <si>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</si>
  <si>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</si>
  <si>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</si>
  <si>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</si>
  <si>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</si>
  <si>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</si>
  <si>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</si>
  <si>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</si>
  <si>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</si>
  <si>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</si>
  <si>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</si>
  <si>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</si>
  <si>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</si>
  <si>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</si>
  <si>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</si>
  <si>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</si>
  <si>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</si>
  <si>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</si>
  <si>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</si>
  <si>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</si>
  <si>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</si>
  <si>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</si>
  <si>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</si>
  <si>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</si>
  <si>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</si>
  <si>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</si>
  <si>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</si>
  <si>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</si>
  <si>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</si>
  <si>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</si>
  <si>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</si>
  <si>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</si>
  <si>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</si>
  <si>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</si>
  <si>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</si>
  <si>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</si>
  <si>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</si>
  <si>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</si>
  <si>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</si>
  <si>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</si>
  <si>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</si>
  <si>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</si>
  <si>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</si>
  <si>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</si>
  <si>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</si>
  <si>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</si>
  <si>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</si>
  <si>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</si>
  <si>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</si>
  <si>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</si>
  <si>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</si>
  <si>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</si>
  <si>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</si>
  <si>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</si>
  <si>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</si>
  <si>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</si>
  <si>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</si>
  <si>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</si>
  <si>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</si>
  <si>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</si>
  <si>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</si>
  <si>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</si>
  <si>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</si>
  <si>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</si>
  <si>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</si>
  <si>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</si>
  <si>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</si>
  <si>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</si>
  <si>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</si>
  <si>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</si>
  <si>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</si>
  <si>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</si>
  <si>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</si>
  <si>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</si>
  <si>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</si>
  <si>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</si>
  <si>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</si>
  <si>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</si>
  <si>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</si>
  <si>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</si>
  <si>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</si>
  <si>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</si>
  <si>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</si>
  <si>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</si>
  <si>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</si>
  <si>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</si>
  <si>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</si>
  <si>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</si>
  <si>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</si>
  <si>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</si>
  <si>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</si>
  <si>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</si>
  <si>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</si>
  <si>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</si>
  <si>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</si>
  <si>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</si>
  <si>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</si>
  <si>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</si>
  <si>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</si>
  <si>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</si>
  <si>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</si>
  <si>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</si>
  <si>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</si>
  <si>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</si>
  <si>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</si>
  <si>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</si>
  <si>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</si>
  <si>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</si>
  <si>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</si>
  <si>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</si>
  <si>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</si>
  <si>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</si>
  <si>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</si>
  <si>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</si>
  <si>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</si>
  <si>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</si>
  <si>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</si>
  <si>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</si>
  <si>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</si>
  <si>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</si>
  <si>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</si>
  <si>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</si>
  <si>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</si>
  <si>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</si>
  <si>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</si>
  <si>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</si>
  <si>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</si>
  <si>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</si>
  <si>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</si>
  <si>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</si>
  <si>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</si>
  <si>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</si>
  <si>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</si>
  <si>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</si>
  <si>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</si>
  <si>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</si>
  <si>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</si>
  <si>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</si>
  <si>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</si>
  <si>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</si>
  <si>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</si>
  <si>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</si>
  <si>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</si>
  <si>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</si>
  <si>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</si>
  <si>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</si>
  <si>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</si>
  <si>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</si>
  <si>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</si>
  <si>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</si>
  <si>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</si>
  <si>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</si>
  <si>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</si>
  <si>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</si>
  <si>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</si>
  <si>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</si>
  <si>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</si>
  <si>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</si>
  <si>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</si>
  <si>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</si>
  <si>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</si>
  <si>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</si>
  <si>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</si>
  <si>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</si>
  <si>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</si>
  <si>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</si>
  <si>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</si>
  <si>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</si>
  <si>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</si>
  <si>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</si>
  <si>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</si>
  <si>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</si>
  <si>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</si>
  <si>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</si>
  <si>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</si>
  <si>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</si>
  <si>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</si>
  <si>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</si>
  <si>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</si>
  <si>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</si>
  <si>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</si>
  <si>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</si>
  <si>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</si>
  <si>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</si>
  <si>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</si>
  <si>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</si>
  <si>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</si>
  <si>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</si>
  <si>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</si>
  <si>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</si>
  <si>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</si>
  <si>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</si>
  <si>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</si>
  <si>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</si>
  <si>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</si>
  <si>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</si>
  <si>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</si>
  <si>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</si>
  <si>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</si>
  <si>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</si>
  <si>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</si>
  <si>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</si>
  <si>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</si>
  <si>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</si>
  <si>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</si>
  <si>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</si>
  <si>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</si>
  <si>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</si>
  <si>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</si>
  <si>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</si>
  <si>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</si>
  <si>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</si>
  <si>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</si>
  <si>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</si>
  <si>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</si>
  <si>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</si>
  <si>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</si>
  <si>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</si>
  <si>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</si>
  <si>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</si>
  <si>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</si>
  <si>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</si>
  <si>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</si>
  <si>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</si>
  <si>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</si>
  <si>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</si>
  <si>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</si>
  <si>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</si>
  <si>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</si>
  <si>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</si>
  <si>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</si>
  <si>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</si>
  <si>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</si>
  <si>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</si>
  <si>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</si>
  <si>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</si>
  <si>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</si>
  <si>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</si>
  <si>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</si>
  <si>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</si>
  <si>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</si>
  <si>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</si>
  <si>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</si>
  <si>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</si>
  <si>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</si>
  <si>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</si>
  <si>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</si>
  <si>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</si>
  <si>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</si>
  <si>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</si>
  <si>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</si>
  <si>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</si>
  <si>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</si>
  <si>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</si>
  <si>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</si>
  <si>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</si>
  <si>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</si>
  <si>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</si>
  <si>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</si>
  <si>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</si>
  <si>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</si>
  <si>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</si>
  <si>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</si>
  <si>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</si>
  <si>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</si>
  <si>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</si>
  <si>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</si>
  <si>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</si>
  <si>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</si>
  <si>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</si>
  <si>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</si>
  <si>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</si>
  <si>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</si>
  <si>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</si>
  <si>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</si>
  <si>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</si>
  <si>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</si>
  <si>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</si>
  <si>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</si>
  <si>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</si>
  <si>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</si>
  <si>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</si>
  <si>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</si>
  <si>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</si>
  <si>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</si>
  <si>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</si>
  <si>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</si>
  <si>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</si>
  <si>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</si>
  <si>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</si>
  <si>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</si>
  <si>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</si>
  <si>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</si>
  <si>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</si>
  <si>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</si>
  <si>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</si>
  <si>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</si>
  <si>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</si>
  <si>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</si>
  <si>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</si>
  <si>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</si>
  <si>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</si>
  <si>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</si>
  <si>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</si>
  <si>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</si>
  <si>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</si>
  <si>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</si>
  <si>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</si>
  <si>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</si>
  <si>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</si>
  <si>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</si>
  <si>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</si>
  <si>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</si>
  <si>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</si>
  <si>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</si>
  <si>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</si>
  <si>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</si>
  <si>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</si>
  <si>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</si>
  <si>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</si>
  <si>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</si>
  <si>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</si>
  <si>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</si>
  <si>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</si>
  <si>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</si>
  <si>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</si>
  <si>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</si>
  <si>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</si>
  <si>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</si>
  <si>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</si>
  <si>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</si>
  <si>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</si>
  <si>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</si>
  <si>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</si>
  <si>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</si>
  <si>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</si>
  <si>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</si>
  <si>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</si>
  <si>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</si>
  <si>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</si>
  <si>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</si>
  <si>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</si>
  <si>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</si>
  <si>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</si>
  <si>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</si>
  <si>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</si>
  <si>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</si>
  <si>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</si>
  <si>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</si>
  <si>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</si>
  <si>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</si>
  <si>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</si>
  <si>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</si>
  <si>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</si>
  <si>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</si>
  <si>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</si>
  <si>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</si>
  <si>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</si>
  <si>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</si>
  <si>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</si>
  <si>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</si>
  <si>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</si>
  <si>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</si>
  <si>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</si>
  <si>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</si>
  <si>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</si>
  <si>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</si>
  <si>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</si>
  <si>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</si>
  <si>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</si>
  <si>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</si>
  <si>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</si>
  <si>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</si>
  <si>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</si>
  <si>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</si>
  <si>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</si>
  <si>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</si>
  <si>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</si>
  <si>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</si>
  <si>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</si>
  <si>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</si>
  <si>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</si>
  <si>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</si>
  <si>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</si>
  <si>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</si>
  <si>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</si>
  <si>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</si>
  <si>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</si>
  <si>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</si>
  <si>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</si>
  <si>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</si>
  <si>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</si>
  <si>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</si>
  <si>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</si>
  <si>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</si>
  <si>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</si>
  <si>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</si>
  <si>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</si>
  <si>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</si>
  <si>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</si>
  <si>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</si>
  <si>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</si>
  <si>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</si>
  <si>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</si>
  <si>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</si>
  <si>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</si>
  <si>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</si>
  <si>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</si>
  <si>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</si>
  <si>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</si>
  <si>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</si>
  <si>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</si>
  <si>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</si>
  <si>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</si>
  <si>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</si>
  <si>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</si>
  <si>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</si>
  <si>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</si>
  <si>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</si>
  <si>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</si>
  <si>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</si>
  <si>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</si>
  <si>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</si>
  <si>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</si>
  <si>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</si>
  <si>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</si>
  <si>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</si>
  <si>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</si>
  <si>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</si>
  <si>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</si>
  <si>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</si>
  <si>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</si>
  <si>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</si>
  <si>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</si>
  <si>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</si>
  <si>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</si>
  <si>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</si>
  <si>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</si>
  <si>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</si>
  <si>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</si>
  <si>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</si>
  <si>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</si>
  <si>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</si>
  <si>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</si>
  <si>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</si>
  <si>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</si>
  <si>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</si>
  <si>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</si>
  <si>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</si>
  <si>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</si>
  <si>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</si>
  <si>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</si>
  <si>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</si>
  <si>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</si>
  <si>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</si>
  <si>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</si>
  <si>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</si>
  <si>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</si>
  <si>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</si>
  <si>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</si>
  <si>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</si>
  <si>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</si>
  <si>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</si>
  <si>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</si>
  <si>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</si>
  <si>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</si>
  <si>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</si>
  <si>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</si>
  <si>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</si>
  <si>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</si>
  <si>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</si>
  <si>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</si>
  <si>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</si>
  <si>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</si>
  <si>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</si>
  <si>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</si>
  <si>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</si>
  <si>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</si>
  <si>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</si>
  <si>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</si>
  <si>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</si>
  <si>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</si>
  <si>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</si>
  <si>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</si>
  <si>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</si>
  <si>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</si>
  <si>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</si>
  <si>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</si>
  <si>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</si>
  <si>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</si>
  <si>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</si>
  <si>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</si>
  <si>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</si>
  <si>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</si>
  <si>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</si>
  <si>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</si>
  <si>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</si>
  <si>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</si>
  <si>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</si>
  <si>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</si>
  <si>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</si>
  <si>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</si>
  <si>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</si>
  <si>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</si>
  <si>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</si>
  <si>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</si>
  <si>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</si>
  <si>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</si>
  <si>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</si>
  <si>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</si>
  <si>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</si>
  <si>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</si>
  <si>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</si>
  <si>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</si>
  <si>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</si>
  <si>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</si>
  <si>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</si>
  <si>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</si>
  <si>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</si>
  <si>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</si>
  <si>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</si>
  <si>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</si>
  <si>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</si>
  <si>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</si>
  <si>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</si>
  <si>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</si>
  <si>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</si>
  <si>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</si>
  <si>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</si>
  <si>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</si>
  <si>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</si>
  <si>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</si>
  <si>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</si>
  <si>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</si>
  <si>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</si>
  <si>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</si>
  <si>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</si>
  <si>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</si>
  <si>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</si>
  <si>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</si>
  <si>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</si>
  <si>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</si>
  <si>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</si>
  <si>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</si>
  <si>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</si>
  <si>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</si>
  <si>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</si>
  <si>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</si>
  <si>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</si>
  <si>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</si>
  <si>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</si>
  <si>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</si>
  <si>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</si>
  <si>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</si>
  <si>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</si>
  <si>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</si>
  <si>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</si>
  <si>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</si>
  <si>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</si>
  <si>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</si>
  <si>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</si>
  <si>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</si>
  <si>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</si>
  <si>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</si>
  <si>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</si>
  <si>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</si>
  <si>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</si>
  <si>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</si>
  <si>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</si>
  <si>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</si>
  <si>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</si>
  <si>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</si>
  <si>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</si>
  <si>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</si>
  <si>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</si>
  <si>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</si>
  <si>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</si>
  <si>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</si>
  <si>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</si>
  <si>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</si>
  <si>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</si>
  <si>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</si>
  <si>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</si>
  <si>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</si>
  <si>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</si>
  <si>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</si>
  <si>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</si>
  <si>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</si>
  <si>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</si>
  <si>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</si>
  <si>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</si>
  <si>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</si>
  <si>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</si>
  <si>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</si>
  <si>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</si>
  <si>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</si>
  <si>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</si>
  <si>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</si>
  <si>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</si>
  <si>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</si>
  <si>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</si>
  <si>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</si>
  <si>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</si>
  <si>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</si>
  <si>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</si>
  <si>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</si>
  <si>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</si>
  <si>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</si>
  <si>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</si>
  <si>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</si>
  <si>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</si>
  <si>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</si>
  <si>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</si>
  <si>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</si>
  <si>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</si>
  <si>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</si>
  <si>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</si>
  <si>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</si>
  <si>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</si>
  <si>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</si>
  <si>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</si>
  <si>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</si>
  <si>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</si>
  <si>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</si>
  <si>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</si>
  <si>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</si>
  <si>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</si>
  <si>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</si>
  <si>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</si>
  <si>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</si>
  <si>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</si>
  <si>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</si>
  <si>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</si>
  <si>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</si>
  <si>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</si>
  <si>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</si>
  <si>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</si>
  <si>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</si>
  <si>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</si>
  <si>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</si>
  <si>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</si>
  <si>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</si>
  <si>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</si>
  <si>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</si>
  <si>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</si>
  <si>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</si>
  <si>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</si>
  <si>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</si>
  <si>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</si>
  <si>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</si>
  <si>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</si>
  <si>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</si>
  <si>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</si>
  <si>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</si>
  <si>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</si>
  <si>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</si>
  <si>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</si>
  <si>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</si>
  <si>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</si>
  <si>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</si>
  <si>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</si>
  <si>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</si>
  <si>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</si>
  <si>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</si>
  <si>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</si>
  <si>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</si>
  <si>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</si>
  <si>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</si>
  <si>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</si>
  <si>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</si>
  <si>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</si>
  <si>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</si>
  <si>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</si>
  <si>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</si>
  <si>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</si>
  <si>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</si>
  <si>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</si>
  <si>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</si>
  <si>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</si>
  <si>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</si>
  <si>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</si>
  <si>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</si>
  <si>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</si>
  <si>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</si>
  <si>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</si>
  <si>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</si>
  <si>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</si>
  <si>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</si>
  <si>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</si>
  <si>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</si>
  <si>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</si>
  <si>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</si>
  <si>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</si>
  <si>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</si>
  <si>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</si>
  <si>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</si>
  <si>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</si>
  <si>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</si>
  <si>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</si>
  <si>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</si>
  <si>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</si>
  <si>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</si>
  <si>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</si>
  <si>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</si>
  <si>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</si>
  <si>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</si>
  <si>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</si>
  <si>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</si>
  <si>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</si>
  <si>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</si>
  <si>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</si>
  <si>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</si>
  <si>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</si>
  <si>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</si>
  <si>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</si>
  <si>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</si>
  <si>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</si>
  <si>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</si>
  <si>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</si>
  <si>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</si>
  <si>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</si>
  <si>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</si>
  <si>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</si>
  <si>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</si>
  <si>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</si>
  <si>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</si>
  <si>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</si>
  <si>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</si>
  <si>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</si>
  <si>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</si>
  <si>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</si>
  <si>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</si>
  <si>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</si>
  <si>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</si>
  <si>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</si>
  <si>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</si>
  <si>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</si>
  <si>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</si>
  <si>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</si>
  <si>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</si>
  <si>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</si>
  <si>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</si>
  <si>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</si>
  <si>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</si>
  <si>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</si>
  <si>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</si>
  <si>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</si>
  <si>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</si>
  <si>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</si>
  <si>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</si>
  <si>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</si>
  <si>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</si>
  <si>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</si>
  <si>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</si>
  <si>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</si>
  <si>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</si>
  <si>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</si>
  <si>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</si>
  <si>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</si>
  <si>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</si>
  <si>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</si>
  <si>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</si>
  <si>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</si>
  <si>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</si>
  <si>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</si>
  <si>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</si>
  <si>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</si>
  <si>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</si>
  <si>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</si>
  <si>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</si>
  <si>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</si>
  <si>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</si>
  <si>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</si>
  <si>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</si>
  <si>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</si>
  <si>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</si>
  <si>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</si>
  <si>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</si>
  <si>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</si>
  <si>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</si>
  <si>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</si>
  <si>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</si>
  <si>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</si>
  <si>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</si>
  <si>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</si>
  <si>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</si>
  <si>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</si>
  <si>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</si>
  <si>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</si>
  <si>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</si>
  <si>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</si>
  <si>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</si>
  <si>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</si>
  <si>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</si>
  <si>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</si>
  <si>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</si>
  <si>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</si>
  <si>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</si>
  <si>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</si>
  <si>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</si>
  <si>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</si>
  <si>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</si>
  <si>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</si>
  <si>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</si>
  <si>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</si>
  <si>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</si>
  <si>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</si>
  <si>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</si>
  <si>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</si>
  <si>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</si>
  <si>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</si>
  <si>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</si>
  <si>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</si>
  <si>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</si>
  <si>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</si>
  <si>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</si>
  <si>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</si>
  <si>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</si>
  <si>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</si>
  <si>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</si>
  <si>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</si>
  <si>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</si>
  <si>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</si>
  <si>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</si>
  <si>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</si>
  <si>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</si>
  <si>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</si>
  <si>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</si>
  <si>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</si>
  <si>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</si>
  <si>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</si>
  <si>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</si>
  <si>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</si>
  <si>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</si>
  <si>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</si>
  <si>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</si>
  <si>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</si>
  <si>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</si>
  <si>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</si>
  <si>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</si>
  <si>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</si>
  <si>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</si>
  <si>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</si>
  <si>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</si>
  <si>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</si>
  <si>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</si>
  <si>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</si>
  <si>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</si>
  <si>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</si>
  <si>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</si>
  <si>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</si>
  <si>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</si>
  <si>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</si>
  <si>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</si>
  <si>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</si>
  <si>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</si>
  <si>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</si>
  <si>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</si>
  <si>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</si>
  <si>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</si>
  <si>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</si>
  <si>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</si>
  <si>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</si>
  <si>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</si>
  <si>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</si>
  <si>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</si>
  <si>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</si>
  <si>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</si>
  <si>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</si>
  <si>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</si>
  <si>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</si>
  <si>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</si>
  <si>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</si>
  <si>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</si>
  <si>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</si>
  <si>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</si>
  <si>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</si>
  <si>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</si>
  <si>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</si>
  <si>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</si>
  <si>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</si>
  <si>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</si>
  <si>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</si>
  <si>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</si>
  <si>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</si>
  <si>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</si>
  <si>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</si>
  <si>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</si>
  <si>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</si>
  <si>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</si>
  <si>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</si>
  <si>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</si>
  <si>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</si>
  <si>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</si>
  <si>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</si>
  <si>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</si>
  <si>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</si>
  <si>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</si>
  <si>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</si>
  <si>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</si>
  <si>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</si>
  <si>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</si>
  <si>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</si>
  <si>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</si>
  <si>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</si>
  <si>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</si>
  <si>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</si>
  <si>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</si>
  <si>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</si>
  <si>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</si>
  <si>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</si>
  <si>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</si>
  <si>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</si>
  <si>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</si>
  <si>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</si>
  <si>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</si>
  <si>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</si>
  <si>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</si>
  <si>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</si>
  <si>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</si>
  <si>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</si>
  <si>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</si>
  <si>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</si>
  <si>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</si>
  <si>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</si>
  <si>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</si>
  <si>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</si>
  <si>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</si>
  <si>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</si>
  <si>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</si>
  <si>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</si>
  <si>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</si>
  <si>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</si>
  <si>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</si>
  <si>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</si>
  <si>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</si>
  <si>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</si>
  <si>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</si>
  <si>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</si>
  <si>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</si>
  <si>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</si>
  <si>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</si>
  <si>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</si>
  <si>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</si>
  <si>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</si>
  <si>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</si>
  <si>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</si>
  <si>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</si>
  <si>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</si>
  <si>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</si>
  <si>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</si>
  <si>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</si>
  <si>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</si>
  <si>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</si>
  <si>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</si>
  <si>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</si>
  <si>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</si>
  <si>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</si>
  <si>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</si>
  <si>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</si>
  <si>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</si>
  <si>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</si>
  <si>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</si>
  <si>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</si>
  <si>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</si>
  <si>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</si>
  <si>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</si>
  <si>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</si>
  <si>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</si>
  <si>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</si>
  <si>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</si>
  <si>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</si>
  <si>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</si>
  <si>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</si>
  <si>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</si>
  <si>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</si>
  <si>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</si>
  <si>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</si>
  <si>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</si>
  <si>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</si>
  <si>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</si>
  <si>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</si>
  <si>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</si>
  <si>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</si>
  <si>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</si>
  <si>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</si>
  <si>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</si>
  <si>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</si>
  <si>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</si>
  <si>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</si>
  <si>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</si>
  <si>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</si>
  <si>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</si>
  <si>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</si>
  <si>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</si>
  <si>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</si>
  <si>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</si>
  <si>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</si>
  <si>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</si>
  <si>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</si>
  <si>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</si>
  <si>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</si>
  <si>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</si>
  <si>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</si>
  <si>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</si>
  <si>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</si>
  <si>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</si>
  <si>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</si>
  <si>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</si>
  <si>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</si>
  <si>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</si>
  <si>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</si>
  <si>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</si>
  <si>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</si>
  <si>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</si>
  <si>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</si>
  <si>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</si>
  <si>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</si>
  <si>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</si>
  <si>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</si>
  <si>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</si>
  <si>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</si>
  <si>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</si>
  <si>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</si>
  <si>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</si>
  <si>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</si>
  <si>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</si>
  <si>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</si>
  <si>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</si>
  <si>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</si>
  <si>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</si>
  <si>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</si>
  <si>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</si>
  <si>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</si>
  <si>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</si>
  <si>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</si>
  <si>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</si>
  <si>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</si>
  <si>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</si>
  <si>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</si>
  <si>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</si>
  <si>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</si>
  <si>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</si>
  <si>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</si>
  <si>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</si>
  <si>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</si>
  <si>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</si>
  <si>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</si>
  <si>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</si>
  <si>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</si>
  <si>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</si>
  <si>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</si>
  <si>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</si>
  <si>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</si>
  <si>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</si>
  <si>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</si>
  <si>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</si>
  <si>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</si>
  <si>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</si>
  <si>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</si>
  <si>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</si>
  <si>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</si>
  <si>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</si>
  <si>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</si>
  <si>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</si>
  <si>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</si>
  <si>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</si>
  <si>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</si>
  <si>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</si>
  <si>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</si>
  <si>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</si>
  <si>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</si>
  <si>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</si>
  <si>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</si>
  <si>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</si>
  <si>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</si>
  <si>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</si>
  <si>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</si>
  <si>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</si>
  <si>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</si>
  <si>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</si>
  <si>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</si>
  <si>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</si>
  <si>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</si>
  <si>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</si>
  <si>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</si>
  <si>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</si>
  <si>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</si>
  <si>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</si>
  <si>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</si>
  <si>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</si>
  <si>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</si>
  <si>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</si>
  <si>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</si>
  <si>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</si>
  <si>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</si>
  <si>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</si>
  <si>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</si>
  <si>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</si>
  <si>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</si>
  <si>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</si>
  <si>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</si>
  <si>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</si>
  <si>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</si>
  <si>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</si>
  <si>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</si>
  <si>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</si>
  <si>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</si>
  <si>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</si>
  <si>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</si>
  <si>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</si>
  <si>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</si>
  <si>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</si>
  <si>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</si>
  <si>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</si>
  <si>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</si>
  <si>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</si>
  <si>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</si>
  <si>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</si>
  <si>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</si>
  <si>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</si>
  <si>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</si>
  <si>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</si>
  <si>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</si>
  <si>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</si>
  <si>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</si>
  <si>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</si>
  <si>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</si>
  <si>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</si>
  <si>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</si>
  <si>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</si>
  <si>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</si>
  <si>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</si>
  <si>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</si>
  <si>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</si>
  <si>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</si>
  <si>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</si>
  <si>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</si>
  <si>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</si>
  <si>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</si>
  <si>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</si>
  <si>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</si>
  <si>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</si>
  <si>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</si>
  <si>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</si>
  <si>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</si>
  <si>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</si>
  <si>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</si>
  <si>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</si>
  <si>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</si>
  <si>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</si>
  <si>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</si>
  <si>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</si>
  <si>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</si>
  <si>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</si>
  <si>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</si>
  <si>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</si>
  <si>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</si>
  <si>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</si>
  <si>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</si>
  <si>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</si>
  <si>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</si>
  <si>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</si>
  <si>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</si>
  <si>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</si>
  <si>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</si>
  <si>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</si>
  <si>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</si>
  <si>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</si>
  <si>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</si>
  <si>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</si>
  <si>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</si>
  <si>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</si>
  <si>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</si>
  <si>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</si>
  <si>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</si>
  <si>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</si>
  <si>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</si>
  <si>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</si>
  <si>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</si>
  <si>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</si>
  <si>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</si>
  <si>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</si>
  <si>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</si>
  <si>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</si>
  <si>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</si>
  <si>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</si>
  <si>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</si>
  <si>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</si>
  <si>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</si>
  <si>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</si>
  <si>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</si>
  <si>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</si>
  <si>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</si>
  <si>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</si>
  <si>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</si>
  <si>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</si>
  <si>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</si>
  <si>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</si>
  <si>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</si>
  <si>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</si>
  <si>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</si>
  <si>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</si>
  <si>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</si>
  <si>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</si>
  <si>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</si>
  <si>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</si>
  <si>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</si>
  <si>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</si>
  <si>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</si>
  <si>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</si>
  <si>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</si>
  <si>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</si>
  <si>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</si>
  <si>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</si>
  <si>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</si>
  <si>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</si>
  <si>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</si>
  <si>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</si>
  <si>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</si>
  <si>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</si>
  <si>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</si>
  <si>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</si>
  <si>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</si>
  <si>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</si>
  <si>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</si>
  <si>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</si>
  <si>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</si>
  <si>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</si>
  <si>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</si>
  <si>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</si>
  <si>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</si>
  <si>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</si>
  <si>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</si>
  <si>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</si>
  <si>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</si>
  <si>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</si>
  <si>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</si>
  <si>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</si>
  <si>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</si>
  <si>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</si>
  <si>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</si>
  <si>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</si>
  <si>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</si>
  <si>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</si>
  <si>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</si>
  <si>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</si>
  <si>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</si>
  <si>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</si>
  <si>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</si>
  <si>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</si>
  <si>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</si>
  <si>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</si>
  <si>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</si>
  <si>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</si>
  <si>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</si>
  <si>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</si>
  <si>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</si>
  <si>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</si>
  <si>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</si>
  <si>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</si>
  <si>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</si>
  <si>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</si>
  <si>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</si>
  <si>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</si>
  <si>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</si>
  <si>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</si>
  <si>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</si>
  <si>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</si>
  <si>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</si>
  <si>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</si>
  <si>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</si>
  <si>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</si>
  <si>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</si>
  <si>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</si>
  <si>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</si>
  <si>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</si>
  <si>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</si>
  <si>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</si>
  <si>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</si>
  <si>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</si>
  <si>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</si>
  <si>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</si>
  <si>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</si>
  <si>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</si>
  <si>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</si>
  <si>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</si>
  <si>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</si>
  <si>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</si>
  <si>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</si>
  <si>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</si>
  <si>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</si>
  <si>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</si>
  <si>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</si>
  <si>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</si>
  <si>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</si>
  <si>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</si>
  <si>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</si>
  <si>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</si>
  <si>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</si>
  <si>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</si>
  <si>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</si>
  <si>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</si>
  <si>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</si>
  <si>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</si>
  <si>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</si>
  <si>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</si>
  <si>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</si>
  <si>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</si>
  <si>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</si>
  <si>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</si>
  <si>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</si>
  <si>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</si>
  <si>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</si>
  <si>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</si>
  <si>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</si>
  <si>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</si>
  <si>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</si>
  <si>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</si>
  <si>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</si>
  <si>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</si>
  <si>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</si>
  <si>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</si>
  <si>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</si>
  <si>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</si>
  <si>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</si>
  <si>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</si>
  <si>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</si>
  <si>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</si>
  <si>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</si>
  <si>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</si>
  <si>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</si>
  <si>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</si>
  <si>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</si>
  <si>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</si>
  <si>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</si>
  <si>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</si>
  <si>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</si>
  <si>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</si>
  <si>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</si>
  <si>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</si>
  <si>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</si>
  <si>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</si>
  <si>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</si>
  <si>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</si>
  <si>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</si>
  <si>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</si>
  <si>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</si>
  <si>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</si>
  <si>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</si>
  <si>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</si>
  <si>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</si>
  <si>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</si>
  <si>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</si>
  <si>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</si>
  <si>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</si>
  <si>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</si>
  <si>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</si>
  <si>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</si>
  <si>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</si>
  <si>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</si>
  <si>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</si>
  <si>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</si>
  <si>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</si>
  <si>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</si>
  <si>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</si>
  <si>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</si>
  <si>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</si>
  <si>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</si>
  <si>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</si>
  <si>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</si>
  <si>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</si>
  <si>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</si>
  <si>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</si>
  <si>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</si>
  <si>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</si>
  <si>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</si>
  <si>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</si>
  <si>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</si>
  <si>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</si>
  <si>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</si>
  <si>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</si>
  <si>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</si>
  <si>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</si>
  <si>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</si>
  <si>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</si>
  <si>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</si>
  <si>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</si>
  <si>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</si>
  <si>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</si>
  <si>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</si>
  <si>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</si>
  <si>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</si>
  <si>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</si>
  <si>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</si>
  <si>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</si>
  <si>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</si>
  <si>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</si>
  <si>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</si>
  <si>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</si>
  <si>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</si>
  <si>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</si>
  <si>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</si>
  <si>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</si>
  <si>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</si>
  <si>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</si>
  <si>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</si>
  <si>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</si>
  <si>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</si>
  <si>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</si>
  <si>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</si>
  <si>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</si>
  <si>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</si>
  <si>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</si>
  <si>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</si>
  <si>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</si>
  <si>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</si>
  <si>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</si>
  <si>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</si>
  <si>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</si>
  <si>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</si>
  <si>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</si>
  <si>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</si>
  <si>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</si>
  <si>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</si>
  <si>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</si>
  <si>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</si>
  <si>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</si>
  <si>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</si>
  <si>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</si>
  <si>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</si>
  <si>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</si>
  <si>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</si>
  <si>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</si>
  <si>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</si>
  <si>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</si>
  <si>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</si>
  <si>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</si>
  <si>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</si>
  <si>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</si>
  <si>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</si>
  <si>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</si>
  <si>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</si>
  <si>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</si>
  <si>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</si>
  <si>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</si>
  <si>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</si>
  <si>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</si>
  <si>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</si>
  <si>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</si>
  <si>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</si>
  <si>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</si>
  <si>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</si>
  <si>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</si>
  <si>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</si>
  <si>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</si>
  <si>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</si>
  <si>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</si>
  <si>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</si>
  <si>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</si>
  <si>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</si>
  <si>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</si>
  <si>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</si>
  <si>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</si>
  <si>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</si>
  <si>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</si>
  <si>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</si>
  <si>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</si>
  <si>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</si>
  <si>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</si>
  <si>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</si>
  <si>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</si>
  <si>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</si>
  <si>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</si>
  <si>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</si>
  <si>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</si>
  <si>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</si>
  <si>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</si>
  <si>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</si>
  <si>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</si>
  <si>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</si>
  <si>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</si>
  <si>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</si>
  <si>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</si>
  <si>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</si>
  <si>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</si>
  <si>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</si>
  <si>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</si>
  <si>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</si>
  <si>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</si>
  <si>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</si>
  <si>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</si>
  <si>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</si>
  <si>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</si>
  <si>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</si>
  <si>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</si>
  <si>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</si>
  <si>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</si>
  <si>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</si>
  <si>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</si>
  <si>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</si>
  <si>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</si>
  <si>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</si>
  <si>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</si>
  <si>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</si>
  <si>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</si>
  <si>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</si>
  <si>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</si>
  <si>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</si>
  <si>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</si>
  <si>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</si>
  <si>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</si>
  <si>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</si>
  <si>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</si>
  <si>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</si>
  <si>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</si>
  <si>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</si>
  <si>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</si>
  <si>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</si>
  <si>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</si>
  <si>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</si>
  <si>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</si>
  <si>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</si>
  <si>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</si>
  <si>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</si>
  <si>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</si>
  <si>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</si>
  <si>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</si>
  <si>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</si>
  <si>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</si>
  <si>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</si>
  <si>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</si>
  <si>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</si>
  <si>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</si>
  <si>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</si>
  <si>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</si>
  <si>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</si>
  <si>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</si>
  <si>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</si>
  <si>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</si>
  <si>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</si>
  <si>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</si>
  <si>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</si>
  <si>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</si>
  <si>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</si>
  <si>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</si>
  <si>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</si>
  <si>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</si>
  <si>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</si>
  <si>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</si>
  <si>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</si>
  <si>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</si>
  <si>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</si>
  <si>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</si>
  <si>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</si>
  <si>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</si>
  <si>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</si>
  <si>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</si>
  <si>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</si>
  <si>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</si>
  <si>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</si>
  <si>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</si>
  <si>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</si>
  <si>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</si>
  <si>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</si>
  <si>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</si>
  <si>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</si>
  <si>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</si>
  <si>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</si>
  <si>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</si>
  <si>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</si>
  <si>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</si>
  <si>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</si>
  <si>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</si>
  <si>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</si>
  <si>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</si>
  <si>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</si>
  <si>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</si>
  <si>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</si>
  <si>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</si>
  <si>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</si>
  <si>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</si>
  <si>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</si>
  <si>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</si>
  <si>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</si>
  <si>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</si>
  <si>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</si>
  <si>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</si>
  <si>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</si>
  <si>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</si>
  <si>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</si>
  <si>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</si>
  <si>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</si>
  <si>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</si>
  <si>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</si>
  <si>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</si>
  <si>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</si>
  <si>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</si>
  <si>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</si>
  <si>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</si>
  <si>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</si>
  <si>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</si>
  <si>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</si>
  <si>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</si>
  <si>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</si>
  <si>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</si>
  <si>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</si>
  <si>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</si>
  <si>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</si>
  <si>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</si>
  <si>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</si>
  <si>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</si>
  <si>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</si>
  <si>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</si>
  <si>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</si>
  <si>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</si>
  <si>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</si>
  <si>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</si>
  <si>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</si>
  <si>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</si>
  <si>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</si>
  <si>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</si>
  <si>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</si>
  <si>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</si>
  <si>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</si>
  <si>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</si>
  <si>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</si>
  <si>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</si>
  <si>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</si>
  <si>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</si>
  <si>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</si>
  <si>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</si>
  <si>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</si>
  <si>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</si>
  <si>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</si>
  <si>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</si>
  <si>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</si>
  <si>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</si>
  <si>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</si>
  <si>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</si>
  <si>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</si>
  <si>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</si>
  <si>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</si>
  <si>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</si>
  <si>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</si>
  <si>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</si>
  <si>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</si>
  <si>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</si>
  <si>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</si>
  <si>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</si>
  <si>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</si>
  <si>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</si>
  <si>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</si>
  <si>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</si>
  <si>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</si>
  <si>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</si>
  <si>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</si>
  <si>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</si>
  <si>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</si>
  <si>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</si>
  <si>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</si>
  <si>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</si>
  <si>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</si>
  <si>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</si>
  <si>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</si>
  <si>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</si>
  <si>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</si>
  <si>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</si>
  <si>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</si>
  <si>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</si>
  <si>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</si>
  <si>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</si>
  <si>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</si>
  <si>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</si>
  <si>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</si>
  <si>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</si>
  <si>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</si>
  <si>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</si>
  <si>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</si>
  <si>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</si>
  <si>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</si>
  <si>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</si>
  <si>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</si>
  <si>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</si>
  <si>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</si>
  <si>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</si>
  <si>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</si>
  <si>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</si>
  <si>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</si>
  <si>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</si>
  <si>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</si>
  <si>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</si>
  <si>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</si>
  <si>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</si>
  <si>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</si>
  <si>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</si>
  <si>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</si>
  <si>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</si>
  <si>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</si>
  <si>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</si>
  <si>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</si>
  <si>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</si>
  <si>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</si>
  <si>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</si>
  <si>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</si>
  <si>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</si>
  <si>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</si>
  <si>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</si>
  <si>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</si>
  <si>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</si>
  <si>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</si>
  <si>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</si>
  <si>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</si>
  <si>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</si>
  <si>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</si>
  <si>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</si>
  <si>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</si>
  <si>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</si>
  <si>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</si>
  <si>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</si>
  <si>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</si>
  <si>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</si>
  <si>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</si>
  <si>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</si>
  <si>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</si>
  <si>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</si>
  <si>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</si>
  <si>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</si>
  <si>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</si>
  <si>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</si>
  <si>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</si>
  <si>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</si>
  <si>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</si>
  <si>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</si>
  <si>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</si>
  <si>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</si>
  <si>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</si>
  <si>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</si>
  <si>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</si>
  <si>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</si>
  <si>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</si>
  <si>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</si>
  <si>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</si>
  <si>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</si>
  <si>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</si>
  <si>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</si>
  <si>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</si>
  <si>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</si>
  <si>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</si>
  <si>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</si>
  <si>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</si>
  <si>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</si>
  <si>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</si>
  <si>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</si>
  <si>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</si>
  <si>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</si>
  <si>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</si>
  <si>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</si>
  <si>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</si>
  <si>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</si>
  <si>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</si>
  <si>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</si>
  <si>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</si>
  <si>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</si>
  <si>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</si>
  <si>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</si>
  <si>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</si>
  <si>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</si>
  <si>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</si>
  <si>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</si>
  <si>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</si>
  <si>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</si>
  <si>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</si>
  <si>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</si>
  <si>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</si>
  <si>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</si>
  <si>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</si>
  <si>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</si>
  <si>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</si>
  <si>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</si>
  <si>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</si>
  <si>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</si>
  <si>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</si>
  <si>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</si>
  <si>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</si>
  <si>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</si>
  <si>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</si>
  <si>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</si>
  <si>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</si>
  <si>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</si>
  <si>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</si>
  <si>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</si>
  <si>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</si>
  <si>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</si>
  <si>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</si>
  <si>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</si>
  <si>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</si>
  <si>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</si>
  <si>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</si>
  <si>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</si>
  <si>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</si>
  <si>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</si>
  <si>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</si>
  <si>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</si>
  <si>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</si>
  <si>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</si>
  <si>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</si>
  <si>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</si>
  <si>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</si>
  <si>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</si>
  <si>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</si>
  <si>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</si>
  <si>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</si>
  <si>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</si>
  <si>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</si>
  <si>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</si>
  <si>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</si>
  <si>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</si>
  <si>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</si>
  <si>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</si>
  <si>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</si>
  <si>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</si>
  <si>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</si>
  <si>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</si>
  <si>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</si>
  <si>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</si>
  <si>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</si>
  <si>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</si>
  <si>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</si>
  <si>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</si>
  <si>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</si>
  <si>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</si>
  <si>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</si>
  <si>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</si>
  <si>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</si>
  <si>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</si>
  <si>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</si>
  <si>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</si>
  <si>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</si>
  <si>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</si>
  <si>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</si>
  <si>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</si>
  <si>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</si>
  <si>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</si>
  <si>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</si>
  <si>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</si>
  <si>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</si>
  <si>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</si>
  <si>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</si>
  <si>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</si>
  <si>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</si>
  <si>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</si>
  <si>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</si>
  <si>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</si>
  <si>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</si>
  <si>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</si>
  <si>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</si>
  <si>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</si>
  <si>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</si>
  <si>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</si>
  <si>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</si>
  <si>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</si>
  <si>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</si>
  <si>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</si>
  <si>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</si>
  <si>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</si>
  <si>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</si>
  <si>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</si>
  <si>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</si>
  <si>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</si>
  <si>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</si>
  <si>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</si>
  <si>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</si>
  <si>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</si>
  <si>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</si>
  <si>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</si>
  <si>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</si>
  <si>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</si>
  <si>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</si>
  <si>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</si>
  <si>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</si>
  <si>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</si>
  <si>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</si>
  <si>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</si>
  <si>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</si>
  <si>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</si>
  <si>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</si>
  <si>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</si>
  <si>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</si>
  <si>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</si>
  <si>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</si>
  <si>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</si>
  <si>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</si>
  <si>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</si>
  <si>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</si>
  <si>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</si>
  <si>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</si>
  <si>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</si>
  <si>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</si>
  <si>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</si>
  <si>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</si>
  <si>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</si>
  <si>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</si>
  <si>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</si>
  <si>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</si>
  <si>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</si>
  <si>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</si>
  <si>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</si>
  <si>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</si>
  <si>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</si>
  <si>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</si>
  <si>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</si>
  <si>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</si>
  <si>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</si>
  <si>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</si>
  <si>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</si>
  <si>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</si>
  <si>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</si>
  <si>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</si>
  <si>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</si>
  <si>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</si>
  <si>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</si>
  <si>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</si>
  <si>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</si>
  <si>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</si>
  <si>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</si>
  <si>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</si>
  <si>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</si>
  <si>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</si>
  <si>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</si>
  <si>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</si>
  <si>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</si>
  <si>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</si>
  <si>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</si>
  <si>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</si>
  <si>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</si>
  <si>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</si>
  <si>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</si>
  <si>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</si>
  <si>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</si>
  <si>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</si>
  <si>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</si>
  <si>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</si>
  <si>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</si>
  <si>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</si>
  <si>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</si>
  <si>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</si>
  <si>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</si>
  <si>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</si>
  <si>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</si>
  <si>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</si>
  <si>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</si>
  <si>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</si>
  <si>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</si>
  <si>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</si>
  <si>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</si>
  <si>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</si>
  <si>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</si>
  <si>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</si>
  <si>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</si>
  <si>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</si>
  <si>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</si>
  <si>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</si>
  <si>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</si>
  <si>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</si>
  <si>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</si>
  <si>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</si>
  <si>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</si>
  <si>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</si>
  <si>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</si>
  <si>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</si>
  <si>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</si>
  <si>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</si>
  <si>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</si>
  <si>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</si>
  <si>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</si>
  <si>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</si>
  <si>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</si>
  <si>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</si>
  <si>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</si>
  <si>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</si>
  <si>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</si>
  <si>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</si>
  <si>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</si>
  <si>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</si>
  <si>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</si>
  <si>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</si>
  <si>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</si>
  <si>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</si>
  <si>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</si>
  <si>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</si>
  <si>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</si>
  <si>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</si>
  <si>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</si>
  <si>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</si>
  <si>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</si>
  <si>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</si>
  <si>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</si>
  <si>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</si>
  <si>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</si>
  <si>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</si>
  <si>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</si>
  <si>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</si>
  <si>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</si>
  <si>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</si>
  <si>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</si>
  <si>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</si>
  <si>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</si>
  <si>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</si>
  <si>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</si>
  <si>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</si>
  <si>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</si>
  <si>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</si>
  <si>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</si>
  <si>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</si>
  <si>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</si>
  <si>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</si>
  <si>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</si>
  <si>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</si>
  <si>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</si>
  <si>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</si>
  <si>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</si>
  <si>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</si>
  <si>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</si>
  <si>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</si>
  <si>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</si>
  <si>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</si>
  <si>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</si>
  <si>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</si>
  <si>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</si>
  <si>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</si>
  <si>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</si>
  <si>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</si>
  <si>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</si>
  <si>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</si>
  <si>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</si>
  <si>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</si>
  <si>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</si>
  <si>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</si>
  <si>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</si>
  <si>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</si>
  <si>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</si>
  <si>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</si>
  <si>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</si>
  <si>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</si>
  <si>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</si>
  <si>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</si>
  <si>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</si>
  <si>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</si>
  <si>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</si>
  <si>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</si>
  <si>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</si>
  <si>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</si>
  <si>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</si>
  <si>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</si>
  <si>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</si>
  <si>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</si>
  <si>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</si>
  <si>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</si>
  <si>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</si>
  <si>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</si>
  <si>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</si>
  <si>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</si>
  <si>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</si>
  <si>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</si>
  <si>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</si>
  <si>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</si>
  <si>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</si>
  <si>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</si>
  <si>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</si>
  <si>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</si>
  <si>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</si>
  <si>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</si>
  <si>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</si>
  <si>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</si>
  <si>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</si>
  <si>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</si>
  <si>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</si>
  <si>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</si>
  <si>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</si>
  <si>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</si>
  <si>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</si>
  <si>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</si>
  <si>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</si>
  <si>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</si>
  <si>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</si>
  <si>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</si>
  <si>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</si>
  <si>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</si>
  <si>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</si>
  <si>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</si>
  <si>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</si>
  <si>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</si>
  <si>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</si>
  <si>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</si>
  <si>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</si>
  <si>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</si>
  <si>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</si>
  <si>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</si>
  <si>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</si>
  <si>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</si>
  <si>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</si>
  <si>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</si>
  <si>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</si>
  <si>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</si>
  <si>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</si>
  <si>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</si>
  <si>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</si>
  <si>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</si>
  <si>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</si>
  <si>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</si>
  <si>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</si>
  <si>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</si>
  <si>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</si>
  <si>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</si>
  <si>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</si>
  <si>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</si>
  <si>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</si>
  <si>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</si>
  <si>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</si>
  <si>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</si>
  <si>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</si>
  <si>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</si>
  <si>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</si>
  <si>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</si>
  <si>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</si>
  <si>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</si>
  <si>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</si>
  <si>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</si>
  <si>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</si>
  <si>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</si>
  <si>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</si>
  <si>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</si>
  <si>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</si>
  <si>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</si>
  <si>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</si>
  <si>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</si>
  <si>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</si>
  <si>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</si>
  <si>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</si>
  <si>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</si>
  <si>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</si>
  <si>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</si>
  <si>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</si>
  <si>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</si>
  <si>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</si>
  <si>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</si>
  <si>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</si>
  <si>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</si>
  <si>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</si>
  <si>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</si>
  <si>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</si>
  <si>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</si>
  <si>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</si>
  <si>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</si>
  <si>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</si>
  <si>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</si>
  <si>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</si>
  <si>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</si>
  <si>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</si>
  <si>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</si>
  <si>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</si>
  <si>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</si>
  <si>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</si>
  <si>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</si>
  <si>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</si>
  <si>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</si>
  <si>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</si>
  <si>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</si>
  <si>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</si>
  <si>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</si>
  <si>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</si>
  <si>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</si>
  <si>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</si>
  <si>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</si>
  <si>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</si>
  <si>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</si>
  <si>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</si>
  <si>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</si>
  <si>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</si>
  <si>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</si>
  <si>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</si>
  <si>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</si>
  <si>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</si>
  <si>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</si>
  <si>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</si>
  <si>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</si>
  <si>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</si>
  <si>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</si>
  <si>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</si>
  <si>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</si>
  <si>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</si>
  <si>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</si>
  <si>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</si>
  <si>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</si>
  <si>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</si>
  <si>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</si>
  <si>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</si>
  <si>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</si>
  <si>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</si>
  <si>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</si>
  <si>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</si>
  <si>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</si>
  <si>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</si>
  <si>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</si>
  <si>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</si>
  <si>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</si>
  <si>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</si>
  <si>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</si>
  <si>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</si>
  <si>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</si>
  <si>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</si>
  <si>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</si>
  <si>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</si>
  <si>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</si>
  <si>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</si>
  <si>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</si>
  <si>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</si>
  <si>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</si>
  <si>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</si>
  <si>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</si>
  <si>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</si>
  <si>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</si>
  <si>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</si>
  <si>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</si>
  <si>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</si>
  <si>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</si>
  <si>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</si>
  <si>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</si>
  <si>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</si>
  <si>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</si>
  <si>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</si>
  <si>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</si>
  <si>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</si>
  <si>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</si>
  <si>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</si>
  <si>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</si>
  <si>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</si>
  <si>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</si>
  <si>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</si>
  <si>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</si>
  <si>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</si>
  <si>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</si>
  <si>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</si>
  <si>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</si>
  <si>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</si>
  <si>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</si>
  <si>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</si>
  <si>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</si>
  <si>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</si>
  <si>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</si>
  <si>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</si>
  <si>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</si>
  <si>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</si>
  <si>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</si>
  <si>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</si>
  <si>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</si>
  <si>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</si>
  <si>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</si>
  <si>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</si>
  <si>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</si>
  <si>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</si>
  <si>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</si>
  <si>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</si>
  <si>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</si>
  <si>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</si>
  <si>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</si>
  <si>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</si>
  <si>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</si>
  <si>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</si>
  <si>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</si>
  <si>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</si>
  <si>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</si>
  <si>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</si>
  <si>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</si>
  <si>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</si>
  <si>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</si>
  <si>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</si>
  <si>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</si>
  <si>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</si>
  <si>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</si>
  <si>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</si>
  <si>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</si>
  <si>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</si>
  <si>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</si>
  <si>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</si>
  <si>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</si>
  <si>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</si>
  <si>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</si>
  <si>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</si>
  <si>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</si>
  <si>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</si>
  <si>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</si>
  <si>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</si>
  <si>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</si>
  <si>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</si>
  <si>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</si>
  <si>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</si>
  <si>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</si>
  <si>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</si>
  <si>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</si>
  <si>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</si>
  <si>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</si>
  <si>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</si>
  <si>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</si>
  <si>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</si>
  <si>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</si>
  <si>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</si>
  <si>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</si>
  <si>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</si>
  <si>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</si>
  <si>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</si>
  <si>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</si>
  <si>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</si>
  <si>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</si>
  <si>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</si>
  <si>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</si>
  <si>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</si>
  <si>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</si>
  <si>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</si>
  <si>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</si>
  <si>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</si>
  <si>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</si>
  <si>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</si>
  <si>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</si>
  <si>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</si>
  <si>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</si>
  <si>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</si>
  <si>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</si>
  <si>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</si>
  <si>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</si>
  <si>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</si>
  <si>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</si>
  <si>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</si>
  <si>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</si>
  <si>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</si>
  <si>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</si>
  <si>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</si>
  <si>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</si>
  <si>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</si>
  <si>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</si>
  <si>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</si>
  <si>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</si>
  <si>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</si>
  <si>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</si>
  <si>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</si>
  <si>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</si>
  <si>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</si>
  <si>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</si>
  <si>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</si>
  <si>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</si>
  <si>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</si>
  <si>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</si>
  <si>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</si>
  <si>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</si>
  <si>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</si>
  <si>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</si>
  <si>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</si>
  <si>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</si>
  <si>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</si>
  <si>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</si>
  <si>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</si>
  <si>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</si>
  <si>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</si>
  <si>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</si>
  <si>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</si>
  <si>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</si>
  <si>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</si>
  <si>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</si>
  <si>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</si>
  <si>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</si>
  <si>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</si>
  <si>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</si>
  <si>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</si>
  <si>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</si>
  <si>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</si>
  <si>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</si>
  <si>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</si>
  <si>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</si>
  <si>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</si>
  <si>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</si>
  <si>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</si>
  <si>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</si>
  <si>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</si>
  <si>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</si>
  <si>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</si>
  <si>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</si>
  <si>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</si>
  <si>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</si>
  <si>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</si>
  <si>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</si>
  <si>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</si>
  <si>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</si>
  <si>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</si>
  <si>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</si>
  <si>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</si>
  <si>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</si>
  <si>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</si>
  <si>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</si>
  <si>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</si>
  <si>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</si>
  <si>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</si>
  <si>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</si>
  <si>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</si>
  <si>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</si>
  <si>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</si>
  <si>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</si>
  <si>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</si>
  <si>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</si>
  <si>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</si>
  <si>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</si>
  <si>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</si>
  <si>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</si>
  <si>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</si>
  <si>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</si>
  <si>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</si>
  <si>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</si>
  <si>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</si>
  <si>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</si>
  <si>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</si>
  <si>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</si>
  <si>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</si>
  <si>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</si>
  <si>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</si>
  <si>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</si>
  <si>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</si>
  <si>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</si>
  <si>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</si>
  <si>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</si>
  <si>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</si>
  <si>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</si>
  <si>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</si>
  <si>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</si>
  <si>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</si>
  <si>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</si>
  <si>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</si>
  <si>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</si>
  <si>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</si>
  <si>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</si>
  <si>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</si>
  <si>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</si>
  <si>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</si>
  <si>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</si>
  <si>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</si>
  <si>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</si>
  <si>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</si>
  <si>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</si>
  <si>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</si>
  <si>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</si>
  <si>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</si>
  <si>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</si>
  <si>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</si>
  <si>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</si>
  <si>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</si>
  <si>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</si>
  <si>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</si>
  <si>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</si>
  <si>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</si>
  <si>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</si>
  <si>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</si>
  <si>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</si>
  <si>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</si>
  <si>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</si>
  <si>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</si>
  <si>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</si>
  <si>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</si>
  <si>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</si>
  <si>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</si>
  <si>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</si>
  <si>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</si>
  <si>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</si>
  <si>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</si>
  <si>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</si>
  <si>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</si>
  <si>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</si>
  <si>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</si>
  <si>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</si>
  <si>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</si>
  <si>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</si>
  <si>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</si>
  <si>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</si>
  <si>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</si>
  <si>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</si>
  <si>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</si>
  <si>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</si>
  <si>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</si>
  <si>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</si>
  <si>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</si>
  <si>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</si>
  <si>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</si>
  <si>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</si>
  <si>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</si>
  <si>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</si>
  <si>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</si>
  <si>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</si>
  <si>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</si>
  <si>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</si>
  <si>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</si>
  <si>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</si>
  <si>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</si>
  <si>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</si>
  <si>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</si>
  <si>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</si>
  <si>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</si>
  <si>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</si>
  <si>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</si>
  <si>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</si>
  <si>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</si>
  <si>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</si>
  <si>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</si>
  <si>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</si>
  <si>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</si>
  <si>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</si>
  <si>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</si>
  <si>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</si>
  <si>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</si>
  <si>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</si>
  <si>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</si>
  <si>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</si>
  <si>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</si>
  <si>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</si>
  <si>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</si>
  <si>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</si>
  <si>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</si>
  <si>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</si>
  <si>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</si>
  <si>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</si>
  <si>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</si>
  <si>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</si>
  <si>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</si>
  <si>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</si>
  <si>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</si>
  <si>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</si>
  <si>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</si>
  <si>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</si>
  <si>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</si>
  <si>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</si>
  <si>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</si>
  <si>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</si>
  <si>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</si>
  <si>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</si>
  <si>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</si>
  <si>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</si>
  <si>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</si>
  <si>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</si>
  <si>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</si>
  <si>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</si>
  <si>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</si>
  <si>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</si>
  <si>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</si>
  <si>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</si>
  <si>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</si>
  <si>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</si>
  <si>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</si>
  <si>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</si>
  <si>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</si>
  <si>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</si>
  <si>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</si>
  <si>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</si>
  <si>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</si>
  <si>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</si>
  <si>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</si>
  <si>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</si>
  <si>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</si>
  <si>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</si>
  <si>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</si>
  <si>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</si>
  <si>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</si>
  <si>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</si>
  <si>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</si>
  <si>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</si>
  <si>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</si>
  <si>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</si>
  <si>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</si>
  <si>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</si>
  <si>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</si>
  <si>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</si>
  <si>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</si>
  <si>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</si>
  <si>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</si>
  <si>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</si>
  <si>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</si>
  <si>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</si>
  <si>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</si>
  <si>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</si>
  <si>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</si>
  <si>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</si>
  <si>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</si>
  <si>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</si>
  <si>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</si>
  <si>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</si>
  <si>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</si>
  <si>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</si>
  <si>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</si>
  <si>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</si>
  <si>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</si>
  <si>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</si>
  <si>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</si>
  <si>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</si>
  <si>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</si>
  <si>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</si>
  <si>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</si>
  <si>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</si>
  <si>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</si>
  <si>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</si>
  <si>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</si>
  <si>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</si>
  <si>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</si>
  <si>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</si>
  <si>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</si>
  <si>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</si>
  <si>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</si>
  <si>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</si>
  <si>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</si>
  <si>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</si>
  <si>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</si>
  <si>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</si>
  <si>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</si>
  <si>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</si>
  <si>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</si>
  <si>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</si>
  <si>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</si>
  <si>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</si>
  <si>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</si>
  <si>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</si>
  <si>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</si>
  <si>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</si>
  <si>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</si>
  <si>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</si>
  <si>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</si>
  <si>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</si>
  <si>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</si>
  <si>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</si>
  <si>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</si>
  <si>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</si>
  <si>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</si>
  <si>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</si>
  <si>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</si>
  <si>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</si>
  <si>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</si>
  <si>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</si>
  <si>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</si>
  <si>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</si>
  <si>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</si>
  <si>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</si>
  <si>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</si>
  <si>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</si>
  <si>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</si>
  <si>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</si>
  <si>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</si>
  <si>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</si>
  <si>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</si>
  <si>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</si>
  <si>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</si>
  <si>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</si>
  <si>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</si>
  <si>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</si>
  <si>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</si>
  <si>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</si>
  <si>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</si>
  <si>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</si>
  <si>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</si>
  <si>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</si>
  <si>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</si>
  <si>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</si>
  <si>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</si>
  <si>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</si>
  <si>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</si>
  <si>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</si>
  <si>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</si>
  <si>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</si>
  <si>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</si>
  <si>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</si>
  <si>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</si>
  <si>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</si>
  <si>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</si>
  <si>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</si>
  <si>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</si>
  <si>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</si>
  <si>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</si>
  <si>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</si>
  <si>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</si>
  <si>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</si>
  <si>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</si>
  <si>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</si>
  <si>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</si>
  <si>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</si>
  <si>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</si>
  <si>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</si>
  <si>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</si>
  <si>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</si>
  <si>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</si>
  <si>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</si>
  <si>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</si>
  <si>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</si>
  <si>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</si>
  <si>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</si>
  <si>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</si>
  <si>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</si>
  <si>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</si>
  <si>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</si>
  <si>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</si>
  <si>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</si>
  <si>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</si>
  <si>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</si>
  <si>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</si>
  <si>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</si>
  <si>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</si>
  <si>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</si>
  <si>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</si>
  <si>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</si>
  <si>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</si>
  <si>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</si>
  <si>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</si>
  <si>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</si>
  <si>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</si>
  <si>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</si>
  <si>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</si>
  <si>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</si>
  <si>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</si>
  <si>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</si>
  <si>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</si>
  <si>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</si>
  <si>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</si>
  <si>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</si>
  <si>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</si>
  <si>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</si>
  <si>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</si>
  <si>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</si>
  <si>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</si>
  <si>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</si>
  <si>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</si>
  <si>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</si>
  <si>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</si>
  <si>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</si>
  <si>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</si>
  <si>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</si>
  <si>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</si>
  <si>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</si>
  <si>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</si>
  <si>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</si>
  <si>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</si>
  <si>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</si>
  <si>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</si>
  <si>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</si>
  <si>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</si>
  <si>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</si>
  <si>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</si>
  <si>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</si>
  <si>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</si>
  <si>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</si>
  <si>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</si>
  <si>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</si>
  <si>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</si>
  <si>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</si>
  <si>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</si>
  <si>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</si>
  <si>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</si>
  <si>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</si>
  <si>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</si>
  <si>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</si>
  <si>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</si>
  <si>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</si>
  <si>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</si>
  <si>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</si>
  <si>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</si>
  <si>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</si>
  <si>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</si>
  <si>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</si>
  <si>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</si>
  <si>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</si>
  <si>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</si>
  <si>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</si>
  <si>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</si>
  <si>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</si>
  <si>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</si>
  <si>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</si>
  <si>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</si>
  <si>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</si>
  <si>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</si>
  <si>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</si>
  <si>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</si>
  <si>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</si>
  <si>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</si>
  <si>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</si>
  <si>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</si>
  <si>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</si>
  <si>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</si>
  <si>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</si>
  <si>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</si>
  <si>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</si>
  <si>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</si>
  <si>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</si>
  <si>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</si>
  <si>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</si>
  <si>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</si>
  <si>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</si>
  <si>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</si>
  <si>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</si>
  <si>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</si>
  <si>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</si>
  <si>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</si>
  <si>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</si>
  <si>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</si>
  <si>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</si>
  <si>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</si>
  <si>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</si>
  <si>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</si>
  <si>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</si>
  <si>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</si>
  <si>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</si>
  <si>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</si>
  <si>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</si>
  <si>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</si>
  <si>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</si>
  <si>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</si>
  <si>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</si>
  <si>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</si>
  <si>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</si>
  <si>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</si>
  <si>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</si>
  <si>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</si>
  <si>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</si>
  <si>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</si>
  <si>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</si>
  <si>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</si>
  <si>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</si>
  <si>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</si>
  <si>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</si>
  <si>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</si>
  <si>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</si>
  <si>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</si>
  <si>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</si>
  <si>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</si>
  <si>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</si>
  <si>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</si>
  <si>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</si>
  <si>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</si>
  <si>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</si>
  <si>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</si>
  <si>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</si>
  <si>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</si>
  <si>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</si>
  <si>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</si>
  <si>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</si>
  <si>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</si>
  <si>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</si>
  <si>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</si>
  <si>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</si>
  <si>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</si>
  <si>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</si>
  <si>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</si>
  <si>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</si>
  <si>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</si>
  <si>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</si>
  <si>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</si>
  <si>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</si>
  <si>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</si>
  <si>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</si>
  <si>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</si>
  <si>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</si>
  <si>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</si>
  <si>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</si>
  <si>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</si>
  <si>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</si>
  <si>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</si>
  <si>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</si>
  <si>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</si>
  <si>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</si>
  <si>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</si>
  <si>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</si>
  <si>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</si>
  <si>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</si>
  <si>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</si>
  <si>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</si>
  <si>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</si>
  <si>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</si>
  <si>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</si>
  <si>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</si>
  <si>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</si>
  <si>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</si>
  <si>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</si>
  <si>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</si>
  <si>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</si>
  <si>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</si>
  <si>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</si>
  <si>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</si>
  <si>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</si>
  <si>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</si>
  <si>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</si>
  <si>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</si>
  <si>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</si>
  <si>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</si>
  <si>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</si>
  <si>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</si>
  <si>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</si>
  <si>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</si>
  <si>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</si>
  <si>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</si>
  <si>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</si>
  <si>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</si>
  <si>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</si>
  <si>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</si>
  <si>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</si>
  <si>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</si>
  <si>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</si>
  <si>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</si>
  <si>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</si>
  <si>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</si>
  <si>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</si>
  <si>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</si>
  <si>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</si>
  <si>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</si>
  <si>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</si>
  <si>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</si>
  <si>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</si>
  <si>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</si>
  <si>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</si>
  <si>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</si>
  <si>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</si>
  <si>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</si>
  <si>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</si>
  <si>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</si>
  <si>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</si>
  <si>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</si>
  <si>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</si>
  <si>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</si>
  <si>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</si>
  <si>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</si>
  <si>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</si>
  <si>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</si>
  <si>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</si>
  <si>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</si>
  <si>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</si>
  <si>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</si>
  <si>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</si>
  <si>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</si>
  <si>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</si>
  <si>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</si>
  <si>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</si>
  <si>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</si>
  <si>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</si>
  <si>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</si>
  <si>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</si>
  <si>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</si>
  <si>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</si>
  <si>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</si>
  <si>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</si>
  <si>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</si>
  <si>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</si>
  <si>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</si>
  <si>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</si>
  <si>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</si>
  <si>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</si>
  <si>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</si>
  <si>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</si>
  <si>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</si>
  <si>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</si>
  <si>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</si>
  <si>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</si>
  <si>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</si>
  <si>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</si>
  <si>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</si>
  <si>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</si>
  <si>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</si>
  <si>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</si>
  <si>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</si>
  <si>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</si>
  <si>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</si>
  <si>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</si>
  <si>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</si>
  <si>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</si>
  <si>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</si>
  <si>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</si>
  <si>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</si>
  <si>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</si>
  <si>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</si>
  <si>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</si>
  <si>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</si>
  <si>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</si>
  <si>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</si>
  <si>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</si>
  <si>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</si>
  <si>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</si>
  <si>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</si>
  <si>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</si>
  <si>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</si>
  <si>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</si>
  <si>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</si>
  <si>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</si>
  <si>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</si>
  <si>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</si>
  <si>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</si>
  <si>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</si>
  <si>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</si>
  <si>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</si>
  <si>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</si>
  <si>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</si>
  <si>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</si>
  <si>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</si>
  <si>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</si>
  <si>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</si>
  <si>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</si>
  <si>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</si>
  <si>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</si>
  <si>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</si>
  <si>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</si>
  <si>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</si>
  <si>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</si>
  <si>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</si>
  <si>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</si>
  <si>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</si>
  <si>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</si>
  <si>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</si>
  <si>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</si>
  <si>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</si>
  <si>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</si>
  <si>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</si>
  <si>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</si>
  <si>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</si>
  <si>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</si>
  <si>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</si>
  <si>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</si>
  <si>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</si>
  <si>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</si>
  <si>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</si>
  <si>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</si>
  <si>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</si>
  <si>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</si>
  <si>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</si>
  <si>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</si>
  <si>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</si>
  <si>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</si>
  <si>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</si>
  <si>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</si>
  <si>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</si>
  <si>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</si>
  <si>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</si>
  <si>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</si>
  <si>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</si>
  <si>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</si>
  <si>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</si>
  <si>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</si>
  <si>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</si>
  <si>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</si>
  <si>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</si>
  <si>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</si>
  <si>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</si>
  <si>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</si>
  <si>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</si>
  <si>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</si>
  <si>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</si>
  <si>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</si>
  <si>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</si>
  <si>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</si>
  <si>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</si>
  <si>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</si>
  <si>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</si>
  <si>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</si>
  <si>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</si>
  <si>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</si>
  <si>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</si>
  <si>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</si>
  <si>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</si>
  <si>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</si>
  <si>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</si>
  <si>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</si>
  <si>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</si>
  <si>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</si>
  <si>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</si>
  <si>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</si>
  <si>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</si>
  <si>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</si>
  <si>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</si>
  <si>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</si>
  <si>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</si>
  <si>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</si>
  <si>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</si>
  <si>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</si>
  <si>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</si>
  <si>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</si>
  <si>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</si>
  <si>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</si>
  <si>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</si>
  <si>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</si>
  <si>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</si>
  <si>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</si>
  <si>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</si>
  <si>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</si>
  <si>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</si>
  <si>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</si>
  <si>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</si>
  <si>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</si>
  <si>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</si>
  <si>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</si>
  <si>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</si>
  <si>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</si>
  <si>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</si>
  <si>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</si>
  <si>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</si>
  <si>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</si>
  <si>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</si>
  <si>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</si>
  <si>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</si>
  <si>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</si>
  <si>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</si>
  <si>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</si>
  <si>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</si>
  <si>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</si>
  <si>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</si>
  <si>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</si>
  <si>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</si>
  <si>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</si>
  <si>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</si>
  <si>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</si>
  <si>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</si>
  <si>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</si>
  <si>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</si>
  <si>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</si>
  <si>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</si>
  <si>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</si>
  <si>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</si>
  <si>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</si>
  <si>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</si>
  <si>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</si>
  <si>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</si>
  <si>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</si>
  <si>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</si>
  <si>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</si>
  <si>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</si>
  <si>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</si>
  <si>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</si>
  <si>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</si>
  <si>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</si>
  <si>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</si>
  <si>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</si>
  <si>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</si>
  <si>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</si>
  <si>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</si>
  <si>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</si>
  <si>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</si>
  <si>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</si>
  <si>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</si>
  <si>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</si>
  <si>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</si>
  <si>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</si>
  <si>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</si>
  <si>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</si>
  <si>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</si>
  <si>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</si>
  <si>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</si>
  <si>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</si>
  <si>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</si>
  <si>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</si>
  <si>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</si>
  <si>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</si>
  <si>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</si>
  <si>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</si>
  <si>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</si>
  <si>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</si>
  <si>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</si>
  <si>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</si>
  <si>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</si>
  <si>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</si>
  <si>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</si>
  <si>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</si>
  <si>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</si>
  <si>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</si>
  <si>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</si>
  <si>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</si>
  <si>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</si>
  <si>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</si>
  <si>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</si>
  <si>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</si>
  <si>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</si>
  <si>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</si>
  <si>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</si>
  <si>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</si>
  <si>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</si>
  <si>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</si>
  <si>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</si>
  <si>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</si>
  <si>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</si>
  <si>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</si>
  <si>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</si>
  <si>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</si>
  <si>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</si>
  <si>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</si>
  <si>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</si>
  <si>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</si>
  <si>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</si>
  <si>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</si>
  <si>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</si>
  <si>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</si>
  <si>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</si>
  <si>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</si>
  <si>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</si>
  <si>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</si>
  <si>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</si>
  <si>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</si>
  <si>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</si>
  <si>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</si>
  <si>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</si>
  <si>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</si>
  <si>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</si>
  <si>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</si>
  <si>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</si>
  <si>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</si>
  <si>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</si>
  <si>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</si>
  <si>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</si>
  <si>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</si>
  <si>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</si>
  <si>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</si>
  <si>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</si>
  <si>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</si>
  <si>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</si>
  <si>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</si>
  <si>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</si>
  <si>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</si>
  <si>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</si>
  <si>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</si>
  <si>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</si>
  <si>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</si>
  <si>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</si>
  <si>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</si>
  <si>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</si>
  <si>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</si>
  <si>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</si>
  <si>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</si>
  <si>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</si>
  <si>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</si>
  <si>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</si>
  <si>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</si>
  <si>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</si>
  <si>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</si>
  <si>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</si>
  <si>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</si>
  <si>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</si>
  <si>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</si>
  <si>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</si>
  <si>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</si>
  <si>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</si>
  <si>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</si>
  <si>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</si>
  <si>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</si>
  <si>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</si>
  <si>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</si>
  <si>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</si>
  <si>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</si>
  <si>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</si>
  <si>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</si>
  <si>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</si>
  <si>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</si>
  <si>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</si>
  <si>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</si>
  <si>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</si>
  <si>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</si>
  <si>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</si>
  <si>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</si>
  <si>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</si>
  <si>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</si>
  <si>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</si>
  <si>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</si>
  <si>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</si>
  <si>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</si>
  <si>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</si>
  <si>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</si>
  <si>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</si>
  <si>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</si>
  <si>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</si>
  <si>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</si>
  <si>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</si>
  <si>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</si>
  <si>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</si>
  <si>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</si>
  <si>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</si>
  <si>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</si>
  <si>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</si>
  <si>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</si>
  <si>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</si>
  <si>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</si>
  <si>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</si>
  <si>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</si>
  <si>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</si>
  <si>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</si>
  <si>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</si>
  <si>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</si>
  <si>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</si>
  <si>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</si>
  <si>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</si>
  <si>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</si>
  <si>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</si>
  <si>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</si>
  <si>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</si>
  <si>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</si>
  <si>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</si>
  <si>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</si>
  <si>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</si>
  <si>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</si>
  <si>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</si>
  <si>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</si>
  <si>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</si>
  <si>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</si>
  <si>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</si>
  <si>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</si>
  <si>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</si>
  <si>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</si>
  <si>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</si>
  <si>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</si>
  <si>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</si>
  <si>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</si>
  <si>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</si>
  <si>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</si>
  <si>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</si>
  <si>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</si>
  <si>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</si>
  <si>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</si>
  <si>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</si>
  <si>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</si>
  <si>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</si>
  <si>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</si>
  <si>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</si>
  <si>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</si>
  <si>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</si>
  <si>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</si>
  <si>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</si>
  <si>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</si>
  <si>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</si>
  <si>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</si>
  <si>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</si>
  <si>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</si>
  <si>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</si>
  <si>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</si>
  <si>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</si>
  <si>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</si>
  <si>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</si>
  <si>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</si>
  <si>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</si>
  <si>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</si>
  <si>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</si>
  <si>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</si>
  <si>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</si>
  <si>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</si>
  <si>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</si>
  <si>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</si>
  <si>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</si>
  <si>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</si>
  <si>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</si>
  <si>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</si>
  <si>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</si>
  <si>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</si>
  <si>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</si>
  <si>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</si>
  <si>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</si>
  <si>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</si>
  <si>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</si>
  <si>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</si>
  <si>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</si>
  <si>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</si>
  <si>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</si>
  <si>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</si>
  <si>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</si>
  <si>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</si>
  <si>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</si>
  <si>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</si>
  <si>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</si>
  <si>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</si>
  <si>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</si>
  <si>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</si>
  <si>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</si>
  <si>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</si>
  <si>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</si>
  <si>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</si>
  <si>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</si>
  <si>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</si>
  <si>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</si>
  <si>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</si>
  <si>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</si>
  <si>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</si>
  <si>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</si>
  <si>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</si>
  <si>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</si>
  <si>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</si>
  <si>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</si>
  <si>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</si>
  <si>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</si>
  <si>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</si>
  <si>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</si>
  <si>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</si>
  <si>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</si>
  <si>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</si>
  <si>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</si>
  <si>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</si>
  <si>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</si>
  <si>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</si>
  <si>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</si>
  <si>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</si>
  <si>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</si>
  <si>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</si>
  <si>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</si>
  <si>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</si>
  <si>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</si>
  <si>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</si>
  <si>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</si>
  <si>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</si>
  <si>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</si>
  <si>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</si>
  <si>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</si>
  <si>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</si>
  <si>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</si>
  <si>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</si>
  <si>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</si>
  <si>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</si>
  <si>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</si>
  <si>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</si>
  <si>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</si>
  <si>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</si>
  <si>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</si>
  <si>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</si>
  <si>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</si>
  <si>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</si>
  <si>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</si>
  <si>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</si>
  <si>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</si>
  <si>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</si>
  <si>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</si>
  <si>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</si>
  <si>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</si>
  <si>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</si>
  <si>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</si>
  <si>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</si>
  <si>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</si>
  <si>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</si>
  <si>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</si>
  <si>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</si>
  <si>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</si>
  <si>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</si>
  <si>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</si>
  <si>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</si>
  <si>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</si>
  <si>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</si>
  <si>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</si>
  <si>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</si>
  <si>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</si>
  <si>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</si>
  <si>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</si>
  <si>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</si>
  <si>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</si>
  <si>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</si>
  <si>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</si>
  <si>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</si>
  <si>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</si>
  <si>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</si>
  <si>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</si>
  <si>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</si>
  <si>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</si>
  <si>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</si>
  <si>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</si>
  <si>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</si>
  <si>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</si>
  <si>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</si>
  <si>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</si>
  <si>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</si>
  <si>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</si>
  <si>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</si>
  <si>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</si>
  <si>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</si>
  <si>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</si>
  <si>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</si>
  <si>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</si>
  <si>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</si>
  <si>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</si>
  <si>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</si>
  <si>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</si>
  <si>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</si>
  <si>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</si>
  <si>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</si>
  <si>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</si>
  <si>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</si>
  <si>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</si>
  <si>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</si>
  <si>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</si>
  <si>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</si>
  <si>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</si>
  <si>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</si>
  <si>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</si>
  <si>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</si>
  <si>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</si>
  <si>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</si>
  <si>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</si>
  <si>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</si>
  <si>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</si>
  <si>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</si>
  <si>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</si>
  <si>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</si>
  <si>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</si>
  <si>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</si>
  <si>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</si>
  <si>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</si>
  <si>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</si>
  <si>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</si>
  <si>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</si>
  <si>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</si>
  <si>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</si>
  <si>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</si>
  <si>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</si>
  <si>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</si>
  <si>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</si>
  <si>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</si>
  <si>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</si>
  <si>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</si>
  <si>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</si>
  <si>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</si>
  <si>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</si>
  <si>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</si>
  <si>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</si>
  <si>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</si>
  <si>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</si>
  <si>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</si>
  <si>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</si>
  <si>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</si>
  <si>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</si>
  <si>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</si>
  <si>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</si>
  <si>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</si>
  <si>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</si>
  <si>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</si>
  <si>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</si>
  <si>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</si>
  <si>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</si>
  <si>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</si>
  <si>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</si>
  <si>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</si>
  <si>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</si>
  <si>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</si>
  <si>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</si>
  <si>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</si>
  <si>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</si>
  <si>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</si>
  <si>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</si>
  <si>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</si>
  <si>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</si>
  <si>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</si>
  <si>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</si>
  <si>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</si>
  <si>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</si>
  <si>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</si>
  <si>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</si>
  <si>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</si>
  <si>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</si>
  <si>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</si>
  <si>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</si>
  <si>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</si>
  <si>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</si>
  <si>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</si>
  <si>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</si>
  <si>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</si>
  <si>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</si>
  <si>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</si>
  <si>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</si>
  <si>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</si>
  <si>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</si>
  <si>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</si>
  <si>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</si>
  <si>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</si>
  <si>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</si>
  <si>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</si>
  <si>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</si>
  <si>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</si>
  <si>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</si>
  <si>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</si>
  <si>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</si>
  <si>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</si>
  <si>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</si>
  <si>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</si>
  <si>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</si>
  <si>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</si>
  <si>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</si>
  <si>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</si>
  <si>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</si>
  <si>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</si>
  <si>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</si>
  <si>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</si>
  <si>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</si>
  <si>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</si>
  <si>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</si>
  <si>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</si>
  <si>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</si>
  <si>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</si>
  <si>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</si>
  <si>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</si>
  <si>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</si>
  <si>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</si>
  <si>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</si>
  <si>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</si>
  <si>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</si>
  <si>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</si>
  <si>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</si>
  <si>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</si>
  <si>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</si>
  <si>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</si>
  <si>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</si>
  <si>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</si>
  <si>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</si>
  <si>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</si>
  <si>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</si>
  <si>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</si>
  <si>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</si>
  <si>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</si>
  <si>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</si>
  <si>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</si>
  <si>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</si>
  <si>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</si>
  <si>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</si>
  <si>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</si>
  <si>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</si>
  <si>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</si>
  <si>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</si>
  <si>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</si>
  <si>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</si>
  <si>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</si>
  <si>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</si>
  <si>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</si>
  <si>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</si>
  <si>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</si>
  <si>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</si>
  <si>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</si>
  <si>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</si>
  <si>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</si>
  <si>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</si>
  <si>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</si>
  <si>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</si>
  <si>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</si>
  <si>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</si>
  <si>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</si>
  <si>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</si>
  <si>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</si>
  <si>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</si>
  <si>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</si>
  <si>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</si>
  <si>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</si>
  <si>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</si>
  <si>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</si>
  <si>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</si>
  <si>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</si>
  <si>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</si>
  <si>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</si>
  <si>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</si>
  <si>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</si>
  <si>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</si>
  <si>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</si>
  <si>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</si>
  <si>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</si>
  <si>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</si>
  <si>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</si>
  <si>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</si>
  <si>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</si>
  <si>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</si>
  <si>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</si>
  <si>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</si>
  <si>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</si>
  <si>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</si>
  <si>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</si>
  <si>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</si>
  <si>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</si>
  <si>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</si>
  <si>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</si>
  <si>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</si>
  <si>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</si>
  <si>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</si>
  <si>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</si>
  <si>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</si>
  <si>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</si>
  <si>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</si>
  <si>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</si>
  <si>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</si>
  <si>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</si>
  <si>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</si>
  <si>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</si>
  <si>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</si>
  <si>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</si>
  <si>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</si>
  <si>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</si>
  <si>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</si>
  <si>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</si>
  <si>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</si>
  <si>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</si>
  <si>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</si>
  <si>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</si>
  <si>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</si>
  <si>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</si>
  <si>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</si>
  <si>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</si>
  <si>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</si>
  <si>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</si>
  <si>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</si>
  <si>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</si>
  <si>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</si>
  <si>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</si>
  <si>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</si>
  <si>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</si>
  <si>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</si>
  <si>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</si>
  <si>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</si>
  <si>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</si>
  <si>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</si>
  <si>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</si>
  <si>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</si>
  <si>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</si>
  <si>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</si>
  <si>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</si>
  <si>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</si>
  <si>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</si>
  <si>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</si>
  <si>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</si>
  <si>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</si>
  <si>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</si>
  <si>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</si>
  <si>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</si>
  <si>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</si>
  <si>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</si>
  <si>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</si>
  <si>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</si>
  <si>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</si>
  <si>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</si>
  <si>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</si>
  <si>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</si>
  <si>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</si>
  <si>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</si>
  <si>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</si>
  <si>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</si>
  <si>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</si>
  <si>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</si>
  <si>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</si>
  <si>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</si>
  <si>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</si>
  <si>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</si>
  <si>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</si>
  <si>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</si>
  <si>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</si>
  <si>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</si>
  <si>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</si>
  <si>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</si>
  <si>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</si>
  <si>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</si>
  <si>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</si>
  <si>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</si>
  <si>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</si>
  <si>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</si>
  <si>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</si>
  <si>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</si>
  <si>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</si>
  <si>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</si>
  <si>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</si>
  <si>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</si>
  <si>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</si>
  <si>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</si>
  <si>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</si>
  <si>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</si>
  <si>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</si>
  <si>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</si>
  <si>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</si>
  <si>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</si>
  <si>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</si>
  <si>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</si>
  <si>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</si>
  <si>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</si>
  <si>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</si>
  <si>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</si>
  <si>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</si>
  <si>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</si>
  <si>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</si>
  <si>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</si>
  <si>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</si>
  <si>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</si>
  <si>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</si>
  <si>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</si>
  <si>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</si>
  <si>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</si>
  <si>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</si>
  <si>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</si>
  <si>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</si>
  <si>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</si>
  <si>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</si>
  <si>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</si>
  <si>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</si>
  <si>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</si>
  <si>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</si>
  <si>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</si>
  <si>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</si>
  <si>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</si>
  <si>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</si>
  <si>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</si>
  <si>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</si>
  <si>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</si>
  <si>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</si>
  <si>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</si>
  <si>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</si>
  <si>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</si>
  <si>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</si>
  <si>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</si>
  <si>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</si>
  <si>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</si>
  <si>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</si>
  <si>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</si>
  <si>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</si>
  <si>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</si>
  <si>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</si>
  <si>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</si>
  <si>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</si>
  <si>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</si>
  <si>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</si>
  <si>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</si>
  <si>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</si>
  <si>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</si>
  <si>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</si>
  <si>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</si>
  <si>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</si>
  <si>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</si>
  <si>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</si>
  <si>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</si>
  <si>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</si>
  <si>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</si>
  <si>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</si>
  <si>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</si>
  <si>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</si>
  <si>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</si>
  <si>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</si>
  <si>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</si>
  <si>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</si>
  <si>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</si>
  <si>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</si>
  <si>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</si>
  <si>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</si>
  <si>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</si>
  <si>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</si>
  <si>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</si>
  <si>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</si>
  <si>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</si>
  <si>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</si>
  <si>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</si>
  <si>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</si>
  <si>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</si>
  <si>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</si>
  <si>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</si>
  <si>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</si>
  <si>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</si>
  <si>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</si>
  <si>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</si>
  <si>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</si>
  <si>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</si>
  <si>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</si>
  <si>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</si>
  <si>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</si>
  <si>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</si>
  <si>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</si>
  <si>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</si>
  <si>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</si>
  <si>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</si>
  <si>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</si>
  <si>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</si>
  <si>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</si>
  <si>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</si>
  <si>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</si>
  <si>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</si>
  <si>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</si>
  <si>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</si>
  <si>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</si>
  <si>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</si>
  <si>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</si>
  <si>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</si>
  <si>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</si>
  <si>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</si>
  <si>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</si>
  <si>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</si>
  <si>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</si>
  <si>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</si>
  <si>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</si>
  <si>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</si>
  <si>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</si>
  <si>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</si>
  <si>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</si>
  <si>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</si>
  <si>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</si>
  <si>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</si>
  <si>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</si>
  <si>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</si>
  <si>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</si>
  <si>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</si>
  <si>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</si>
  <si>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</si>
  <si>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</si>
  <si>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</si>
  <si>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</si>
  <si>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</si>
  <si>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</si>
  <si>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</si>
  <si>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</si>
  <si>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</si>
  <si>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</si>
  <si>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</si>
  <si>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</si>
  <si>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</si>
  <si>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</si>
  <si>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</si>
  <si>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</si>
  <si>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</si>
  <si>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</si>
  <si>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</si>
  <si>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</si>
  <si>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</si>
  <si>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</si>
  <si>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</si>
  <si>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</si>
  <si>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</si>
  <si>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</si>
  <si>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</si>
  <si>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</si>
  <si>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</si>
  <si>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</si>
  <si>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</si>
  <si>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</si>
  <si>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</si>
  <si>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</si>
  <si>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</si>
  <si>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</si>
  <si>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</si>
  <si>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</si>
  <si>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</si>
  <si>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</si>
  <si>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</si>
  <si>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</si>
  <si>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</si>
  <si>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</si>
  <si>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</si>
  <si>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</si>
  <si>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</si>
  <si>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</si>
  <si>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</si>
  <si>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</si>
  <si>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</si>
  <si>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</si>
  <si>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</si>
  <si>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</si>
  <si>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</si>
  <si>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</si>
  <si>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</si>
  <si>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</si>
  <si>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</si>
  <si>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</si>
  <si>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</si>
  <si>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</si>
  <si>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</si>
  <si>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</si>
  <si>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</si>
  <si>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</si>
  <si>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</si>
  <si>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</si>
  <si>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</si>
  <si>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</si>
  <si>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</si>
  <si>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</si>
  <si>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</si>
  <si>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</si>
  <si>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</si>
  <si>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</si>
  <si>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</si>
  <si>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</si>
  <si>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</si>
  <si>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</si>
  <si>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</si>
  <si>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</si>
  <si>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</si>
  <si>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</si>
  <si>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</si>
  <si>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</si>
  <si>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</si>
  <si>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</si>
  <si>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</si>
  <si>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</si>
  <si>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</si>
  <si>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</si>
  <si>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</si>
  <si>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</si>
  <si>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</si>
  <si>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</si>
  <si>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</si>
  <si>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</si>
  <si>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</si>
  <si>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</si>
  <si>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</si>
  <si>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</si>
  <si>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</si>
  <si>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</si>
  <si>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</si>
  <si>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</si>
  <si>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</si>
  <si>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</si>
  <si>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</si>
  <si>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</si>
  <si>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</si>
  <si>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</si>
  <si>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</si>
  <si>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</si>
  <si>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</si>
  <si>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</si>
  <si>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</si>
  <si>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</si>
  <si>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</si>
  <si>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</si>
  <si>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</si>
  <si>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</si>
  <si>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</si>
  <si>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</si>
  <si>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</si>
  <si>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</si>
  <si>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</si>
  <si>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</si>
  <si>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</si>
  <si>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</si>
  <si>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</si>
  <si>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</si>
  <si>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</si>
  <si>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</si>
  <si>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</si>
  <si>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</si>
  <si>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</si>
  <si>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</si>
  <si>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</si>
  <si>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</si>
  <si>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</si>
  <si>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</si>
  <si>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</si>
  <si>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</si>
  <si>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</si>
  <si>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</si>
  <si>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</si>
  <si>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</si>
  <si>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</si>
  <si>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</si>
  <si>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</si>
  <si>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</si>
  <si>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</si>
  <si>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</si>
  <si>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</si>
  <si>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</si>
  <si>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</si>
  <si>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</si>
  <si>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</si>
  <si>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</si>
  <si>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</si>
  <si>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</si>
  <si>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</si>
  <si>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</si>
  <si>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</si>
  <si>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</si>
  <si>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</si>
  <si>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</si>
  <si>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</si>
  <si>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</si>
  <si>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</si>
  <si>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</si>
  <si>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</si>
  <si>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</si>
  <si>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</si>
  <si>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</si>
  <si>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</si>
  <si>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</si>
  <si>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</si>
  <si>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</si>
  <si>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</si>
  <si>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</si>
  <si>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</si>
  <si>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</si>
  <si>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</si>
  <si>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</si>
  <si>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</si>
  <si>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</si>
  <si>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</si>
  <si>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</si>
  <si>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</si>
  <si>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</si>
  <si>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</si>
  <si>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</si>
  <si>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</si>
  <si>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</si>
  <si>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</si>
  <si>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</si>
  <si>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</si>
  <si>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</si>
  <si>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</si>
  <si>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</si>
  <si>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</si>
  <si>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</si>
  <si>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</si>
  <si>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</si>
  <si>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</si>
  <si>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</si>
  <si>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</si>
  <si>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</si>
  <si>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</si>
  <si>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</si>
  <si>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</si>
  <si>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</si>
  <si>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</si>
  <si>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</si>
  <si>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</si>
  <si>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</si>
  <si>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</si>
  <si>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</si>
  <si>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</si>
  <si>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</si>
  <si>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</si>
  <si>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</si>
  <si>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</si>
  <si>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</si>
  <si>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</si>
  <si>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</si>
  <si>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</si>
  <si>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</si>
  <si>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</si>
  <si>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</si>
  <si>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</si>
  <si>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</si>
  <si>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</si>
  <si>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</si>
  <si>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</si>
  <si>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</si>
  <si>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</si>
  <si>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</si>
  <si>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</si>
  <si>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</si>
  <si>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</si>
  <si>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</si>
  <si>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</si>
  <si>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</si>
  <si>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</si>
  <si>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</si>
  <si>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</si>
  <si>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</si>
  <si>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</si>
  <si>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</si>
  <si>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</si>
  <si>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</si>
  <si>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</si>
  <si>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</si>
  <si>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</si>
  <si>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</si>
  <si>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</si>
  <si>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</si>
  <si>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</si>
  <si>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</si>
  <si>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</si>
  <si>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</si>
  <si>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</si>
  <si>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</si>
  <si>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</si>
  <si>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</si>
  <si>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</si>
  <si>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</si>
  <si>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</si>
  <si>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</si>
  <si>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</si>
  <si>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</si>
  <si>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</si>
  <si>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</si>
  <si>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</si>
  <si>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</si>
  <si>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</si>
  <si>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</si>
  <si>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</si>
  <si>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</si>
  <si>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</si>
  <si>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</si>
  <si>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</si>
  <si>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</si>
  <si>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</si>
  <si>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</si>
  <si>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</si>
  <si>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</si>
  <si>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</si>
  <si>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</si>
  <si>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</si>
  <si>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</si>
  <si>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</si>
  <si>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</si>
  <si>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</si>
  <si>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</si>
  <si>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</si>
  <si>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</si>
  <si>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</si>
  <si>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</si>
  <si>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</si>
  <si>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</si>
  <si>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</si>
  <si>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</si>
  <si>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</si>
  <si>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</si>
  <si>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</si>
  <si>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</si>
  <si>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</si>
  <si>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</si>
  <si>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</si>
  <si>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</si>
  <si>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</si>
  <si>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</si>
  <si>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</si>
  <si>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</si>
  <si>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</si>
  <si>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</si>
  <si>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</si>
  <si>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</si>
  <si>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</si>
  <si>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</si>
  <si>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</si>
  <si>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</si>
  <si>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</si>
  <si>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</si>
  <si>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</si>
  <si>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</si>
  <si>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</si>
  <si>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</si>
  <si>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</si>
  <si>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</si>
  <si>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</si>
  <si>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</si>
  <si>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</si>
  <si>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</si>
  <si>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</si>
  <si>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</si>
  <si>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</si>
  <si>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</si>
  <si>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</si>
  <si>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</si>
  <si>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</si>
  <si>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</si>
  <si>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</si>
  <si>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</si>
  <si>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</si>
  <si>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</si>
  <si>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</si>
  <si>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</si>
  <si>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</si>
  <si>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</si>
  <si>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</si>
  <si>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</si>
  <si>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</si>
  <si>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</si>
  <si>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</si>
  <si>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</si>
  <si>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</si>
  <si>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</si>
  <si>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</si>
  <si>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</si>
  <si>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</si>
  <si>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</si>
  <si>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</si>
  <si>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</si>
  <si>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</si>
  <si>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</si>
  <si>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</si>
  <si>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</si>
  <si>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</si>
  <si>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</si>
  <si>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</si>
  <si>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</si>
  <si>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</si>
  <si>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</si>
  <si>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</si>
  <si>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</si>
  <si>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</si>
  <si>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</si>
  <si>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</si>
  <si>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</si>
  <si>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</si>
  <si>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</si>
  <si>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</si>
  <si>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</si>
  <si>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</si>
  <si>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</si>
  <si>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</si>
  <si>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</si>
  <si>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</si>
  <si>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</si>
  <si>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</si>
  <si>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</si>
  <si>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</si>
  <si>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</si>
  <si>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</si>
  <si>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</si>
  <si>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</si>
  <si>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</si>
  <si>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</si>
  <si>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</si>
  <si>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</si>
  <si>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</si>
  <si>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</si>
  <si>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</si>
  <si>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</si>
  <si>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</si>
  <si>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</si>
  <si>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</si>
  <si>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</si>
  <si>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</si>
  <si>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</si>
  <si>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</si>
  <si>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</si>
  <si>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</si>
  <si>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</si>
  <si>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</si>
  <si>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</si>
  <si>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</si>
  <si>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</si>
  <si>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</si>
  <si>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</si>
  <si>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</si>
  <si>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</si>
  <si>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</si>
  <si>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</si>
  <si>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</si>
  <si>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</si>
  <si>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</si>
  <si>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</si>
  <si>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</si>
  <si>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</si>
  <si>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</si>
  <si>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</si>
  <si>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</si>
  <si>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</si>
  <si>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</si>
  <si>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</si>
  <si>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</si>
  <si>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</si>
  <si>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</si>
  <si>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</si>
  <si>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</si>
  <si>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</si>
  <si>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</si>
  <si>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</si>
  <si>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</si>
  <si>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</si>
  <si>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</si>
  <si>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</si>
  <si>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</si>
  <si>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</si>
  <si>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</si>
  <si>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</si>
  <si>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</si>
  <si>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</si>
  <si>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</si>
  <si>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</si>
  <si>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</si>
  <si>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</si>
  <si>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</si>
  <si>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</si>
  <si>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</si>
  <si>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</si>
  <si>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</si>
  <si>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</si>
  <si>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</si>
  <si>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</si>
  <si>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</si>
  <si>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</si>
  <si>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</si>
  <si>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</si>
  <si>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</si>
  <si>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</si>
  <si>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</si>
  <si>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</si>
  <si>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</si>
  <si>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</si>
  <si>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</si>
  <si>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</si>
  <si>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</si>
  <si>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</si>
  <si>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</si>
  <si>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</si>
  <si>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</si>
  <si>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</si>
  <si>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</si>
  <si>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</si>
  <si>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</si>
  <si>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</si>
  <si>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</si>
  <si>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</si>
  <si>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</si>
  <si>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</si>
  <si>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</si>
  <si>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</si>
  <si>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</si>
  <si>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</si>
  <si>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</si>
  <si>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</si>
  <si>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</si>
  <si>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</si>
  <si>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</si>
  <si>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</si>
  <si>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</si>
  <si>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</si>
  <si>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</si>
  <si>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</si>
  <si>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</si>
  <si>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</si>
  <si>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</si>
  <si>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</si>
  <si>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</si>
  <si>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</si>
  <si>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</si>
  <si>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</si>
  <si>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</si>
  <si>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</si>
  <si>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</si>
  <si>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</si>
  <si>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</si>
  <si>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</si>
  <si>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</si>
  <si>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</si>
  <si>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</si>
  <si>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</si>
  <si>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</si>
  <si>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</si>
  <si>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</si>
  <si>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</si>
  <si>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</si>
  <si>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</si>
  <si>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</si>
  <si>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</si>
  <si>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</si>
  <si>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</si>
  <si>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</si>
  <si>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</si>
  <si>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</si>
  <si>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</si>
  <si>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</si>
  <si>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</si>
  <si>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</si>
  <si>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</si>
  <si>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</si>
  <si>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</si>
  <si>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</si>
  <si>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</si>
  <si>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</si>
  <si>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</si>
  <si>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</si>
  <si>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</si>
  <si>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</si>
  <si>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</si>
  <si>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</si>
  <si>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</si>
  <si>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</si>
  <si>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</si>
  <si>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</si>
  <si>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</si>
  <si>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</si>
  <si>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</si>
  <si>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</si>
  <si>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</si>
  <si>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</si>
  <si>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</si>
  <si>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</si>
  <si>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</si>
  <si>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</si>
  <si>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</si>
  <si>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</si>
  <si>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</si>
  <si>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</si>
  <si>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</si>
  <si>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</si>
  <si>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</si>
  <si>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</si>
  <si>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</si>
  <si>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</si>
  <si>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</si>
  <si>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</si>
  <si>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</si>
  <si>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</si>
  <si>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</si>
  <si>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</si>
  <si>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</si>
  <si>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</si>
  <si>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</si>
  <si>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</si>
  <si>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</si>
  <si>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</si>
  <si>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</si>
  <si>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</si>
  <si>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</si>
  <si>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</si>
  <si>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</si>
  <si>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</si>
  <si>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</si>
  <si>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</si>
  <si>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</si>
  <si>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</si>
  <si>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</si>
  <si>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</si>
  <si>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</si>
  <si>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</si>
  <si>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</si>
  <si>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</si>
  <si>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</si>
  <si>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</si>
  <si>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</si>
  <si>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</si>
  <si>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</si>
  <si>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</si>
  <si>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</si>
  <si>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</si>
  <si>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</si>
  <si>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</si>
  <si>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</si>
  <si>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</si>
  <si>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</si>
  <si>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</si>
  <si>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</si>
  <si>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</si>
  <si>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</si>
  <si>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</si>
  <si>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</si>
  <si>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</si>
  <si>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</si>
  <si>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</si>
  <si>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</si>
  <si>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</si>
  <si>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</si>
  <si>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</si>
  <si>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</si>
  <si>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</si>
  <si>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</si>
  <si>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</si>
  <si>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</si>
  <si>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</si>
  <si>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</si>
  <si>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</si>
  <si>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</si>
  <si>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</si>
  <si>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</si>
  <si>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</si>
  <si>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</si>
  <si>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</si>
  <si>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</si>
  <si>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h.pdf</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</si>
  <si>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</si>
  <si>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</si>
  <si>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</si>
  <si>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</si>
  <si>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</si>
  <si>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C:\Users\USER\Documents\Programas\python\energia\CUOTA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</si>
</sst>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1">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L2" sqref="L2"/>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6"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 t="shared" ref="AK2:AK3" si="5">IF(AJ2="","",AJ2/AI2)</f>
        <v/>
      </c>
      <c r="AL2" s="2" t="str">
        <f>IFERROR(IF(INDEX(#REF!,MATCH(I2,#REF!,0),1)=0,"",INDEX(#REF!,MATCH(I2,#REF!,0),1)),"")</f>
        <v/>
      </c>
      <c r="AM2" s="2"/>
      <c r="AN2" s="2" t="str">
        <f>IFERROR(IF(INDEX(#REF!,MATCH(I2,#REF!,0),1)=0,"",INDEX(#REF!,MATCH(I2,#REF!,0),1)),"")</f>
        <v/>
      </c>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IFERROR(VLOOKUP(I3,I$2:L2,4,0),"")</f>
        <v/>
      </c>
      <c r="M3" s="4" t="str">
        <f>IFERROR(VLOOKUP(I3,I$2:M2,5,0),"")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IFERROR(IF(INDEX(#REF!,MATCH(I3,#REF!,0),1)=0,"",INDEX(#REF!,MATCH(I3,#REF!,0),1)),"")</f>
        <v/>
      </c>
      <c r="AM3" s="2"/>
      <c r="AN3" s="2" t="str">
        <f>IFERROR(IF(INDEX(#REF!,MATCH(I3,#REF!,0),1)=0,"",INDEX(#REF!,MATCH(I3,#REF!,0),1)),"")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IFERROR(VLOOKUP(I4,I$2:L3,4,0),"")</f>
        <v/>
      </c>
      <c r="M4" s="4" t="str">
        <f>IFERROR(VLOOKUP(I4,I$2:M3,5,0),"")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ref="AK4:AK67" si="17">IF(AJ4="","",AJ4/AI4)</f>
        <v/>
      </c>
      <c r="AL4" s="2" t="str">
        <f>IFERROR(IF(INDEX(#REF!,MATCH(I4,#REF!,0),1)=0,"",INDEX(#REF!,MATCH(I4,#REF!,0),1)),"")</f>
        <v/>
      </c>
      <c r="AM4" s="2"/>
      <c r="AN4" s="2" t="str">
        <f>IFERROR(IF(INDEX(#REF!,MATCH(I4,#REF!,0),1)=0,"",INDEX(#REF!,MATCH(I4,#REF!,0),1)),"")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IFERROR(VLOOKUP(I5,I$2:L4,4,0),"")</f>
        <v/>
      </c>
      <c r="M5" s="4" t="str">
        <f>IFERROR(VLOOKUP(I5,I$2:M4,5,0),"")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7"/>
        <v/>
      </c>
      <c r="AL5" s="2" t="str">
        <f>IFERROR(IF(INDEX(#REF!,MATCH(I5,#REF!,0),1)=0,"",INDEX(#REF!,MATCH(I5,#REF!,0),1)),"")</f>
        <v/>
      </c>
      <c r="AM5" s="2"/>
      <c r="AN5" s="2" t="str">
        <f>IFERROR(IF(INDEX(#REF!,MATCH(I5,#REF!,0),1)=0,"",INDEX(#REF!,MATCH(I5,#REF!,0),1)),"")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8">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IFERROR(VLOOKUP(I6,I$2:L5,4,0),"")</f>
        <v/>
      </c>
      <c r="M6" s="4" t="str">
        <f>IFERROR(VLOOKUP(I6,I$2:M5,5,0),"")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7"/>
        <v/>
      </c>
      <c r="AL6" s="2" t="str">
        <f>IFERROR(IF(INDEX(#REF!,MATCH(I6,#REF!,0),1)=0,"",INDEX(#REF!,MATCH(I6,#REF!,0),1)),"")</f>
        <v/>
      </c>
      <c r="AM6" s="2"/>
      <c r="AN6" s="2" t="str">
        <f>IFERROR(IF(INDEX(#REF!,MATCH(I6,#REF!,0),1)=0,"",INDEX(#REF!,MATCH(I6,#REF!,0),1)),"")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8"/>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IFERROR(VLOOKUP(I7,I$2:L6,4,0),"")</f>
        <v/>
      </c>
      <c r="M7" s="4" t="str">
        <f>IFERROR(VLOOKUP(I7,I$2:M6,5,0),"")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7"/>
        <v/>
      </c>
      <c r="AL7" s="2" t="str">
        <f>IFERROR(IF(INDEX(#REF!,MATCH(I7,#REF!,0),1)=0,"",INDEX(#REF!,MATCH(I7,#REF!,0),1)),"")</f>
        <v/>
      </c>
      <c r="AM7" s="2"/>
      <c r="AN7" s="2" t="str">
        <f>IFERROR(IF(INDEX(#REF!,MATCH(I7,#REF!,0),1)=0,"",INDEX(#REF!,MATCH(I7,#REF!,0),1)),"")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8"/>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IFERROR(VLOOKUP(I8,I$2:L7,4,0),"")</f>
        <v/>
      </c>
      <c r="M8" s="4" t="str">
        <f>IFERROR(VLOOKUP(I8,I$2:M7,5,0),"")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7"/>
        <v/>
      </c>
      <c r="AL8" s="2" t="str">
        <f>IFERROR(IF(INDEX(#REF!,MATCH(I8,#REF!,0),1)=0,"",INDEX(#REF!,MATCH(I8,#REF!,0),1)),"")</f>
        <v/>
      </c>
      <c r="AM8" s="2"/>
      <c r="AN8" s="2" t="str">
        <f>IFERROR(IF(INDEX(#REF!,MATCH(I8,#REF!,0),1)=0,"",INDEX(#REF!,MATCH(I8,#REF!,0),1)),"")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8"/>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IFERROR(VLOOKUP(I9,I$2:L8,4,0),"")</f>
        <v/>
      </c>
      <c r="M9" s="4" t="str">
        <f>IFERROR(VLOOKUP(I9,I$2:M8,5,0),"")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7"/>
        <v/>
      </c>
      <c r="AL9" s="2" t="str">
        <f>IFERROR(IF(INDEX(#REF!,MATCH(I9,#REF!,0),1)=0,"",INDEX(#REF!,MATCH(I9,#REF!,0),1)),"")</f>
        <v/>
      </c>
      <c r="AM9" s="2"/>
      <c r="AN9" s="2" t="str">
        <f>IFERROR(IF(INDEX(#REF!,MATCH(I9,#REF!,0),1)=0,"",INDEX(#REF!,MATCH(I9,#REF!,0),1)),"")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8"/>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IFERROR(VLOOKUP(I10,I$2:L9,4,0),"")</f>
        <v/>
      </c>
      <c r="M10" s="4" t="str">
        <f>IFERROR(VLOOKUP(I10,I$2:M9,5,0),"")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7"/>
        <v/>
      </c>
      <c r="AL10" s="2" t="str">
        <f>IFERROR(IF(INDEX(#REF!,MATCH(I10,#REF!,0),1)=0,"",INDEX(#REF!,MATCH(I10,#REF!,0),1)),"")</f>
        <v/>
      </c>
      <c r="AM10" s="2"/>
      <c r="AN10" s="2" t="str">
        <f>IFERROR(IF(INDEX(#REF!,MATCH(I10,#REF!,0),1)=0,"",INDEX(#REF!,MATCH(I10,#REF!,0),1)),"")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8"/>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IFERROR(VLOOKUP(I11,I$2:L10,4,0),"")</f>
        <v/>
      </c>
      <c r="M11" s="4" t="str">
        <f>IFERROR(VLOOKUP(I11,I$2:M10,5,0),"")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7"/>
        <v/>
      </c>
      <c r="AL11" s="2" t="str">
        <f>IFERROR(IF(INDEX(#REF!,MATCH(I11,#REF!,0),1)=0,"",INDEX(#REF!,MATCH(I11,#REF!,0),1)),"")</f>
        <v/>
      </c>
      <c r="AM11" s="2"/>
      <c r="AN11" s="2" t="str">
        <f>IFERROR(IF(INDEX(#REF!,MATCH(I11,#REF!,0),1)=0,"",INDEX(#REF!,MATCH(I11,#REF!,0),1)),"")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9">CONCATENATE(AR11,AS11,AT11,AU11,AV11)</f>
        <v/>
      </c>
      <c r="BV11" s="5" t="str">
        <f t="shared" ref="BV11:BV74" si="20">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IFERROR(VLOOKUP(I12,I$2:L11,4,0),"")</f>
        <v/>
      </c>
      <c r="M12" s="4" t="str">
        <f>IFERROR(VLOOKUP(I12,I$2:M11,5,0),"")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7"/>
        <v/>
      </c>
      <c r="AL12" s="2" t="str">
        <f>IFERROR(IF(INDEX(#REF!,MATCH(I12,#REF!,0),1)=0,"",INDEX(#REF!,MATCH(I12,#REF!,0),1)),"")</f>
        <v/>
      </c>
      <c r="AM12" s="2"/>
      <c r="AN12" s="2" t="str">
        <f>IFERROR(IF(INDEX(#REF!,MATCH(I12,#REF!,0),1)=0,"",INDEX(#REF!,MATCH(I12,#REF!,0),1)),"")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9"/>
        <v/>
      </c>
      <c r="BV12" s="5" t="str">
        <f t="shared" si="20"/>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IFERROR(VLOOKUP(I13,I$2:L12,4,0),"")</f>
        <v/>
      </c>
      <c r="M13" s="4" t="str">
        <f>IFERROR(VLOOKUP(I13,I$2:M12,5,0),"")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7"/>
        <v/>
      </c>
      <c r="AL13" s="2" t="str">
        <f>IFERROR(IF(INDEX(#REF!,MATCH(I13,#REF!,0),1)=0,"",INDEX(#REF!,MATCH(I13,#REF!,0),1)),"")</f>
        <v/>
      </c>
      <c r="AM13" s="2"/>
      <c r="AN13" s="2" t="str">
        <f>IFERROR(IF(INDEX(#REF!,MATCH(I13,#REF!,0),1)=0,"",INDEX(#REF!,MATCH(I13,#REF!,0),1)),"")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9"/>
        <v/>
      </c>
      <c r="BV13" s="5" t="str">
        <f t="shared" si="20"/>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IFERROR(VLOOKUP(I14,I$2:L13,4,0),"")</f>
        <v/>
      </c>
      <c r="M14" s="4" t="str">
        <f>IFERROR(VLOOKUP(I14,I$2:M13,5,0),"")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7"/>
        <v/>
      </c>
      <c r="AL14" s="2" t="str">
        <f>IFERROR(IF(INDEX(#REF!,MATCH(I14,#REF!,0),1)=0,"",INDEX(#REF!,MATCH(I14,#REF!,0),1)),"")</f>
        <v/>
      </c>
      <c r="AM14" s="2"/>
      <c r="AN14" s="2" t="str">
        <f>IFERROR(IF(INDEX(#REF!,MATCH(I14,#REF!,0),1)=0,"",INDEX(#REF!,MATCH(I14,#REF!,0),1)),"")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9"/>
        <v/>
      </c>
      <c r="BV14" s="5" t="str">
        <f t="shared" si="20"/>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IFERROR(VLOOKUP(I15,I$2:L14,4,0),"")</f>
        <v/>
      </c>
      <c r="M15" s="4" t="str">
        <f>IFERROR(VLOOKUP(I15,I$2:M14,5,0),"")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7"/>
        <v/>
      </c>
      <c r="AL15" s="2" t="str">
        <f>IFERROR(IF(INDEX(#REF!,MATCH(I15,#REF!,0),1)=0,"",INDEX(#REF!,MATCH(I15,#REF!,0),1)),"")</f>
        <v/>
      </c>
      <c r="AM15" s="2"/>
      <c r="AN15" s="2" t="str">
        <f>IFERROR(IF(INDEX(#REF!,MATCH(I15,#REF!,0),1)=0,"",INDEX(#REF!,MATCH(I15,#REF!,0),1)),"")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9"/>
        <v/>
      </c>
      <c r="BV15" s="5" t="str">
        <f t="shared" si="20"/>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IFERROR(VLOOKUP(I16,I$2:L15,4,0),"")</f>
        <v/>
      </c>
      <c r="M16" s="4" t="str">
        <f>IFERROR(VLOOKUP(I16,I$2:M15,5,0),"")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7"/>
        <v/>
      </c>
      <c r="AL16" s="2" t="str">
        <f>IFERROR(IF(INDEX(#REF!,MATCH(I16,#REF!,0),1)=0,"",INDEX(#REF!,MATCH(I16,#REF!,0),1)),"")</f>
        <v/>
      </c>
      <c r="AM16" s="2"/>
      <c r="AN16" s="2" t="str">
        <f>IFERROR(IF(INDEX(#REF!,MATCH(I16,#REF!,0),1)=0,"",INDEX(#REF!,MATCH(I16,#REF!,0),1)),"")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9"/>
        <v/>
      </c>
      <c r="BV16" s="5" t="str">
        <f t="shared" si="20"/>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IFERROR(VLOOKUP(I17,I$2:L16,4,0),"")</f>
        <v/>
      </c>
      <c r="M17" s="4" t="str">
        <f>IFERROR(VLOOKUP(I17,I$2:M16,5,0),"")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7"/>
        <v/>
      </c>
      <c r="AL17" s="2" t="str">
        <f>IFERROR(IF(INDEX(#REF!,MATCH(I17,#REF!,0),1)=0,"",INDEX(#REF!,MATCH(I17,#REF!,0),1)),"")</f>
        <v/>
      </c>
      <c r="AM17" s="2"/>
      <c r="AN17" s="2" t="str">
        <f>IFERROR(IF(INDEX(#REF!,MATCH(I17,#REF!,0),1)=0,"",INDEX(#REF!,MATCH(I17,#REF!,0),1)),"")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9"/>
        <v/>
      </c>
      <c r="BV17" s="5" t="str">
        <f t="shared" si="20"/>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IFERROR(VLOOKUP(I18,I$2:L17,4,0),"")</f>
        <v/>
      </c>
      <c r="M18" s="4" t="str">
        <f>IFERROR(VLOOKUP(I18,I$2:M17,5,0),"")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7"/>
        <v/>
      </c>
      <c r="AL18" s="2" t="str">
        <f>IFERROR(IF(INDEX(#REF!,MATCH(I18,#REF!,0),1)=0,"",INDEX(#REF!,MATCH(I18,#REF!,0),1)),"")</f>
        <v/>
      </c>
      <c r="AM18" s="2"/>
      <c r="AN18" s="2" t="str">
        <f>IFERROR(IF(INDEX(#REF!,MATCH(I18,#REF!,0),1)=0,"",INDEX(#REF!,MATCH(I18,#REF!,0),1)),"")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9"/>
        <v/>
      </c>
      <c r="BV18" s="5" t="str">
        <f t="shared" si="20"/>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IFERROR(VLOOKUP(I19,I$2:L18,4,0),"")</f>
        <v/>
      </c>
      <c r="M19" s="4" t="str">
        <f>IFERROR(VLOOKUP(I19,I$2:M18,5,0),"")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7"/>
        <v/>
      </c>
      <c r="AL19" s="2" t="str">
        <f>IFERROR(IF(INDEX(#REF!,MATCH(I19,#REF!,0),1)=0,"",INDEX(#REF!,MATCH(I19,#REF!,0),1)),"")</f>
        <v/>
      </c>
      <c r="AM19" s="2"/>
      <c r="AN19" s="2" t="str">
        <f>IFERROR(IF(INDEX(#REF!,MATCH(I19,#REF!,0),1)=0,"",INDEX(#REF!,MATCH(I19,#REF!,0),1)),"")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9"/>
        <v/>
      </c>
      <c r="BV19" s="5" t="str">
        <f t="shared" si="20"/>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IFERROR(VLOOKUP(I20,I$2:L19,4,0),"")</f>
        <v/>
      </c>
      <c r="M20" s="4" t="str">
        <f>IFERROR(VLOOKUP(I20,I$2:M19,5,0),"")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7"/>
        <v/>
      </c>
      <c r="AL20" s="2" t="str">
        <f>IFERROR(IF(INDEX(#REF!,MATCH(I20,#REF!,0),1)=0,"",INDEX(#REF!,MATCH(I20,#REF!,0),1)),"")</f>
        <v/>
      </c>
      <c r="AM20" s="2"/>
      <c r="AN20" s="2" t="str">
        <f>IFERROR(IF(INDEX(#REF!,MATCH(I20,#REF!,0),1)=0,"",INDEX(#REF!,MATCH(I20,#REF!,0),1)),"")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9"/>
        <v/>
      </c>
      <c r="BV20" s="5" t="str">
        <f t="shared" si="20"/>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IFERROR(VLOOKUP(I21,I$2:L20,4,0),"")</f>
        <v/>
      </c>
      <c r="M21" s="4" t="str">
        <f>IFERROR(VLOOKUP(I21,I$2:M20,5,0),"")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7"/>
        <v/>
      </c>
      <c r="AL21" s="2" t="str">
        <f>IFERROR(IF(INDEX(#REF!,MATCH(I21,#REF!,0),1)=0,"",INDEX(#REF!,MATCH(I21,#REF!,0),1)),"")</f>
        <v/>
      </c>
      <c r="AM21" s="2"/>
      <c r="AN21" s="2" t="str">
        <f>IFERROR(IF(INDEX(#REF!,MATCH(I21,#REF!,0),1)=0,"",INDEX(#REF!,MATCH(I21,#REF!,0),1)),"")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9"/>
        <v/>
      </c>
      <c r="BV21" s="5" t="str">
        <f t="shared" si="20"/>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IFERROR(VLOOKUP(I22,I$2:L21,4,0),"")</f>
        <v/>
      </c>
      <c r="M22" s="4" t="str">
        <f>IFERROR(VLOOKUP(I22,I$2:M21,5,0),"")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7"/>
        <v/>
      </c>
      <c r="AL22" s="2" t="str">
        <f>IFERROR(IF(INDEX(#REF!,MATCH(I22,#REF!,0),1)=0,"",INDEX(#REF!,MATCH(I22,#REF!,0),1)),"")</f>
        <v/>
      </c>
      <c r="AM22" s="2"/>
      <c r="AN22" s="2" t="str">
        <f>IFERROR(IF(INDEX(#REF!,MATCH(I22,#REF!,0),1)=0,"",INDEX(#REF!,MATCH(I22,#REF!,0),1)),"")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9"/>
        <v/>
      </c>
      <c r="BV22" s="5" t="str">
        <f t="shared" si="20"/>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IFERROR(VLOOKUP(I23,I$2:L22,4,0),"")</f>
        <v/>
      </c>
      <c r="M23" s="4" t="str">
        <f>IFERROR(VLOOKUP(I23,I$2:M22,5,0),"")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7"/>
        <v/>
      </c>
      <c r="AL23" s="2" t="str">
        <f>IFERROR(IF(INDEX(#REF!,MATCH(I23,#REF!,0),1)=0,"",INDEX(#REF!,MATCH(I23,#REF!,0),1)),"")</f>
        <v/>
      </c>
      <c r="AM23" s="2"/>
      <c r="AN23" s="2" t="str">
        <f>IFERROR(IF(INDEX(#REF!,MATCH(I23,#REF!,0),1)=0,"",INDEX(#REF!,MATCH(I23,#REF!,0),1)),"")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9"/>
        <v/>
      </c>
      <c r="BV23" s="5" t="str">
        <f t="shared" si="20"/>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IFERROR(VLOOKUP(I24,I$2:L23,4,0),"")</f>
        <v/>
      </c>
      <c r="M24" s="4" t="str">
        <f>IFERROR(VLOOKUP(I24,I$2:M23,5,0),"")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7"/>
        <v/>
      </c>
      <c r="AL24" s="2" t="str">
        <f>IFERROR(IF(INDEX(#REF!,MATCH(I24,#REF!,0),1)=0,"",INDEX(#REF!,MATCH(I24,#REF!,0),1)),"")</f>
        <v/>
      </c>
      <c r="AM24" s="2"/>
      <c r="AN24" s="2" t="str">
        <f>IFERROR(IF(INDEX(#REF!,MATCH(I24,#REF!,0),1)=0,"",INDEX(#REF!,MATCH(I24,#REF!,0),1)),"")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9"/>
        <v/>
      </c>
      <c r="BV24" s="5" t="str">
        <f t="shared" si="20"/>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IFERROR(VLOOKUP(I25,I$2:L24,4,0),"")</f>
        <v/>
      </c>
      <c r="M25" s="4" t="str">
        <f>IFERROR(VLOOKUP(I25,I$2:M24,5,0),"")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7"/>
        <v/>
      </c>
      <c r="AL25" s="2" t="str">
        <f>IFERROR(IF(INDEX(#REF!,MATCH(I25,#REF!,0),1)=0,"",INDEX(#REF!,MATCH(I25,#REF!,0),1)),"")</f>
        <v/>
      </c>
      <c r="AM25" s="2"/>
      <c r="AN25" s="2" t="str">
        <f>IFERROR(IF(INDEX(#REF!,MATCH(I25,#REF!,0),1)=0,"",INDEX(#REF!,MATCH(I25,#REF!,0),1)),"")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9"/>
        <v/>
      </c>
      <c r="BV25" s="5" t="str">
        <f t="shared" si="20"/>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IFERROR(VLOOKUP(I26,I$2:L25,4,0),"")</f>
        <v/>
      </c>
      <c r="M26" s="4" t="str">
        <f>IFERROR(VLOOKUP(I26,I$2:M25,5,0),"")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7"/>
        <v/>
      </c>
      <c r="AL26" s="2" t="str">
        <f>IFERROR(IF(INDEX(#REF!,MATCH(I26,#REF!,0),1)=0,"",INDEX(#REF!,MATCH(I26,#REF!,0),1)),"")</f>
        <v/>
      </c>
      <c r="AM26" s="2"/>
      <c r="AN26" s="2" t="str">
        <f>IFERROR(IF(INDEX(#REF!,MATCH(I26,#REF!,0),1)=0,"",INDEX(#REF!,MATCH(I26,#REF!,0),1)),"")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9"/>
        <v/>
      </c>
      <c r="BV26" s="5" t="str">
        <f t="shared" si="20"/>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IFERROR(VLOOKUP(I27,I$2:L26,4,0),"")</f>
        <v/>
      </c>
      <c r="M27" s="4" t="str">
        <f>IFERROR(VLOOKUP(I27,I$2:M26,5,0),"")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7"/>
        <v/>
      </c>
      <c r="AL27" s="2" t="str">
        <f>IFERROR(IF(INDEX(#REF!,MATCH(I27,#REF!,0),1)=0,"",INDEX(#REF!,MATCH(I27,#REF!,0),1)),"")</f>
        <v/>
      </c>
      <c r="AM27" s="2"/>
      <c r="AN27" s="2" t="str">
        <f>IFERROR(IF(INDEX(#REF!,MATCH(I27,#REF!,0),1)=0,"",INDEX(#REF!,MATCH(I27,#REF!,0),1)),"")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9"/>
        <v/>
      </c>
      <c r="BV27" s="5" t="str">
        <f t="shared" si="20"/>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IFERROR(VLOOKUP(I28,I$2:L27,4,0),"")</f>
        <v/>
      </c>
      <c r="M28" s="4" t="str">
        <f>IFERROR(VLOOKUP(I28,I$2:M27,5,0),"")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7"/>
        <v/>
      </c>
      <c r="AL28" s="2" t="str">
        <f>IFERROR(IF(INDEX(#REF!,MATCH(I28,#REF!,0),1)=0,"",INDEX(#REF!,MATCH(I28,#REF!,0),1)),"")</f>
        <v/>
      </c>
      <c r="AM28" s="2"/>
      <c r="AN28" s="2" t="str">
        <f>IFERROR(IF(INDEX(#REF!,MATCH(I28,#REF!,0),1)=0,"",INDEX(#REF!,MATCH(I28,#REF!,0),1)),"")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9"/>
        <v/>
      </c>
      <c r="BV28" s="5" t="str">
        <f t="shared" si="20"/>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IFERROR(VLOOKUP(I29,I$2:L28,4,0),"")</f>
        <v/>
      </c>
      <c r="M29" s="4" t="str">
        <f>IFERROR(VLOOKUP(I29,I$2:M28,5,0),"")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7"/>
        <v/>
      </c>
      <c r="AL29" s="2" t="str">
        <f>IFERROR(IF(INDEX(#REF!,MATCH(I29,#REF!,0),1)=0,"",INDEX(#REF!,MATCH(I29,#REF!,0),1)),"")</f>
        <v/>
      </c>
      <c r="AM29" s="2"/>
      <c r="AN29" s="2" t="str">
        <f>IFERROR(IF(INDEX(#REF!,MATCH(I29,#REF!,0),1)=0,"",INDEX(#REF!,MATCH(I29,#REF!,0),1)),"")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9"/>
        <v/>
      </c>
      <c r="BV29" s="5" t="str">
        <f t="shared" si="20"/>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IFERROR(VLOOKUP(I30,I$2:L29,4,0),"")</f>
        <v/>
      </c>
      <c r="M30" s="4" t="str">
        <f>IFERROR(VLOOKUP(I30,I$2:M29,5,0),"")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7"/>
        <v/>
      </c>
      <c r="AL30" s="2" t="str">
        <f>IFERROR(IF(INDEX(#REF!,MATCH(I30,#REF!,0),1)=0,"",INDEX(#REF!,MATCH(I30,#REF!,0),1)),"")</f>
        <v/>
      </c>
      <c r="AM30" s="2"/>
      <c r="AN30" s="2" t="str">
        <f>IFERROR(IF(INDEX(#REF!,MATCH(I30,#REF!,0),1)=0,"",INDEX(#REF!,MATCH(I30,#REF!,0),1)),"")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9"/>
        <v/>
      </c>
      <c r="BV30" s="5" t="str">
        <f t="shared" si="20"/>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IFERROR(VLOOKUP(I31,I$2:L30,4,0),"")</f>
        <v/>
      </c>
      <c r="M31" s="4" t="str">
        <f>IFERROR(VLOOKUP(I31,I$2:M30,5,0),"")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7"/>
        <v/>
      </c>
      <c r="AL31" s="2" t="str">
        <f>IFERROR(IF(INDEX(#REF!,MATCH(I31,#REF!,0),1)=0,"",INDEX(#REF!,MATCH(I31,#REF!,0),1)),"")</f>
        <v/>
      </c>
      <c r="AM31" s="2"/>
      <c r="AN31" s="2" t="str">
        <f>IFERROR(IF(INDEX(#REF!,MATCH(I31,#REF!,0),1)=0,"",INDEX(#REF!,MATCH(I31,#REF!,0),1)),"")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9"/>
        <v/>
      </c>
      <c r="BV31" s="5" t="str">
        <f t="shared" si="20"/>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IFERROR(VLOOKUP(I32,I$2:L31,4,0),"")</f>
        <v/>
      </c>
      <c r="M32" s="4" t="str">
        <f>IFERROR(VLOOKUP(I32,I$2:M31,5,0),"")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7"/>
        <v/>
      </c>
      <c r="AL32" s="2" t="str">
        <f>IFERROR(IF(INDEX(#REF!,MATCH(I32,#REF!,0),1)=0,"",INDEX(#REF!,MATCH(I32,#REF!,0),1)),"")</f>
        <v/>
      </c>
      <c r="AM32" s="2"/>
      <c r="AN32" s="2" t="str">
        <f>IFERROR(IF(INDEX(#REF!,MATCH(I32,#REF!,0),1)=0,"",INDEX(#REF!,MATCH(I32,#REF!,0),1)),"")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9"/>
        <v/>
      </c>
      <c r="BV32" s="5" t="str">
        <f t="shared" si="20"/>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IFERROR(VLOOKUP(I33,I$2:L32,4,0),"")</f>
        <v/>
      </c>
      <c r="M33" s="4" t="str">
        <f>IFERROR(VLOOKUP(I33,I$2:M32,5,0),"")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7"/>
        <v/>
      </c>
      <c r="AL33" s="2" t="str">
        <f>IFERROR(IF(INDEX(#REF!,MATCH(I33,#REF!,0),1)=0,"",INDEX(#REF!,MATCH(I33,#REF!,0),1)),"")</f>
        <v/>
      </c>
      <c r="AM33" s="2"/>
      <c r="AN33" s="2" t="str">
        <f>IFERROR(IF(INDEX(#REF!,MATCH(I33,#REF!,0),1)=0,"",INDEX(#REF!,MATCH(I33,#REF!,0),1)),"")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9"/>
        <v/>
      </c>
      <c r="BV33" s="5" t="str">
        <f t="shared" si="20"/>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IFERROR(VLOOKUP(I34,I$2:L33,4,0),"")</f>
        <v/>
      </c>
      <c r="M34" s="4" t="str">
        <f>IFERROR(VLOOKUP(I34,I$2:M33,5,0),"")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7"/>
        <v/>
      </c>
      <c r="AL34" s="2" t="str">
        <f>IFERROR(IF(INDEX(#REF!,MATCH(I34,#REF!,0),1)=0,"",INDEX(#REF!,MATCH(I34,#REF!,0),1)),"")</f>
        <v/>
      </c>
      <c r="AM34" s="2"/>
      <c r="AN34" s="2" t="str">
        <f>IFERROR(IF(INDEX(#REF!,MATCH(I34,#REF!,0),1)=0,"",INDEX(#REF!,MATCH(I34,#REF!,0),1)),"")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9"/>
        <v/>
      </c>
      <c r="BV34" s="5" t="str">
        <f t="shared" si="20"/>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IFERROR(VLOOKUP(I35,I$2:L34,4,0),"")</f>
        <v/>
      </c>
      <c r="M35" s="4" t="str">
        <f>IFERROR(VLOOKUP(I35,I$2:M34,5,0),"")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7"/>
        <v/>
      </c>
      <c r="AL35" s="2" t="str">
        <f>IFERROR(IF(INDEX(#REF!,MATCH(I35,#REF!,0),1)=0,"",INDEX(#REF!,MATCH(I35,#REF!,0),1)),"")</f>
        <v/>
      </c>
      <c r="AM35" s="2"/>
      <c r="AN35" s="2" t="str">
        <f>IFERROR(IF(INDEX(#REF!,MATCH(I35,#REF!,0),1)=0,"",INDEX(#REF!,MATCH(I35,#REF!,0),1)),"")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9"/>
        <v/>
      </c>
      <c r="BV35" s="5" t="str">
        <f t="shared" si="20"/>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IFERROR(VLOOKUP(I36,I$2:L35,4,0),"")</f>
        <v/>
      </c>
      <c r="M36" s="4" t="str">
        <f>IFERROR(VLOOKUP(I36,I$2:M35,5,0),"")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7"/>
        <v/>
      </c>
      <c r="AL36" s="2" t="str">
        <f>IFERROR(IF(INDEX(#REF!,MATCH(I36,#REF!,0),1)=0,"",INDEX(#REF!,MATCH(I36,#REF!,0),1)),"")</f>
        <v/>
      </c>
      <c r="AM36" s="2"/>
      <c r="AN36" s="2" t="str">
        <f>IFERROR(IF(INDEX(#REF!,MATCH(I36,#REF!,0),1)=0,"",INDEX(#REF!,MATCH(I36,#REF!,0),1)),"")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9"/>
        <v/>
      </c>
      <c r="BV36" s="5" t="str">
        <f t="shared" si="20"/>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IFERROR(VLOOKUP(I37,I$2:L36,4,0),"")</f>
        <v/>
      </c>
      <c r="M37" s="4" t="str">
        <f>IFERROR(VLOOKUP(I37,I$2:M36,5,0),"")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7"/>
        <v/>
      </c>
      <c r="AL37" s="2" t="str">
        <f>IFERROR(IF(INDEX(#REF!,MATCH(I37,#REF!,0),1)=0,"",INDEX(#REF!,MATCH(I37,#REF!,0),1)),"")</f>
        <v/>
      </c>
      <c r="AM37" s="2"/>
      <c r="AN37" s="2" t="str">
        <f>IFERROR(IF(INDEX(#REF!,MATCH(I37,#REF!,0),1)=0,"",INDEX(#REF!,MATCH(I37,#REF!,0),1)),"")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9"/>
        <v/>
      </c>
      <c r="BV37" s="5" t="str">
        <f t="shared" si="20"/>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IFERROR(VLOOKUP(I38,I$2:L37,4,0),"")</f>
        <v/>
      </c>
      <c r="M38" s="4" t="str">
        <f>IFERROR(VLOOKUP(I38,I$2:M37,5,0),"")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7"/>
        <v/>
      </c>
      <c r="AL38" s="2" t="str">
        <f>IFERROR(IF(INDEX(#REF!,MATCH(I38,#REF!,0),1)=0,"",INDEX(#REF!,MATCH(I38,#REF!,0),1)),"")</f>
        <v/>
      </c>
      <c r="AM38" s="2"/>
      <c r="AN38" s="2" t="str">
        <f>IFERROR(IF(INDEX(#REF!,MATCH(I38,#REF!,0),1)=0,"",INDEX(#REF!,MATCH(I38,#REF!,0),1)),"")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9"/>
        <v/>
      </c>
      <c r="BV38" s="5" t="str">
        <f t="shared" si="20"/>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IFERROR(VLOOKUP(I39,I$2:L38,4,0),"")</f>
        <v/>
      </c>
      <c r="M39" s="4" t="str">
        <f>IFERROR(VLOOKUP(I39,I$2:M38,5,0),"")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7"/>
        <v/>
      </c>
      <c r="AL39" s="2" t="str">
        <f>IFERROR(IF(INDEX(#REF!,MATCH(I39,#REF!,0),1)=0,"",INDEX(#REF!,MATCH(I39,#REF!,0),1)),"")</f>
        <v/>
      </c>
      <c r="AM39" s="2"/>
      <c r="AN39" s="2" t="str">
        <f>IFERROR(IF(INDEX(#REF!,MATCH(I39,#REF!,0),1)=0,"",INDEX(#REF!,MATCH(I39,#REF!,0),1)),"")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9"/>
        <v/>
      </c>
      <c r="BV39" s="5" t="str">
        <f t="shared" si="20"/>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IFERROR(VLOOKUP(I40,I$2:L39,4,0),"")</f>
        <v/>
      </c>
      <c r="M40" s="4" t="str">
        <f>IFERROR(VLOOKUP(I40,I$2:M39,5,0),"")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7"/>
        <v/>
      </c>
      <c r="AL40" s="2" t="str">
        <f>IFERROR(IF(INDEX(#REF!,MATCH(I40,#REF!,0),1)=0,"",INDEX(#REF!,MATCH(I40,#REF!,0),1)),"")</f>
        <v/>
      </c>
      <c r="AM40" s="2"/>
      <c r="AN40" s="2" t="str">
        <f>IFERROR(IF(INDEX(#REF!,MATCH(I40,#REF!,0),1)=0,"",INDEX(#REF!,MATCH(I40,#REF!,0),1)),"")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9"/>
        <v/>
      </c>
      <c r="BV40" s="5" t="str">
        <f t="shared" si="20"/>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IFERROR(VLOOKUP(I41,I$2:L40,4,0),"")</f>
        <v/>
      </c>
      <c r="M41" s="4" t="str">
        <f>IFERROR(VLOOKUP(I41,I$2:M40,5,0),"")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7"/>
        <v/>
      </c>
      <c r="AL41" s="2" t="str">
        <f>IFERROR(IF(INDEX(#REF!,MATCH(I41,#REF!,0),1)=0,"",INDEX(#REF!,MATCH(I41,#REF!,0),1)),"")</f>
        <v/>
      </c>
      <c r="AM41" s="2"/>
      <c r="AN41" s="2" t="str">
        <f>IFERROR(IF(INDEX(#REF!,MATCH(I41,#REF!,0),1)=0,"",INDEX(#REF!,MATCH(I41,#REF!,0),1)),"")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9"/>
        <v/>
      </c>
      <c r="BV41" s="5" t="str">
        <f t="shared" si="20"/>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IFERROR(VLOOKUP(I42,I$2:L41,4,0),"")</f>
        <v/>
      </c>
      <c r="M42" s="4" t="str">
        <f>IFERROR(VLOOKUP(I42,I$2:M41,5,0),"")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7"/>
        <v/>
      </c>
      <c r="AL42" s="2" t="str">
        <f>IFERROR(IF(INDEX(#REF!,MATCH(I42,#REF!,0),1)=0,"",INDEX(#REF!,MATCH(I42,#REF!,0),1)),"")</f>
        <v/>
      </c>
      <c r="AM42" s="2"/>
      <c r="AN42" s="2" t="str">
        <f>IFERROR(IF(INDEX(#REF!,MATCH(I42,#REF!,0),1)=0,"",INDEX(#REF!,MATCH(I42,#REF!,0),1)),"")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9"/>
        <v/>
      </c>
      <c r="BV42" s="5" t="str">
        <f t="shared" si="20"/>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IFERROR(VLOOKUP(I43,I$2:L42,4,0),"")</f>
        <v/>
      </c>
      <c r="M43" s="4" t="str">
        <f>IFERROR(VLOOKUP(I43,I$2:M42,5,0),"")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7"/>
        <v/>
      </c>
      <c r="AL43" s="2" t="str">
        <f>IFERROR(IF(INDEX(#REF!,MATCH(I43,#REF!,0),1)=0,"",INDEX(#REF!,MATCH(I43,#REF!,0),1)),"")</f>
        <v/>
      </c>
      <c r="AM43" s="2"/>
      <c r="AN43" s="2" t="str">
        <f>IFERROR(IF(INDEX(#REF!,MATCH(I43,#REF!,0),1)=0,"",INDEX(#REF!,MATCH(I43,#REF!,0),1)),"")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21">CONCATENATE(AR43,AS43,AT43,AU43,AV43)</f>
        <v/>
      </c>
      <c r="BV43" s="5" t="str">
        <f t="shared" si="20"/>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IFERROR(VLOOKUP(I44,I$2:L43,4,0),"")</f>
        <v/>
      </c>
      <c r="M44" s="4" t="str">
        <f>IFERROR(VLOOKUP(I44,I$2:M43,5,0),"")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7"/>
        <v/>
      </c>
      <c r="AL44" s="2" t="str">
        <f>IFERROR(IF(INDEX(#REF!,MATCH(I44,#REF!,0),1)=0,"",INDEX(#REF!,MATCH(I44,#REF!,0),1)),"")</f>
        <v/>
      </c>
      <c r="AM44" s="2"/>
      <c r="AN44" s="2" t="str">
        <f>IFERROR(IF(INDEX(#REF!,MATCH(I44,#REF!,0),1)=0,"",INDEX(#REF!,MATCH(I44,#REF!,0),1)),"")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21"/>
        <v/>
      </c>
      <c r="BV44" s="5" t="str">
        <f t="shared" si="20"/>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IFERROR(VLOOKUP(I45,I$2:L44,4,0),"")</f>
        <v/>
      </c>
      <c r="M45" s="4" t="str">
        <f>IFERROR(VLOOKUP(I45,I$2:M44,5,0),"")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7"/>
        <v/>
      </c>
      <c r="AL45" s="2" t="str">
        <f>IFERROR(IF(INDEX(#REF!,MATCH(I45,#REF!,0),1)=0,"",INDEX(#REF!,MATCH(I45,#REF!,0),1)),"")</f>
        <v/>
      </c>
      <c r="AM45" s="2"/>
      <c r="AN45" s="2" t="str">
        <f>IFERROR(IF(INDEX(#REF!,MATCH(I45,#REF!,0),1)=0,"",INDEX(#REF!,MATCH(I45,#REF!,0),1)),"")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21"/>
        <v/>
      </c>
      <c r="BV45" s="5" t="str">
        <f t="shared" si="20"/>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IFERROR(VLOOKUP(I46,I$2:L45,4,0),"")</f>
        <v/>
      </c>
      <c r="M46" s="4" t="str">
        <f>IFERROR(VLOOKUP(I46,I$2:M45,5,0),"")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7"/>
        <v/>
      </c>
      <c r="AL46" s="2" t="str">
        <f>IFERROR(IF(INDEX(#REF!,MATCH(I46,#REF!,0),1)=0,"",INDEX(#REF!,MATCH(I46,#REF!,0),1)),"")</f>
        <v/>
      </c>
      <c r="AM46" s="2"/>
      <c r="AN46" s="2" t="str">
        <f>IFERROR(IF(INDEX(#REF!,MATCH(I46,#REF!,0),1)=0,"",INDEX(#REF!,MATCH(I46,#REF!,0),1)),"")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21"/>
        <v/>
      </c>
      <c r="BV46" s="5" t="str">
        <f t="shared" si="20"/>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IFERROR(VLOOKUP(I47,I$2:L46,4,0),"")</f>
        <v/>
      </c>
      <c r="M47" s="4" t="str">
        <f>IFERROR(VLOOKUP(I47,I$2:M46,5,0),"")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7"/>
        <v/>
      </c>
      <c r="AL47" s="2" t="str">
        <f>IFERROR(IF(INDEX(#REF!,MATCH(I47,#REF!,0),1)=0,"",INDEX(#REF!,MATCH(I47,#REF!,0),1)),"")</f>
        <v/>
      </c>
      <c r="AM47" s="2"/>
      <c r="AN47" s="2" t="str">
        <f>IFERROR(IF(INDEX(#REF!,MATCH(I47,#REF!,0),1)=0,"",INDEX(#REF!,MATCH(I47,#REF!,0),1)),"")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21"/>
        <v/>
      </c>
      <c r="BV47" s="5" t="str">
        <f t="shared" si="20"/>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IFERROR(VLOOKUP(I48,I$2:L47,4,0),"")</f>
        <v/>
      </c>
      <c r="M48" s="4" t="str">
        <f>IFERROR(VLOOKUP(I48,I$2:M47,5,0),"")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7"/>
        <v/>
      </c>
      <c r="AL48" s="2" t="str">
        <f>IFERROR(IF(INDEX(#REF!,MATCH(I48,#REF!,0),1)=0,"",INDEX(#REF!,MATCH(I48,#REF!,0),1)),"")</f>
        <v/>
      </c>
      <c r="AM48" s="2"/>
      <c r="AN48" s="2" t="str">
        <f>IFERROR(IF(INDEX(#REF!,MATCH(I48,#REF!,0),1)=0,"",INDEX(#REF!,MATCH(I48,#REF!,0),1)),"")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21"/>
        <v/>
      </c>
      <c r="BV48" s="5" t="str">
        <f t="shared" si="20"/>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IFERROR(VLOOKUP(I49,I$2:L48,4,0),"")</f>
        <v/>
      </c>
      <c r="M49" s="4" t="str">
        <f>IFERROR(VLOOKUP(I49,I$2:M48,5,0),"")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7"/>
        <v/>
      </c>
      <c r="AL49" s="2" t="str">
        <f>IFERROR(IF(INDEX(#REF!,MATCH(I49,#REF!,0),1)=0,"",INDEX(#REF!,MATCH(I49,#REF!,0),1)),"")</f>
        <v/>
      </c>
      <c r="AM49" s="2"/>
      <c r="AN49" s="2" t="str">
        <f>IFERROR(IF(INDEX(#REF!,MATCH(I49,#REF!,0),1)=0,"",INDEX(#REF!,MATCH(I49,#REF!,0),1)),"")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21"/>
        <v/>
      </c>
      <c r="BV49" s="5" t="str">
        <f t="shared" si="20"/>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IFERROR(VLOOKUP(I50,I$2:L49,4,0),"")</f>
        <v/>
      </c>
      <c r="M50" s="4" t="str">
        <f>IFERROR(VLOOKUP(I50,I$2:M49,5,0),"")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7"/>
        <v/>
      </c>
      <c r="AL50" s="2" t="str">
        <f>IFERROR(IF(INDEX(#REF!,MATCH(I50,#REF!,0),1)=0,"",INDEX(#REF!,MATCH(I50,#REF!,0),1)),"")</f>
        <v/>
      </c>
      <c r="AM50" s="2"/>
      <c r="AN50" s="2" t="str">
        <f>IFERROR(IF(INDEX(#REF!,MATCH(I50,#REF!,0),1)=0,"",INDEX(#REF!,MATCH(I50,#REF!,0),1)),"")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21"/>
        <v/>
      </c>
      <c r="BV50" s="5" t="str">
        <f t="shared" si="20"/>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IFERROR(VLOOKUP(I51,I$2:L50,4,0),"")</f>
        <v/>
      </c>
      <c r="M51" s="4" t="str">
        <f>IFERROR(VLOOKUP(I51,I$2:M50,5,0),"")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7"/>
        <v/>
      </c>
      <c r="AL51" s="2" t="str">
        <f>IFERROR(IF(INDEX(#REF!,MATCH(I51,#REF!,0),1)=0,"",INDEX(#REF!,MATCH(I51,#REF!,0),1)),"")</f>
        <v/>
      </c>
      <c r="AM51" s="2"/>
      <c r="AN51" s="2" t="str">
        <f>IFERROR(IF(INDEX(#REF!,MATCH(I51,#REF!,0),1)=0,"",INDEX(#REF!,MATCH(I51,#REF!,0),1)),"")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21"/>
        <v/>
      </c>
      <c r="BV51" s="5" t="str">
        <f t="shared" si="20"/>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IFERROR(VLOOKUP(I52,I$2:L51,4,0),"")</f>
        <v/>
      </c>
      <c r="M52" s="4" t="str">
        <f>IFERROR(VLOOKUP(I52,I$2:M51,5,0),"")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7"/>
        <v/>
      </c>
      <c r="AL52" s="2" t="str">
        <f>IFERROR(IF(INDEX(#REF!,MATCH(I52,#REF!,0),1)=0,"",INDEX(#REF!,MATCH(I52,#REF!,0),1)),"")</f>
        <v/>
      </c>
      <c r="AM52" s="2"/>
      <c r="AN52" s="2" t="str">
        <f>IFERROR(IF(INDEX(#REF!,MATCH(I52,#REF!,0),1)=0,"",INDEX(#REF!,MATCH(I52,#REF!,0),1)),"")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21"/>
        <v/>
      </c>
      <c r="BV52" s="5" t="str">
        <f t="shared" si="20"/>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IFERROR(VLOOKUP(I53,I$2:L52,4,0),"")</f>
        <v/>
      </c>
      <c r="M53" s="4" t="str">
        <f>IFERROR(VLOOKUP(I53,I$2:M52,5,0),"")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7"/>
        <v/>
      </c>
      <c r="AL53" s="2" t="str">
        <f>IFERROR(IF(INDEX(#REF!,MATCH(I53,#REF!,0),1)=0,"",INDEX(#REF!,MATCH(I53,#REF!,0),1)),"")</f>
        <v/>
      </c>
      <c r="AM53" s="2"/>
      <c r="AN53" s="2" t="str">
        <f>IFERROR(IF(INDEX(#REF!,MATCH(I53,#REF!,0),1)=0,"",INDEX(#REF!,MATCH(I53,#REF!,0),1)),"")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21"/>
        <v/>
      </c>
      <c r="BV53" s="5" t="str">
        <f t="shared" si="20"/>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IFERROR(VLOOKUP(I54,I$2:L53,4,0),"")</f>
        <v/>
      </c>
      <c r="M54" s="4" t="str">
        <f>IFERROR(VLOOKUP(I54,I$2:M53,5,0),"")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7"/>
        <v/>
      </c>
      <c r="AL54" s="2" t="str">
        <f>IFERROR(IF(INDEX(#REF!,MATCH(I54,#REF!,0),1)=0,"",INDEX(#REF!,MATCH(I54,#REF!,0),1)),"")</f>
        <v/>
      </c>
      <c r="AM54" s="2"/>
      <c r="AN54" s="2" t="str">
        <f>IFERROR(IF(INDEX(#REF!,MATCH(I54,#REF!,0),1)=0,"",INDEX(#REF!,MATCH(I54,#REF!,0),1)),"")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21"/>
        <v/>
      </c>
      <c r="BV54" s="5" t="str">
        <f t="shared" si="20"/>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IFERROR(VLOOKUP(I55,I$2:L54,4,0),"")</f>
        <v/>
      </c>
      <c r="M55" s="4" t="str">
        <f>IFERROR(VLOOKUP(I55,I$2:M54,5,0),"")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7"/>
        <v/>
      </c>
      <c r="AL55" s="2" t="str">
        <f>IFERROR(IF(INDEX(#REF!,MATCH(I55,#REF!,0),1)=0,"",INDEX(#REF!,MATCH(I55,#REF!,0),1)),"")</f>
        <v/>
      </c>
      <c r="AM55" s="2"/>
      <c r="AN55" s="2" t="str">
        <f>IFERROR(IF(INDEX(#REF!,MATCH(I55,#REF!,0),1)=0,"",INDEX(#REF!,MATCH(I55,#REF!,0),1)),"")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21"/>
        <v/>
      </c>
      <c r="BV55" s="5" t="str">
        <f t="shared" si="20"/>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IFERROR(VLOOKUP(I56,I$2:L55,4,0),"")</f>
        <v/>
      </c>
      <c r="M56" s="4" t="str">
        <f>IFERROR(VLOOKUP(I56,I$2:M55,5,0),"")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7"/>
        <v/>
      </c>
      <c r="AL56" s="2" t="str">
        <f>IFERROR(IF(INDEX(#REF!,MATCH(I56,#REF!,0),1)=0,"",INDEX(#REF!,MATCH(I56,#REF!,0),1)),"")</f>
        <v/>
      </c>
      <c r="AM56" s="2"/>
      <c r="AN56" s="2" t="str">
        <f>IFERROR(IF(INDEX(#REF!,MATCH(I56,#REF!,0),1)=0,"",INDEX(#REF!,MATCH(I56,#REF!,0),1)),"")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21"/>
        <v/>
      </c>
      <c r="BV56" s="5" t="str">
        <f t="shared" si="20"/>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IFERROR(VLOOKUP(I57,I$2:L56,4,0),"")</f>
        <v/>
      </c>
      <c r="M57" s="4" t="str">
        <f>IFERROR(VLOOKUP(I57,I$2:M56,5,0),"")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7"/>
        <v/>
      </c>
      <c r="AL57" s="2" t="str">
        <f>IFERROR(IF(INDEX(#REF!,MATCH(I57,#REF!,0),1)=0,"",INDEX(#REF!,MATCH(I57,#REF!,0),1)),"")</f>
        <v/>
      </c>
      <c r="AM57" s="2"/>
      <c r="AN57" s="2" t="str">
        <f>IFERROR(IF(INDEX(#REF!,MATCH(I57,#REF!,0),1)=0,"",INDEX(#REF!,MATCH(I57,#REF!,0),1)),"")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21"/>
        <v/>
      </c>
      <c r="BV57" s="5" t="str">
        <f t="shared" si="20"/>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IFERROR(VLOOKUP(I58,I$2:L57,4,0),"")</f>
        <v/>
      </c>
      <c r="M58" s="4" t="str">
        <f>IFERROR(VLOOKUP(I58,I$2:M57,5,0),"")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7"/>
        <v/>
      </c>
      <c r="AL58" s="2" t="str">
        <f>IFERROR(IF(INDEX(#REF!,MATCH(I58,#REF!,0),1)=0,"",INDEX(#REF!,MATCH(I58,#REF!,0),1)),"")</f>
        <v/>
      </c>
      <c r="AM58" s="2"/>
      <c r="AN58" s="2" t="str">
        <f>IFERROR(IF(INDEX(#REF!,MATCH(I58,#REF!,0),1)=0,"",INDEX(#REF!,MATCH(I58,#REF!,0),1)),"")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21"/>
        <v/>
      </c>
      <c r="BV58" s="5" t="str">
        <f t="shared" si="20"/>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IFERROR(VLOOKUP(I59,I$2:L58,4,0),"")</f>
        <v/>
      </c>
      <c r="M59" s="4" t="str">
        <f>IFERROR(VLOOKUP(I59,I$2:M58,5,0),"")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7"/>
        <v/>
      </c>
      <c r="AL59" s="2" t="str">
        <f>IFERROR(IF(INDEX(#REF!,MATCH(I59,#REF!,0),1)=0,"",INDEX(#REF!,MATCH(I59,#REF!,0),1)),"")</f>
        <v/>
      </c>
      <c r="AM59" s="2"/>
      <c r="AN59" s="2" t="str">
        <f>IFERROR(IF(INDEX(#REF!,MATCH(I59,#REF!,0),1)=0,"",INDEX(#REF!,MATCH(I59,#REF!,0),1)),"")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21"/>
        <v/>
      </c>
      <c r="BV59" s="5" t="str">
        <f t="shared" si="20"/>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IFERROR(VLOOKUP(I60,I$2:L59,4,0),"")</f>
        <v/>
      </c>
      <c r="M60" s="4" t="str">
        <f>IFERROR(VLOOKUP(I60,I$2:M59,5,0),"")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7"/>
        <v/>
      </c>
      <c r="AL60" s="2" t="str">
        <f>IFERROR(IF(INDEX(#REF!,MATCH(I60,#REF!,0),1)=0,"",INDEX(#REF!,MATCH(I60,#REF!,0),1)),"")</f>
        <v/>
      </c>
      <c r="AM60" s="2"/>
      <c r="AN60" s="2" t="str">
        <f>IFERROR(IF(INDEX(#REF!,MATCH(I60,#REF!,0),1)=0,"",INDEX(#REF!,MATCH(I60,#REF!,0),1)),"")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21"/>
        <v/>
      </c>
      <c r="BV60" s="5" t="str">
        <f t="shared" si="20"/>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IFERROR(VLOOKUP(I61,I$2:L60,4,0),"")</f>
        <v/>
      </c>
      <c r="M61" s="4" t="str">
        <f>IFERROR(VLOOKUP(I61,I$2:M60,5,0),"")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7"/>
        <v/>
      </c>
      <c r="AL61" s="2" t="str">
        <f>IFERROR(IF(INDEX(#REF!,MATCH(I61,#REF!,0),1)=0,"",INDEX(#REF!,MATCH(I61,#REF!,0),1)),"")</f>
        <v/>
      </c>
      <c r="AM61" s="2"/>
      <c r="AN61" s="2" t="str">
        <f>IFERROR(IF(INDEX(#REF!,MATCH(I61,#REF!,0),1)=0,"",INDEX(#REF!,MATCH(I61,#REF!,0),1)),"")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21"/>
        <v/>
      </c>
      <c r="BV61" s="5" t="str">
        <f t="shared" si="20"/>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IFERROR(VLOOKUP(I62,I$2:L61,4,0),"")</f>
        <v/>
      </c>
      <c r="M62" s="4" t="str">
        <f>IFERROR(VLOOKUP(I62,I$2:M61,5,0),"")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7"/>
        <v/>
      </c>
      <c r="AL62" s="2" t="str">
        <f>IFERROR(IF(INDEX(#REF!,MATCH(I62,#REF!,0),1)=0,"",INDEX(#REF!,MATCH(I62,#REF!,0),1)),"")</f>
        <v/>
      </c>
      <c r="AM62" s="2"/>
      <c r="AN62" s="2" t="str">
        <f>IFERROR(IF(INDEX(#REF!,MATCH(I62,#REF!,0),1)=0,"",INDEX(#REF!,MATCH(I62,#REF!,0),1)),"")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21"/>
        <v/>
      </c>
      <c r="BV62" s="5" t="str">
        <f t="shared" si="20"/>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IFERROR(VLOOKUP(I63,I$2:L62,4,0),"")</f>
        <v/>
      </c>
      <c r="M63" s="4" t="str">
        <f>IFERROR(VLOOKUP(I63,I$2:M62,5,0),"")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7"/>
        <v/>
      </c>
      <c r="AL63" s="2" t="str">
        <f>IFERROR(IF(INDEX(#REF!,MATCH(I63,#REF!,0),1)=0,"",INDEX(#REF!,MATCH(I63,#REF!,0),1)),"")</f>
        <v/>
      </c>
      <c r="AM63" s="2"/>
      <c r="AN63" s="2" t="str">
        <f>IFERROR(IF(INDEX(#REF!,MATCH(I63,#REF!,0),1)=0,"",INDEX(#REF!,MATCH(I63,#REF!,0),1)),"")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21"/>
        <v/>
      </c>
      <c r="BV63" s="5" t="str">
        <f t="shared" si="20"/>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IFERROR(VLOOKUP(I64,I$2:L63,4,0),"")</f>
        <v/>
      </c>
      <c r="M64" s="4" t="str">
        <f>IFERROR(VLOOKUP(I64,I$2:M63,5,0),"")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7"/>
        <v/>
      </c>
      <c r="AL64" s="2" t="str">
        <f>IFERROR(IF(INDEX(#REF!,MATCH(I64,#REF!,0),1)=0,"",INDEX(#REF!,MATCH(I64,#REF!,0),1)),"")</f>
        <v/>
      </c>
      <c r="AM64" s="2"/>
      <c r="AN64" s="2" t="str">
        <f>IFERROR(IF(INDEX(#REF!,MATCH(I64,#REF!,0),1)=0,"",INDEX(#REF!,MATCH(I64,#REF!,0),1)),"")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21"/>
        <v/>
      </c>
      <c r="BV64" s="5" t="str">
        <f t="shared" si="20"/>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IFERROR(VLOOKUP(I65,I$2:L64,4,0),"")</f>
        <v/>
      </c>
      <c r="M65" s="4" t="str">
        <f>IFERROR(VLOOKUP(I65,I$2:M64,5,0),"")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7"/>
        <v/>
      </c>
      <c r="AL65" s="2" t="str">
        <f>IFERROR(IF(INDEX(#REF!,MATCH(I65,#REF!,0),1)=0,"",INDEX(#REF!,MATCH(I65,#REF!,0),1)),"")</f>
        <v/>
      </c>
      <c r="AM65" s="2"/>
      <c r="AN65" s="2" t="str">
        <f>IFERROR(IF(INDEX(#REF!,MATCH(I65,#REF!,0),1)=0,"",INDEX(#REF!,MATCH(I65,#REF!,0),1)),"")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21"/>
        <v/>
      </c>
      <c r="BV65" s="5" t="str">
        <f t="shared" si="20"/>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22">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IFERROR(VLOOKUP(I66,I$2:L65,4,0),"")</f>
        <v/>
      </c>
      <c r="M66" s="4" t="str">
        <f>IFERROR(VLOOKUP(I66,I$2:M65,5,0),"")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7"/>
        <v/>
      </c>
      <c r="AL66" s="2" t="str">
        <f>IFERROR(IF(INDEX(#REF!,MATCH(I66,#REF!,0),1)=0,"",INDEX(#REF!,MATCH(I66,#REF!,0),1)),"")</f>
        <v/>
      </c>
      <c r="AM66" s="2"/>
      <c r="AN66" s="2" t="str">
        <f>IFERROR(IF(INDEX(#REF!,MATCH(I66,#REF!,0),1)=0,"",INDEX(#REF!,MATCH(I66,#REF!,0),1)),"")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21"/>
        <v/>
      </c>
      <c r="BV66" s="5" t="str">
        <f t="shared" si="20"/>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22"/>
        <v/>
      </c>
      <c r="B67" s="6"/>
      <c r="C67" s="7"/>
      <c r="D67" s="10"/>
      <c r="E67" s="5" t="str">
        <f t="shared" si="13"/>
        <v/>
      </c>
      <c r="F67" s="9"/>
      <c r="G67" s="1" t="str">
        <f>IFERROR(INDEX('padron cfe'!B:B,MATCH(DATOS!F67,'padron cfe'!A:A,0),1),"")</f>
        <v/>
      </c>
      <c r="H67" s="1"/>
      <c r="J67" s="2" t="str">
        <f>IFERROR(INDEX('padron cfe'!C:C,MATCH(DATOS!F67,'padron cfe'!A:A,0),1),"")</f>
        <v/>
      </c>
      <c r="K67" s="4"/>
      <c r="L67" s="4" t="str">
        <f>IFERROR(VLOOKUP(I67,I$2:L66,4,0),"")</f>
        <v/>
      </c>
      <c r="M67" s="4" t="str">
        <f>IFERROR(VLOOKUP(I67,I$2:M66,5,0),"")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si="17"/>
        <v/>
      </c>
      <c r="AL67" s="2" t="str">
        <f>IFERROR(IF(INDEX(#REF!,MATCH(I67,#REF!,0),1)=0,"",INDEX(#REF!,MATCH(I67,#REF!,0),1)),"")</f>
        <v/>
      </c>
      <c r="AM67" s="2"/>
      <c r="AN67" s="2" t="str">
        <f>IFERROR(IF(INDEX(#REF!,MATCH(I67,#REF!,0),1)=0,"",INDEX(#REF!,MATCH(I67,#REF!,0),1)),"")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21"/>
        <v/>
      </c>
      <c r="BV67" s="5" t="str">
        <f t="shared" si="20"/>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22"/>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IFERROR(VLOOKUP(I68,I$2:L67,4,0),"")</f>
        <v/>
      </c>
      <c r="M68" s="4" t="str">
        <f>IFERROR(VLOOKUP(I68,I$2:M67,5,0),"")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ref="AK68:AK131" si="30">IF(AJ68="","",AJ68/AI68)</f>
        <v/>
      </c>
      <c r="AL68" s="2" t="str">
        <f>IFERROR(IF(INDEX(#REF!,MATCH(I68,#REF!,0),1)=0,"",INDEX(#REF!,MATCH(I68,#REF!,0),1)),"")</f>
        <v/>
      </c>
      <c r="AM68" s="2"/>
      <c r="AN68" s="2" t="str">
        <f>IFERROR(IF(INDEX(#REF!,MATCH(I68,#REF!,0),1)=0,"",INDEX(#REF!,MATCH(I68,#REF!,0),1)),"")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21"/>
        <v/>
      </c>
      <c r="BV68" s="5" t="str">
        <f t="shared" si="20"/>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22"/>
        <v/>
      </c>
      <c r="B69" s="6"/>
      <c r="C69" s="7"/>
      <c r="D69" s="10"/>
      <c r="E69" s="5" t="str">
        <f t="shared" si="26"/>
        <v/>
      </c>
      <c r="F69" s="9"/>
      <c r="G69" s="1" t="str">
        <f>IFERROR(INDEX('padron cfe'!B:B,MATCH(DATOS!F69,'padron cfe'!A:A,0),1),"")</f>
        <v/>
      </c>
      <c r="H69" s="1"/>
      <c r="J69" s="2" t="str">
        <f>IFERROR(INDEX('padron cfe'!C:C,MATCH(DATOS!F69,'padron cfe'!A:A,0),1),"")</f>
        <v/>
      </c>
      <c r="K69" s="4"/>
      <c r="L69" s="4" t="str">
        <f>IFERROR(VLOOKUP(I69,I$2:L68,4,0),"")</f>
        <v/>
      </c>
      <c r="M69" s="4" t="str">
        <f>IFERROR(VLOOKUP(I69,I$2:M68,5,0),"")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30"/>
        <v/>
      </c>
      <c r="AL69" s="2" t="str">
        <f>IFERROR(IF(INDEX(#REF!,MATCH(I69,#REF!,0),1)=0,"",INDEX(#REF!,MATCH(I69,#REF!,0),1)),"")</f>
        <v/>
      </c>
      <c r="AM69" s="2"/>
      <c r="AN69" s="2" t="str">
        <f>IFERROR(IF(INDEX(#REF!,MATCH(I69,#REF!,0),1)=0,"",INDEX(#REF!,MATCH(I69,#REF!,0),1)),"")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21"/>
        <v/>
      </c>
      <c r="BV69" s="5" t="str">
        <f t="shared" si="20"/>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22"/>
        <v/>
      </c>
      <c r="B70" s="6"/>
      <c r="C70" s="7"/>
      <c r="D70" s="10"/>
      <c r="E70" s="5" t="str">
        <f t="shared" si="26"/>
        <v/>
      </c>
      <c r="F70" s="9"/>
      <c r="G70" s="1" t="str">
        <f>IFERROR(INDEX('padron cfe'!B:B,MATCH(DATOS!F70,'padron cfe'!A:A,0),1),"")</f>
        <v/>
      </c>
      <c r="H70" s="1"/>
      <c r="J70" s="2" t="str">
        <f>IFERROR(INDEX('padron cfe'!C:C,MATCH(DATOS!F70,'padron cfe'!A:A,0),1),"")</f>
        <v/>
      </c>
      <c r="K70" s="4"/>
      <c r="L70" s="4" t="str">
        <f>IFERROR(VLOOKUP(I70,I$2:L69,4,0),"")</f>
        <v/>
      </c>
      <c r="M70" s="4" t="str">
        <f>IFERROR(VLOOKUP(I70,I$2:M69,5,0),"")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30"/>
        <v/>
      </c>
      <c r="AL70" s="2" t="str">
        <f>IFERROR(IF(INDEX(#REF!,MATCH(I70,#REF!,0),1)=0,"",INDEX(#REF!,MATCH(I70,#REF!,0),1)),"")</f>
        <v/>
      </c>
      <c r="AM70" s="2"/>
      <c r="AN70" s="2" t="str">
        <f>IFERROR(IF(INDEX(#REF!,MATCH(I70,#REF!,0),1)=0,"",INDEX(#REF!,MATCH(I70,#REF!,0),1)),"")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21"/>
        <v/>
      </c>
      <c r="BV70" s="5" t="str">
        <f t="shared" si="20"/>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22"/>
        <v/>
      </c>
      <c r="B71" s="6"/>
      <c r="C71" s="7"/>
      <c r="D71" s="10"/>
      <c r="E71" s="5" t="str">
        <f t="shared" si="26"/>
        <v/>
      </c>
      <c r="F71" s="9"/>
      <c r="G71" s="1" t="str">
        <f>IFERROR(INDEX('padron cfe'!B:B,MATCH(DATOS!F71,'padron cfe'!A:A,0),1),"")</f>
        <v/>
      </c>
      <c r="H71" s="1"/>
      <c r="J71" s="2" t="str">
        <f>IFERROR(INDEX('padron cfe'!C:C,MATCH(DATOS!F71,'padron cfe'!A:A,0),1),"")</f>
        <v/>
      </c>
      <c r="K71" s="4"/>
      <c r="L71" s="4" t="str">
        <f>IFERROR(VLOOKUP(I71,I$2:L70,4,0),"")</f>
        <v/>
      </c>
      <c r="M71" s="4" t="str">
        <f>IFERROR(VLOOKUP(I71,I$2:M70,5,0),"")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30"/>
        <v/>
      </c>
      <c r="AL71" s="2" t="str">
        <f>IFERROR(IF(INDEX(#REF!,MATCH(I71,#REF!,0),1)=0,"",INDEX(#REF!,MATCH(I71,#REF!,0),1)),"")</f>
        <v/>
      </c>
      <c r="AM71" s="2"/>
      <c r="AN71" s="2" t="str">
        <f>IFERROR(IF(INDEX(#REF!,MATCH(I71,#REF!,0),1)=0,"",INDEX(#REF!,MATCH(I71,#REF!,0),1)),"")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21"/>
        <v/>
      </c>
      <c r="BV71" s="5" t="str">
        <f t="shared" si="20"/>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22"/>
        <v/>
      </c>
      <c r="B72" s="6"/>
      <c r="C72" s="7"/>
      <c r="D72" s="10"/>
      <c r="E72" s="5" t="str">
        <f t="shared" si="26"/>
        <v/>
      </c>
      <c r="F72" s="9"/>
      <c r="G72" s="1" t="str">
        <f>IFERROR(INDEX('padron cfe'!B:B,MATCH(DATOS!F72,'padron cfe'!A:A,0),1),"")</f>
        <v/>
      </c>
      <c r="H72" s="1"/>
      <c r="J72" s="2" t="str">
        <f>IFERROR(INDEX('padron cfe'!C:C,MATCH(DATOS!F72,'padron cfe'!A:A,0),1),"")</f>
        <v/>
      </c>
      <c r="K72" s="4"/>
      <c r="L72" s="4" t="str">
        <f>IFERROR(VLOOKUP(I72,I$2:L71,4,0),"")</f>
        <v/>
      </c>
      <c r="M72" s="4" t="str">
        <f>IFERROR(VLOOKUP(I72,I$2:M71,5,0),"")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30"/>
        <v/>
      </c>
      <c r="AL72" s="2" t="str">
        <f>IFERROR(IF(INDEX(#REF!,MATCH(I72,#REF!,0),1)=0,"",INDEX(#REF!,MATCH(I72,#REF!,0),1)),"")</f>
        <v/>
      </c>
      <c r="AM72" s="2"/>
      <c r="AN72" s="2" t="str">
        <f>IFERROR(IF(INDEX(#REF!,MATCH(I72,#REF!,0),1)=0,"",INDEX(#REF!,MATCH(I72,#REF!,0),1)),"")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21"/>
        <v/>
      </c>
      <c r="BV72" s="5" t="str">
        <f t="shared" si="20"/>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22"/>
        <v/>
      </c>
      <c r="B73" s="6"/>
      <c r="C73" s="7"/>
      <c r="D73" s="10"/>
      <c r="E73" s="5" t="str">
        <f t="shared" si="26"/>
        <v/>
      </c>
      <c r="F73" s="9"/>
      <c r="G73" s="1" t="str">
        <f>IFERROR(INDEX('padron cfe'!B:B,MATCH(DATOS!F73,'padron cfe'!A:A,0),1),"")</f>
        <v/>
      </c>
      <c r="H73" s="1"/>
      <c r="J73" s="2" t="str">
        <f>IFERROR(INDEX('padron cfe'!C:C,MATCH(DATOS!F73,'padron cfe'!A:A,0),1),"")</f>
        <v/>
      </c>
      <c r="K73" s="4"/>
      <c r="L73" s="4" t="str">
        <f>IFERROR(VLOOKUP(I73,I$2:L72,4,0),"")</f>
        <v/>
      </c>
      <c r="M73" s="4" t="str">
        <f>IFERROR(VLOOKUP(I73,I$2:M72,5,0),"")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30"/>
        <v/>
      </c>
      <c r="AL73" s="2" t="str">
        <f>IFERROR(IF(INDEX(#REF!,MATCH(I73,#REF!,0),1)=0,"",INDEX(#REF!,MATCH(I73,#REF!,0),1)),"")</f>
        <v/>
      </c>
      <c r="AM73" s="2"/>
      <c r="AN73" s="2" t="str">
        <f>IFERROR(IF(INDEX(#REF!,MATCH(I73,#REF!,0),1)=0,"",INDEX(#REF!,MATCH(I73,#REF!,0),1)),"")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21"/>
        <v/>
      </c>
      <c r="BV73" s="5" t="str">
        <f t="shared" si="20"/>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22"/>
        <v/>
      </c>
      <c r="B74" s="6"/>
      <c r="C74" s="7"/>
      <c r="D74" s="10"/>
      <c r="E74" s="5" t="str">
        <f t="shared" si="26"/>
        <v/>
      </c>
      <c r="F74" s="9"/>
      <c r="G74" s="1" t="str">
        <f>IFERROR(INDEX('padron cfe'!B:B,MATCH(DATOS!F74,'padron cfe'!A:A,0),1),"")</f>
        <v/>
      </c>
      <c r="H74" s="1"/>
      <c r="J74" s="2" t="str">
        <f>IFERROR(INDEX('padron cfe'!C:C,MATCH(DATOS!F74,'padron cfe'!A:A,0),1),"")</f>
        <v/>
      </c>
      <c r="K74" s="4"/>
      <c r="L74" s="4" t="str">
        <f>IFERROR(VLOOKUP(I74,I$2:L73,4,0),"")</f>
        <v/>
      </c>
      <c r="M74" s="4" t="str">
        <f>IFERROR(VLOOKUP(I74,I$2:M73,5,0),"")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30"/>
        <v/>
      </c>
      <c r="AL74" s="2" t="str">
        <f>IFERROR(IF(INDEX(#REF!,MATCH(I74,#REF!,0),1)=0,"",INDEX(#REF!,MATCH(I74,#REF!,0),1)),"")</f>
        <v/>
      </c>
      <c r="AM74" s="2"/>
      <c r="AN74" s="2" t="str">
        <f>IFERROR(IF(INDEX(#REF!,MATCH(I74,#REF!,0),1)=0,"",INDEX(#REF!,MATCH(I74,#REF!,0),1)),"")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21"/>
        <v/>
      </c>
      <c r="BV74" s="5" t="str">
        <f t="shared" si="20"/>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22"/>
        <v/>
      </c>
      <c r="B75" s="6"/>
      <c r="C75" s="7"/>
      <c r="D75" s="10"/>
      <c r="E75" s="5" t="str">
        <f t="shared" si="26"/>
        <v/>
      </c>
      <c r="F75" s="9"/>
      <c r="G75" s="1" t="str">
        <f>IFERROR(INDEX('padron cfe'!B:B,MATCH(DATOS!F75,'padron cfe'!A:A,0),1),"")</f>
        <v/>
      </c>
      <c r="H75" s="1"/>
      <c r="J75" s="2" t="str">
        <f>IFERROR(INDEX('padron cfe'!C:C,MATCH(DATOS!F75,'padron cfe'!A:A,0),1),"")</f>
        <v/>
      </c>
      <c r="K75" s="4"/>
      <c r="L75" s="4" t="str">
        <f>IFERROR(VLOOKUP(I75,I$2:L74,4,0),"")</f>
        <v/>
      </c>
      <c r="M75" s="4" t="str">
        <f>IFERROR(VLOOKUP(I75,I$2:M74,5,0),"")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30"/>
        <v/>
      </c>
      <c r="AL75" s="2" t="str">
        <f>IFERROR(IF(INDEX(#REF!,MATCH(I75,#REF!,0),1)=0,"",INDEX(#REF!,MATCH(I75,#REF!,0),1)),"")</f>
        <v/>
      </c>
      <c r="AM75" s="2"/>
      <c r="AN75" s="2" t="str">
        <f>IFERROR(IF(INDEX(#REF!,MATCH(I75,#REF!,0),1)=0,"",INDEX(#REF!,MATCH(I75,#REF!,0),1)),"")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31">CONCATENATE(AR75,AS75,AT75,AU75,AV75)</f>
        <v/>
      </c>
      <c r="BV75" s="5" t="str">
        <f t="shared" ref="BV75:BV138" si="32">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22"/>
        <v/>
      </c>
      <c r="B76" s="6"/>
      <c r="C76" s="7"/>
      <c r="D76" s="10"/>
      <c r="E76" s="5" t="str">
        <f t="shared" si="26"/>
        <v/>
      </c>
      <c r="F76" s="9"/>
      <c r="G76" s="1" t="str">
        <f>IFERROR(INDEX('padron cfe'!B:B,MATCH(DATOS!F76,'padron cfe'!A:A,0),1),"")</f>
        <v/>
      </c>
      <c r="H76" s="1"/>
      <c r="J76" s="2" t="str">
        <f>IFERROR(INDEX('padron cfe'!C:C,MATCH(DATOS!F76,'padron cfe'!A:A,0),1),"")</f>
        <v/>
      </c>
      <c r="K76" s="4"/>
      <c r="L76" s="4" t="str">
        <f>IFERROR(VLOOKUP(I76,I$2:L75,4,0),"")</f>
        <v/>
      </c>
      <c r="M76" s="4" t="str">
        <f>IFERROR(VLOOKUP(I76,I$2:M75,5,0),"")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30"/>
        <v/>
      </c>
      <c r="AL76" s="2" t="str">
        <f>IFERROR(IF(INDEX(#REF!,MATCH(I76,#REF!,0),1)=0,"",INDEX(#REF!,MATCH(I76,#REF!,0),1)),"")</f>
        <v/>
      </c>
      <c r="AM76" s="2"/>
      <c r="AN76" s="2" t="str">
        <f>IFERROR(IF(INDEX(#REF!,MATCH(I76,#REF!,0),1)=0,"",INDEX(#REF!,MATCH(I76,#REF!,0),1)),"")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31"/>
        <v/>
      </c>
      <c r="BV76" s="5" t="str">
        <f t="shared" si="32"/>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22"/>
        <v/>
      </c>
      <c r="B77" s="6"/>
      <c r="C77" s="7"/>
      <c r="D77" s="10"/>
      <c r="E77" s="5" t="str">
        <f t="shared" si="26"/>
        <v/>
      </c>
      <c r="F77" s="9"/>
      <c r="G77" s="1" t="str">
        <f>IFERROR(INDEX('padron cfe'!B:B,MATCH(DATOS!F77,'padron cfe'!A:A,0),1),"")</f>
        <v/>
      </c>
      <c r="H77" s="1"/>
      <c r="J77" s="2" t="str">
        <f>IFERROR(INDEX('padron cfe'!C:C,MATCH(DATOS!F77,'padron cfe'!A:A,0),1),"")</f>
        <v/>
      </c>
      <c r="K77" s="4"/>
      <c r="L77" s="4" t="str">
        <f>IFERROR(VLOOKUP(I77,I$2:L76,4,0),"")</f>
        <v/>
      </c>
      <c r="M77" s="4" t="str">
        <f>IFERROR(VLOOKUP(I77,I$2:M76,5,0),"")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30"/>
        <v/>
      </c>
      <c r="AL77" s="2" t="str">
        <f>IFERROR(IF(INDEX(#REF!,MATCH(I77,#REF!,0),1)=0,"",INDEX(#REF!,MATCH(I77,#REF!,0),1)),"")</f>
        <v/>
      </c>
      <c r="AM77" s="2"/>
      <c r="AN77" s="2" t="str">
        <f>IFERROR(IF(INDEX(#REF!,MATCH(I77,#REF!,0),1)=0,"",INDEX(#REF!,MATCH(I77,#REF!,0),1)),"")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31"/>
        <v/>
      </c>
      <c r="BV77" s="5" t="str">
        <f t="shared" si="32"/>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22"/>
        <v/>
      </c>
      <c r="B78" s="6"/>
      <c r="C78" s="7"/>
      <c r="D78" s="10"/>
      <c r="E78" s="5" t="str">
        <f t="shared" si="26"/>
        <v/>
      </c>
      <c r="F78" s="9"/>
      <c r="G78" s="1" t="str">
        <f>IFERROR(INDEX('padron cfe'!B:B,MATCH(DATOS!F78,'padron cfe'!A:A,0),1),"")</f>
        <v/>
      </c>
      <c r="H78" s="1"/>
      <c r="J78" s="2" t="str">
        <f>IFERROR(INDEX('padron cfe'!C:C,MATCH(DATOS!F78,'padron cfe'!A:A,0),1),"")</f>
        <v/>
      </c>
      <c r="K78" s="4"/>
      <c r="L78" s="4" t="str">
        <f>IFERROR(VLOOKUP(I78,I$2:L77,4,0),"")</f>
        <v/>
      </c>
      <c r="M78" s="4" t="str">
        <f>IFERROR(VLOOKUP(I78,I$2:M77,5,0),"")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30"/>
        <v/>
      </c>
      <c r="AL78" s="2" t="str">
        <f>IFERROR(IF(INDEX(#REF!,MATCH(I78,#REF!,0),1)=0,"",INDEX(#REF!,MATCH(I78,#REF!,0),1)),"")</f>
        <v/>
      </c>
      <c r="AM78" s="2"/>
      <c r="AN78" s="2" t="str">
        <f>IFERROR(IF(INDEX(#REF!,MATCH(I78,#REF!,0),1)=0,"",INDEX(#REF!,MATCH(I78,#REF!,0),1)),"")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31"/>
        <v/>
      </c>
      <c r="BV78" s="5" t="str">
        <f t="shared" si="32"/>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22"/>
        <v/>
      </c>
      <c r="B79" s="6"/>
      <c r="C79" s="7"/>
      <c r="D79" s="10"/>
      <c r="E79" s="5" t="str">
        <f t="shared" si="26"/>
        <v/>
      </c>
      <c r="F79" s="9"/>
      <c r="G79" s="1" t="str">
        <f>IFERROR(INDEX('padron cfe'!B:B,MATCH(DATOS!F79,'padron cfe'!A:A,0),1),"")</f>
        <v/>
      </c>
      <c r="H79" s="1"/>
      <c r="J79" s="2" t="str">
        <f>IFERROR(INDEX('padron cfe'!C:C,MATCH(DATOS!F79,'padron cfe'!A:A,0),1),"")</f>
        <v/>
      </c>
      <c r="K79" s="4"/>
      <c r="L79" s="4" t="str">
        <f>IFERROR(VLOOKUP(I79,I$2:L78,4,0),"")</f>
        <v/>
      </c>
      <c r="M79" s="4" t="str">
        <f>IFERROR(VLOOKUP(I79,I$2:M78,5,0),"")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30"/>
        <v/>
      </c>
      <c r="AL79" s="2" t="str">
        <f>IFERROR(IF(INDEX(#REF!,MATCH(I79,#REF!,0),1)=0,"",INDEX(#REF!,MATCH(I79,#REF!,0),1)),"")</f>
        <v/>
      </c>
      <c r="AM79" s="2"/>
      <c r="AN79" s="2" t="str">
        <f>IFERROR(IF(INDEX(#REF!,MATCH(I79,#REF!,0),1)=0,"",INDEX(#REF!,MATCH(I79,#REF!,0),1)),"")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31"/>
        <v/>
      </c>
      <c r="BV79" s="5" t="str">
        <f t="shared" si="32"/>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22"/>
        <v/>
      </c>
      <c r="B80" s="6"/>
      <c r="C80" s="7"/>
      <c r="D80" s="10"/>
      <c r="E80" s="5" t="str">
        <f t="shared" si="26"/>
        <v/>
      </c>
      <c r="F80" s="9"/>
      <c r="G80" s="1" t="str">
        <f>IFERROR(INDEX('padron cfe'!B:B,MATCH(DATOS!F80,'padron cfe'!A:A,0),1),"")</f>
        <v/>
      </c>
      <c r="H80" s="1"/>
      <c r="J80" s="2" t="str">
        <f>IFERROR(INDEX('padron cfe'!C:C,MATCH(DATOS!F80,'padron cfe'!A:A,0),1),"")</f>
        <v/>
      </c>
      <c r="K80" s="4"/>
      <c r="L80" s="4" t="str">
        <f>IFERROR(VLOOKUP(I80,I$2:L79,4,0),"")</f>
        <v/>
      </c>
      <c r="M80" s="4" t="str">
        <f>IFERROR(VLOOKUP(I80,I$2:M79,5,0),"")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30"/>
        <v/>
      </c>
      <c r="AL80" s="2" t="str">
        <f>IFERROR(IF(INDEX(#REF!,MATCH(I80,#REF!,0),1)=0,"",INDEX(#REF!,MATCH(I80,#REF!,0),1)),"")</f>
        <v/>
      </c>
      <c r="AM80" s="2"/>
      <c r="AN80" s="2" t="str">
        <f>IFERROR(IF(INDEX(#REF!,MATCH(I80,#REF!,0),1)=0,"",INDEX(#REF!,MATCH(I80,#REF!,0),1)),"")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31"/>
        <v/>
      </c>
      <c r="BV80" s="5" t="str">
        <f t="shared" si="32"/>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22"/>
        <v/>
      </c>
      <c r="B81" s="6"/>
      <c r="C81" s="7"/>
      <c r="D81" s="10"/>
      <c r="E81" s="5" t="str">
        <f t="shared" si="26"/>
        <v/>
      </c>
      <c r="F81" s="9"/>
      <c r="G81" s="1" t="str">
        <f>IFERROR(INDEX('padron cfe'!B:B,MATCH(DATOS!F81,'padron cfe'!A:A,0),1),"")</f>
        <v/>
      </c>
      <c r="H81" s="1"/>
      <c r="J81" s="2" t="str">
        <f>IFERROR(INDEX('padron cfe'!C:C,MATCH(DATOS!F81,'padron cfe'!A:A,0),1),"")</f>
        <v/>
      </c>
      <c r="K81" s="4"/>
      <c r="L81" s="4" t="str">
        <f>IFERROR(VLOOKUP(I81,I$2:L80,4,0),"")</f>
        <v/>
      </c>
      <c r="M81" s="4" t="str">
        <f>IFERROR(VLOOKUP(I81,I$2:M80,5,0),"")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30"/>
        <v/>
      </c>
      <c r="AL81" s="2" t="str">
        <f>IFERROR(IF(INDEX(#REF!,MATCH(I81,#REF!,0),1)=0,"",INDEX(#REF!,MATCH(I81,#REF!,0),1)),"")</f>
        <v/>
      </c>
      <c r="AM81" s="2"/>
      <c r="AN81" s="2" t="str">
        <f>IFERROR(IF(INDEX(#REF!,MATCH(I81,#REF!,0),1)=0,"",INDEX(#REF!,MATCH(I81,#REF!,0),1)),"")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31"/>
        <v/>
      </c>
      <c r="BV81" s="5" t="str">
        <f t="shared" si="32"/>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22"/>
        <v/>
      </c>
      <c r="B82" s="6"/>
      <c r="C82" s="7"/>
      <c r="D82" s="10"/>
      <c r="E82" s="5" t="str">
        <f t="shared" si="26"/>
        <v/>
      </c>
      <c r="F82" s="9"/>
      <c r="G82" s="1" t="str">
        <f>IFERROR(INDEX('padron cfe'!B:B,MATCH(DATOS!F82,'padron cfe'!A:A,0),1),"")</f>
        <v/>
      </c>
      <c r="H82" s="1"/>
      <c r="J82" s="2" t="str">
        <f>IFERROR(INDEX('padron cfe'!C:C,MATCH(DATOS!F82,'padron cfe'!A:A,0),1),"")</f>
        <v/>
      </c>
      <c r="K82" s="4"/>
      <c r="L82" s="4" t="str">
        <f>IFERROR(VLOOKUP(I82,I$2:L81,4,0),"")</f>
        <v/>
      </c>
      <c r="M82" s="4" t="str">
        <f>IFERROR(VLOOKUP(I82,I$2:M81,5,0),"")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30"/>
        <v/>
      </c>
      <c r="AL82" s="2" t="str">
        <f>IFERROR(IF(INDEX(#REF!,MATCH(I82,#REF!,0),1)=0,"",INDEX(#REF!,MATCH(I82,#REF!,0),1)),"")</f>
        <v/>
      </c>
      <c r="AM82" s="2"/>
      <c r="AN82" s="2" t="str">
        <f>IFERROR(IF(INDEX(#REF!,MATCH(I82,#REF!,0),1)=0,"",INDEX(#REF!,MATCH(I82,#REF!,0),1)),"")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31"/>
        <v/>
      </c>
      <c r="BV82" s="5" t="str">
        <f t="shared" si="32"/>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22"/>
        <v/>
      </c>
      <c r="B83" s="6"/>
      <c r="C83" s="7"/>
      <c r="D83" s="10"/>
      <c r="E83" s="5" t="str">
        <f t="shared" si="26"/>
        <v/>
      </c>
      <c r="F83" s="9"/>
      <c r="G83" s="1" t="str">
        <f>IFERROR(INDEX('padron cfe'!B:B,MATCH(DATOS!F83,'padron cfe'!A:A,0),1),"")</f>
        <v/>
      </c>
      <c r="H83" s="1"/>
      <c r="J83" s="2" t="str">
        <f>IFERROR(INDEX('padron cfe'!C:C,MATCH(DATOS!F83,'padron cfe'!A:A,0),1),"")</f>
        <v/>
      </c>
      <c r="K83" s="4"/>
      <c r="L83" s="4" t="str">
        <f>IFERROR(VLOOKUP(I83,I$2:L82,4,0),"")</f>
        <v/>
      </c>
      <c r="M83" s="4" t="str">
        <f>IFERROR(VLOOKUP(I83,I$2:M82,5,0),"")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30"/>
        <v/>
      </c>
      <c r="AL83" s="2" t="str">
        <f>IFERROR(IF(INDEX(#REF!,MATCH(I83,#REF!,0),1)=0,"",INDEX(#REF!,MATCH(I83,#REF!,0),1)),"")</f>
        <v/>
      </c>
      <c r="AM83" s="2"/>
      <c r="AN83" s="2" t="str">
        <f>IFERROR(IF(INDEX(#REF!,MATCH(I83,#REF!,0),1)=0,"",INDEX(#REF!,MATCH(I83,#REF!,0),1)),"")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31"/>
        <v/>
      </c>
      <c r="BV83" s="5" t="str">
        <f t="shared" si="32"/>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22"/>
        <v/>
      </c>
      <c r="B84" s="6"/>
      <c r="C84" s="7"/>
      <c r="D84" s="10"/>
      <c r="E84" s="5" t="str">
        <f t="shared" si="26"/>
        <v/>
      </c>
      <c r="F84" s="9"/>
      <c r="G84" s="1" t="str">
        <f>IFERROR(INDEX('padron cfe'!B:B,MATCH(DATOS!F84,'padron cfe'!A:A,0),1),"")</f>
        <v/>
      </c>
      <c r="H84" s="1"/>
      <c r="J84" s="2" t="str">
        <f>IFERROR(INDEX('padron cfe'!C:C,MATCH(DATOS!F84,'padron cfe'!A:A,0),1),"")</f>
        <v/>
      </c>
      <c r="K84" s="4"/>
      <c r="L84" s="4" t="str">
        <f>IFERROR(VLOOKUP(I84,I$2:L83,4,0),"")</f>
        <v/>
      </c>
      <c r="M84" s="4" t="str">
        <f>IFERROR(VLOOKUP(I84,I$2:M83,5,0),"")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30"/>
        <v/>
      </c>
      <c r="AL84" s="2" t="str">
        <f>IFERROR(IF(INDEX(#REF!,MATCH(I84,#REF!,0),1)=0,"",INDEX(#REF!,MATCH(I84,#REF!,0),1)),"")</f>
        <v/>
      </c>
      <c r="AM84" s="2"/>
      <c r="AN84" s="2" t="str">
        <f>IFERROR(IF(INDEX(#REF!,MATCH(I84,#REF!,0),1)=0,"",INDEX(#REF!,MATCH(I84,#REF!,0),1)),"")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31"/>
        <v/>
      </c>
      <c r="BV84" s="5" t="str">
        <f t="shared" si="32"/>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22"/>
        <v/>
      </c>
      <c r="B85" s="6"/>
      <c r="C85" s="7"/>
      <c r="D85" s="10"/>
      <c r="E85" s="5" t="str">
        <f t="shared" si="26"/>
        <v/>
      </c>
      <c r="F85" s="9"/>
      <c r="G85" s="1" t="str">
        <f>IFERROR(INDEX('padron cfe'!B:B,MATCH(DATOS!F85,'padron cfe'!A:A,0),1),"")</f>
        <v/>
      </c>
      <c r="H85" s="1"/>
      <c r="J85" s="2" t="str">
        <f>IFERROR(INDEX('padron cfe'!C:C,MATCH(DATOS!F85,'padron cfe'!A:A,0),1),"")</f>
        <v/>
      </c>
      <c r="K85" s="4"/>
      <c r="L85" s="4" t="str">
        <f>IFERROR(VLOOKUP(I85,I$2:L84,4,0),"")</f>
        <v/>
      </c>
      <c r="M85" s="4" t="str">
        <f>IFERROR(VLOOKUP(I85,I$2:M84,5,0),"")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30"/>
        <v/>
      </c>
      <c r="AL85" s="2" t="str">
        <f>IFERROR(IF(INDEX(#REF!,MATCH(I85,#REF!,0),1)=0,"",INDEX(#REF!,MATCH(I85,#REF!,0),1)),"")</f>
        <v/>
      </c>
      <c r="AM85" s="2"/>
      <c r="AN85" s="2" t="str">
        <f>IFERROR(IF(INDEX(#REF!,MATCH(I85,#REF!,0),1)=0,"",INDEX(#REF!,MATCH(I85,#REF!,0),1)),"")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31"/>
        <v/>
      </c>
      <c r="BV85" s="5" t="str">
        <f t="shared" si="32"/>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22"/>
        <v/>
      </c>
      <c r="B86" s="6"/>
      <c r="C86" s="7"/>
      <c r="D86" s="10"/>
      <c r="E86" s="5" t="str">
        <f t="shared" si="26"/>
        <v/>
      </c>
      <c r="F86" s="9"/>
      <c r="G86" s="1" t="str">
        <f>IFERROR(INDEX('padron cfe'!B:B,MATCH(DATOS!F86,'padron cfe'!A:A,0),1),"")</f>
        <v/>
      </c>
      <c r="H86" s="1"/>
      <c r="J86" s="2" t="str">
        <f>IFERROR(INDEX('padron cfe'!C:C,MATCH(DATOS!F86,'padron cfe'!A:A,0),1),"")</f>
        <v/>
      </c>
      <c r="K86" s="4"/>
      <c r="L86" s="4" t="str">
        <f>IFERROR(VLOOKUP(I86,I$2:L85,4,0),"")</f>
        <v/>
      </c>
      <c r="M86" s="4" t="str">
        <f>IFERROR(VLOOKUP(I86,I$2:M85,5,0),"")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30"/>
        <v/>
      </c>
      <c r="AL86" s="2" t="str">
        <f>IFERROR(IF(INDEX(#REF!,MATCH(I86,#REF!,0),1)=0,"",INDEX(#REF!,MATCH(I86,#REF!,0),1)),"")</f>
        <v/>
      </c>
      <c r="AM86" s="2"/>
      <c r="AN86" s="2" t="str">
        <f>IFERROR(IF(INDEX(#REF!,MATCH(I86,#REF!,0),1)=0,"",INDEX(#REF!,MATCH(I86,#REF!,0),1)),"")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31"/>
        <v/>
      </c>
      <c r="BV86" s="5" t="str">
        <f t="shared" si="32"/>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22"/>
        <v/>
      </c>
      <c r="B87" s="6"/>
      <c r="C87" s="7"/>
      <c r="D87" s="10"/>
      <c r="E87" s="5" t="str">
        <f t="shared" si="26"/>
        <v/>
      </c>
      <c r="F87" s="9"/>
      <c r="G87" s="1" t="str">
        <f>IFERROR(INDEX('padron cfe'!B:B,MATCH(DATOS!F87,'padron cfe'!A:A,0),1),"")</f>
        <v/>
      </c>
      <c r="H87" s="1"/>
      <c r="J87" s="2" t="str">
        <f>IFERROR(INDEX('padron cfe'!C:C,MATCH(DATOS!F87,'padron cfe'!A:A,0),1),"")</f>
        <v/>
      </c>
      <c r="K87" s="4"/>
      <c r="L87" s="4" t="str">
        <f>IFERROR(VLOOKUP(I87,I$2:L86,4,0),"")</f>
        <v/>
      </c>
      <c r="M87" s="4" t="str">
        <f>IFERROR(VLOOKUP(I87,I$2:M86,5,0),"")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30"/>
        <v/>
      </c>
      <c r="AL87" s="2" t="str">
        <f>IFERROR(IF(INDEX(#REF!,MATCH(I87,#REF!,0),1)=0,"",INDEX(#REF!,MATCH(I87,#REF!,0),1)),"")</f>
        <v/>
      </c>
      <c r="AM87" s="2"/>
      <c r="AN87" s="2" t="str">
        <f>IFERROR(IF(INDEX(#REF!,MATCH(I87,#REF!,0),1)=0,"",INDEX(#REF!,MATCH(I87,#REF!,0),1)),"")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31"/>
        <v/>
      </c>
      <c r="BV87" s="5" t="str">
        <f t="shared" si="32"/>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22"/>
        <v/>
      </c>
      <c r="B88" s="6"/>
      <c r="C88" s="7"/>
      <c r="D88" s="10"/>
      <c r="E88" s="5" t="str">
        <f t="shared" si="26"/>
        <v/>
      </c>
      <c r="F88" s="9"/>
      <c r="G88" s="1" t="str">
        <f>IFERROR(INDEX('padron cfe'!B:B,MATCH(DATOS!F88,'padron cfe'!A:A,0),1),"")</f>
        <v/>
      </c>
      <c r="H88" s="1"/>
      <c r="J88" s="2" t="str">
        <f>IFERROR(INDEX('padron cfe'!C:C,MATCH(DATOS!F88,'padron cfe'!A:A,0),1),"")</f>
        <v/>
      </c>
      <c r="K88" s="4"/>
      <c r="L88" s="4" t="str">
        <f>IFERROR(VLOOKUP(I88,I$2:L87,4,0),"")</f>
        <v/>
      </c>
      <c r="M88" s="4" t="str">
        <f>IFERROR(VLOOKUP(I88,I$2:M87,5,0),"")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30"/>
        <v/>
      </c>
      <c r="AL88" s="2" t="str">
        <f>IFERROR(IF(INDEX(#REF!,MATCH(I88,#REF!,0),1)=0,"",INDEX(#REF!,MATCH(I88,#REF!,0),1)),"")</f>
        <v/>
      </c>
      <c r="AM88" s="2"/>
      <c r="AN88" s="2" t="str">
        <f>IFERROR(IF(INDEX(#REF!,MATCH(I88,#REF!,0),1)=0,"",INDEX(#REF!,MATCH(I88,#REF!,0),1)),"")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31"/>
        <v/>
      </c>
      <c r="BV88" s="5" t="str">
        <f t="shared" si="32"/>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22"/>
        <v/>
      </c>
      <c r="B89" s="6"/>
      <c r="C89" s="7"/>
      <c r="D89" s="10"/>
      <c r="E89" s="5" t="str">
        <f t="shared" si="26"/>
        <v/>
      </c>
      <c r="F89" s="9"/>
      <c r="G89" s="1" t="str">
        <f>IFERROR(INDEX('padron cfe'!B:B,MATCH(DATOS!F89,'padron cfe'!A:A,0),1),"")</f>
        <v/>
      </c>
      <c r="H89" s="1"/>
      <c r="J89" s="2" t="str">
        <f>IFERROR(INDEX('padron cfe'!C:C,MATCH(DATOS!F89,'padron cfe'!A:A,0),1),"")</f>
        <v/>
      </c>
      <c r="K89" s="4"/>
      <c r="L89" s="4" t="str">
        <f>IFERROR(VLOOKUP(I89,I$2:L88,4,0),"")</f>
        <v/>
      </c>
      <c r="M89" s="4" t="str">
        <f>IFERROR(VLOOKUP(I89,I$2:M88,5,0),"")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30"/>
        <v/>
      </c>
      <c r="AL89" s="2" t="str">
        <f>IFERROR(IF(INDEX(#REF!,MATCH(I89,#REF!,0),1)=0,"",INDEX(#REF!,MATCH(I89,#REF!,0),1)),"")</f>
        <v/>
      </c>
      <c r="AM89" s="2"/>
      <c r="AN89" s="2" t="str">
        <f>IFERROR(IF(INDEX(#REF!,MATCH(I89,#REF!,0),1)=0,"",INDEX(#REF!,MATCH(I89,#REF!,0),1)),"")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31"/>
        <v/>
      </c>
      <c r="BV89" s="5" t="str">
        <f t="shared" si="32"/>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22"/>
        <v/>
      </c>
      <c r="B90" s="6"/>
      <c r="C90" s="7"/>
      <c r="D90" s="10"/>
      <c r="E90" s="5" t="str">
        <f t="shared" si="26"/>
        <v/>
      </c>
      <c r="F90" s="9"/>
      <c r="G90" s="1" t="str">
        <f>IFERROR(INDEX('padron cfe'!B:B,MATCH(DATOS!F90,'padron cfe'!A:A,0),1),"")</f>
        <v/>
      </c>
      <c r="H90" s="1"/>
      <c r="J90" s="2" t="str">
        <f>IFERROR(INDEX('padron cfe'!C:C,MATCH(DATOS!F90,'padron cfe'!A:A,0),1),"")</f>
        <v/>
      </c>
      <c r="K90" s="4"/>
      <c r="L90" s="4" t="str">
        <f>IFERROR(VLOOKUP(I90,I$2:L89,4,0),"")</f>
        <v/>
      </c>
      <c r="M90" s="4" t="str">
        <f>IFERROR(VLOOKUP(I90,I$2:M89,5,0),"")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30"/>
        <v/>
      </c>
      <c r="AL90" s="2" t="str">
        <f>IFERROR(IF(INDEX(#REF!,MATCH(I90,#REF!,0),1)=0,"",INDEX(#REF!,MATCH(I90,#REF!,0),1)),"")</f>
        <v/>
      </c>
      <c r="AM90" s="2"/>
      <c r="AN90" s="2" t="str">
        <f>IFERROR(IF(INDEX(#REF!,MATCH(I90,#REF!,0),1)=0,"",INDEX(#REF!,MATCH(I90,#REF!,0),1)),"")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31"/>
        <v/>
      </c>
      <c r="BV90" s="5" t="str">
        <f t="shared" si="32"/>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22"/>
        <v/>
      </c>
      <c r="B91" s="6"/>
      <c r="C91" s="7"/>
      <c r="D91" s="10"/>
      <c r="E91" s="5" t="str">
        <f t="shared" si="26"/>
        <v/>
      </c>
      <c r="F91" s="9"/>
      <c r="G91" s="1" t="str">
        <f>IFERROR(INDEX('padron cfe'!B:B,MATCH(DATOS!F91,'padron cfe'!A:A,0),1),"")</f>
        <v/>
      </c>
      <c r="H91" s="1"/>
      <c r="J91" s="2" t="str">
        <f>IFERROR(INDEX('padron cfe'!C:C,MATCH(DATOS!F91,'padron cfe'!A:A,0),1),"")</f>
        <v/>
      </c>
      <c r="K91" s="4"/>
      <c r="L91" s="4" t="str">
        <f>IFERROR(VLOOKUP(I91,I$2:L90,4,0),"")</f>
        <v/>
      </c>
      <c r="M91" s="4" t="str">
        <f>IFERROR(VLOOKUP(I91,I$2:M90,5,0),"")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30"/>
        <v/>
      </c>
      <c r="AL91" s="2" t="str">
        <f>IFERROR(IF(INDEX(#REF!,MATCH(I91,#REF!,0),1)=0,"",INDEX(#REF!,MATCH(I91,#REF!,0),1)),"")</f>
        <v/>
      </c>
      <c r="AM91" s="2"/>
      <c r="AN91" s="2" t="str">
        <f>IFERROR(IF(INDEX(#REF!,MATCH(I91,#REF!,0),1)=0,"",INDEX(#REF!,MATCH(I91,#REF!,0),1)),"")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31"/>
        <v/>
      </c>
      <c r="BV91" s="5" t="str">
        <f t="shared" si="32"/>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22"/>
        <v/>
      </c>
      <c r="B92" s="6"/>
      <c r="C92" s="7"/>
      <c r="D92" s="10"/>
      <c r="E92" s="5" t="str">
        <f t="shared" si="26"/>
        <v/>
      </c>
      <c r="F92" s="9"/>
      <c r="G92" s="1" t="str">
        <f>IFERROR(INDEX('padron cfe'!B:B,MATCH(DATOS!F92,'padron cfe'!A:A,0),1),"")</f>
        <v/>
      </c>
      <c r="H92" s="1"/>
      <c r="J92" s="2" t="str">
        <f>IFERROR(INDEX('padron cfe'!C:C,MATCH(DATOS!F92,'padron cfe'!A:A,0),1),"")</f>
        <v/>
      </c>
      <c r="K92" s="4"/>
      <c r="L92" s="4" t="str">
        <f>IFERROR(VLOOKUP(I92,I$2:L91,4,0),"")</f>
        <v/>
      </c>
      <c r="M92" s="4" t="str">
        <f>IFERROR(VLOOKUP(I92,I$2:M91,5,0),"")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30"/>
        <v/>
      </c>
      <c r="AL92" s="2" t="str">
        <f>IFERROR(IF(INDEX(#REF!,MATCH(I92,#REF!,0),1)=0,"",INDEX(#REF!,MATCH(I92,#REF!,0),1)),"")</f>
        <v/>
      </c>
      <c r="AM92" s="2"/>
      <c r="AN92" s="2" t="str">
        <f>IFERROR(IF(INDEX(#REF!,MATCH(I92,#REF!,0),1)=0,"",INDEX(#REF!,MATCH(I92,#REF!,0),1)),"")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31"/>
        <v/>
      </c>
      <c r="BV92" s="5" t="str">
        <f t="shared" si="32"/>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22"/>
        <v/>
      </c>
      <c r="B93" s="6"/>
      <c r="C93" s="7"/>
      <c r="D93" s="10"/>
      <c r="E93" s="5" t="str">
        <f t="shared" si="26"/>
        <v/>
      </c>
      <c r="F93" s="9"/>
      <c r="G93" s="1" t="str">
        <f>IFERROR(INDEX('padron cfe'!B:B,MATCH(DATOS!F93,'padron cfe'!A:A,0),1),"")</f>
        <v/>
      </c>
      <c r="H93" s="1"/>
      <c r="J93" s="2" t="str">
        <f>IFERROR(INDEX('padron cfe'!C:C,MATCH(DATOS!F93,'padron cfe'!A:A,0),1),"")</f>
        <v/>
      </c>
      <c r="K93" s="4"/>
      <c r="L93" s="4" t="str">
        <f>IFERROR(VLOOKUP(I93,I$2:L92,4,0),"")</f>
        <v/>
      </c>
      <c r="M93" s="4" t="str">
        <f>IFERROR(VLOOKUP(I93,I$2:M92,5,0),"")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30"/>
        <v/>
      </c>
      <c r="AL93" s="2" t="str">
        <f>IFERROR(IF(INDEX(#REF!,MATCH(I93,#REF!,0),1)=0,"",INDEX(#REF!,MATCH(I93,#REF!,0),1)),"")</f>
        <v/>
      </c>
      <c r="AM93" s="2"/>
      <c r="AN93" s="2" t="str">
        <f>IFERROR(IF(INDEX(#REF!,MATCH(I93,#REF!,0),1)=0,"",INDEX(#REF!,MATCH(I93,#REF!,0),1)),"")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31"/>
        <v/>
      </c>
      <c r="BV93" s="5" t="str">
        <f t="shared" si="32"/>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22"/>
        <v/>
      </c>
      <c r="B94" s="6"/>
      <c r="C94" s="7"/>
      <c r="D94" s="10"/>
      <c r="E94" s="5" t="str">
        <f t="shared" si="26"/>
        <v/>
      </c>
      <c r="F94" s="9"/>
      <c r="G94" s="1" t="str">
        <f>IFERROR(INDEX('padron cfe'!B:B,MATCH(DATOS!F94,'padron cfe'!A:A,0),1),"")</f>
        <v/>
      </c>
      <c r="H94" s="1"/>
      <c r="J94" s="2" t="str">
        <f>IFERROR(INDEX('padron cfe'!C:C,MATCH(DATOS!F94,'padron cfe'!A:A,0),1),"")</f>
        <v/>
      </c>
      <c r="K94" s="4"/>
      <c r="L94" s="4" t="str">
        <f>IFERROR(VLOOKUP(I94,I$2:L93,4,0),"")</f>
        <v/>
      </c>
      <c r="M94" s="4" t="str">
        <f>IFERROR(VLOOKUP(I94,I$2:M93,5,0),"")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30"/>
        <v/>
      </c>
      <c r="AL94" s="2" t="str">
        <f>IFERROR(IF(INDEX(#REF!,MATCH(I94,#REF!,0),1)=0,"",INDEX(#REF!,MATCH(I94,#REF!,0),1)),"")</f>
        <v/>
      </c>
      <c r="AM94" s="2"/>
      <c r="AN94" s="2" t="str">
        <f>IFERROR(IF(INDEX(#REF!,MATCH(I94,#REF!,0),1)=0,"",INDEX(#REF!,MATCH(I94,#REF!,0),1)),"")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31"/>
        <v/>
      </c>
      <c r="BV94" s="5" t="str">
        <f t="shared" si="32"/>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22"/>
        <v/>
      </c>
      <c r="B95" s="6"/>
      <c r="C95" s="7"/>
      <c r="D95" s="10"/>
      <c r="E95" s="5" t="str">
        <f t="shared" si="26"/>
        <v/>
      </c>
      <c r="F95" s="9"/>
      <c r="G95" s="1" t="str">
        <f>IFERROR(INDEX('padron cfe'!B:B,MATCH(DATOS!F95,'padron cfe'!A:A,0),1),"")</f>
        <v/>
      </c>
      <c r="H95" s="1"/>
      <c r="J95" s="2" t="str">
        <f>IFERROR(INDEX('padron cfe'!C:C,MATCH(DATOS!F95,'padron cfe'!A:A,0),1),"")</f>
        <v/>
      </c>
      <c r="K95" s="4"/>
      <c r="L95" s="4" t="str">
        <f>IFERROR(VLOOKUP(I95,I$2:L94,4,0),"")</f>
        <v/>
      </c>
      <c r="M95" s="4" t="str">
        <f>IFERROR(VLOOKUP(I95,I$2:M94,5,0),"")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30"/>
        <v/>
      </c>
      <c r="AL95" s="2" t="str">
        <f>IFERROR(IF(INDEX(#REF!,MATCH(I95,#REF!,0),1)=0,"",INDEX(#REF!,MATCH(I95,#REF!,0),1)),"")</f>
        <v/>
      </c>
      <c r="AM95" s="2"/>
      <c r="AN95" s="2" t="str">
        <f>IFERROR(IF(INDEX(#REF!,MATCH(I95,#REF!,0),1)=0,"",INDEX(#REF!,MATCH(I95,#REF!,0),1)),"")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31"/>
        <v/>
      </c>
      <c r="BV95" s="5" t="str">
        <f t="shared" si="32"/>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22"/>
        <v/>
      </c>
      <c r="B96" s="6"/>
      <c r="C96" s="7"/>
      <c r="D96" s="10"/>
      <c r="E96" s="5" t="str">
        <f t="shared" si="26"/>
        <v/>
      </c>
      <c r="F96" s="9"/>
      <c r="G96" s="1" t="str">
        <f>IFERROR(INDEX('padron cfe'!B:B,MATCH(DATOS!F96,'padron cfe'!A:A,0),1),"")</f>
        <v/>
      </c>
      <c r="H96" s="1"/>
      <c r="J96" s="2" t="str">
        <f>IFERROR(INDEX('padron cfe'!C:C,MATCH(DATOS!F96,'padron cfe'!A:A,0),1),"")</f>
        <v/>
      </c>
      <c r="K96" s="4"/>
      <c r="L96" s="4" t="str">
        <f>IFERROR(VLOOKUP(I96,I$2:L95,4,0),"")</f>
        <v/>
      </c>
      <c r="M96" s="4" t="str">
        <f>IFERROR(VLOOKUP(I96,I$2:M95,5,0),"")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30"/>
        <v/>
      </c>
      <c r="AL96" s="2" t="str">
        <f>IFERROR(IF(INDEX(#REF!,MATCH(I96,#REF!,0),1)=0,"",INDEX(#REF!,MATCH(I96,#REF!,0),1)),"")</f>
        <v/>
      </c>
      <c r="AM96" s="2"/>
      <c r="AN96" s="2" t="str">
        <f>IFERROR(IF(INDEX(#REF!,MATCH(I96,#REF!,0),1)=0,"",INDEX(#REF!,MATCH(I96,#REF!,0),1)),"")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31"/>
        <v/>
      </c>
      <c r="BV96" s="5" t="str">
        <f t="shared" si="32"/>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22"/>
        <v/>
      </c>
      <c r="B97" s="6"/>
      <c r="C97" s="7"/>
      <c r="D97" s="10"/>
      <c r="E97" s="5" t="str">
        <f t="shared" si="26"/>
        <v/>
      </c>
      <c r="F97" s="9"/>
      <c r="G97" s="1" t="str">
        <f>IFERROR(INDEX('padron cfe'!B:B,MATCH(DATOS!F97,'padron cfe'!A:A,0),1),"")</f>
        <v/>
      </c>
      <c r="H97" s="1"/>
      <c r="J97" s="2" t="str">
        <f>IFERROR(INDEX('padron cfe'!C:C,MATCH(DATOS!F97,'padron cfe'!A:A,0),1),"")</f>
        <v/>
      </c>
      <c r="K97" s="4"/>
      <c r="L97" s="4" t="str">
        <f>IFERROR(VLOOKUP(I97,I$2:L96,4,0),"")</f>
        <v/>
      </c>
      <c r="M97" s="4" t="str">
        <f>IFERROR(VLOOKUP(I97,I$2:M96,5,0),"")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30"/>
        <v/>
      </c>
      <c r="AL97" s="2" t="str">
        <f>IFERROR(IF(INDEX(#REF!,MATCH(I97,#REF!,0),1)=0,"",INDEX(#REF!,MATCH(I97,#REF!,0),1)),"")</f>
        <v/>
      </c>
      <c r="AM97" s="2"/>
      <c r="AN97" s="2" t="str">
        <f>IFERROR(IF(INDEX(#REF!,MATCH(I97,#REF!,0),1)=0,"",INDEX(#REF!,MATCH(I97,#REF!,0),1)),"")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31"/>
        <v/>
      </c>
      <c r="BV97" s="5" t="str">
        <f t="shared" si="32"/>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22"/>
        <v/>
      </c>
      <c r="B98" s="6"/>
      <c r="C98" s="7"/>
      <c r="D98" s="10"/>
      <c r="E98" s="5" t="str">
        <f t="shared" si="26"/>
        <v/>
      </c>
      <c r="F98" s="9"/>
      <c r="G98" s="1" t="str">
        <f>IFERROR(INDEX('padron cfe'!B:B,MATCH(DATOS!F98,'padron cfe'!A:A,0),1),"")</f>
        <v/>
      </c>
      <c r="H98" s="1"/>
      <c r="J98" s="2" t="str">
        <f>IFERROR(INDEX('padron cfe'!C:C,MATCH(DATOS!F98,'padron cfe'!A:A,0),1),"")</f>
        <v/>
      </c>
      <c r="K98" s="4"/>
      <c r="L98" s="4" t="str">
        <f>IFERROR(VLOOKUP(I98,I$2:L97,4,0),"")</f>
        <v/>
      </c>
      <c r="M98" s="4" t="str">
        <f>IFERROR(VLOOKUP(I98,I$2:M97,5,0),"")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30"/>
        <v/>
      </c>
      <c r="AL98" s="2" t="str">
        <f>IFERROR(IF(INDEX(#REF!,MATCH(I98,#REF!,0),1)=0,"",INDEX(#REF!,MATCH(I98,#REF!,0),1)),"")</f>
        <v/>
      </c>
      <c r="AM98" s="2"/>
      <c r="AN98" s="2" t="str">
        <f>IFERROR(IF(INDEX(#REF!,MATCH(I98,#REF!,0),1)=0,"",INDEX(#REF!,MATCH(I98,#REF!,0),1)),"")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31"/>
        <v/>
      </c>
      <c r="BV98" s="5" t="str">
        <f t="shared" si="32"/>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22"/>
        <v/>
      </c>
      <c r="B99" s="6"/>
      <c r="C99" s="7"/>
      <c r="D99" s="10"/>
      <c r="E99" s="5" t="str">
        <f t="shared" si="26"/>
        <v/>
      </c>
      <c r="F99" s="9"/>
      <c r="G99" s="1" t="str">
        <f>IFERROR(INDEX('padron cfe'!B:B,MATCH(DATOS!F99,'padron cfe'!A:A,0),1),"")</f>
        <v/>
      </c>
      <c r="H99" s="1"/>
      <c r="J99" s="2" t="str">
        <f>IFERROR(INDEX('padron cfe'!C:C,MATCH(DATOS!F99,'padron cfe'!A:A,0),1),"")</f>
        <v/>
      </c>
      <c r="K99" s="4"/>
      <c r="L99" s="4" t="str">
        <f>IFERROR(VLOOKUP(I99,I$2:L98,4,0),"")</f>
        <v/>
      </c>
      <c r="M99" s="4" t="str">
        <f>IFERROR(VLOOKUP(I99,I$2:M98,5,0),"")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30"/>
        <v/>
      </c>
      <c r="AL99" s="2" t="str">
        <f>IFERROR(IF(INDEX(#REF!,MATCH(I99,#REF!,0),1)=0,"",INDEX(#REF!,MATCH(I99,#REF!,0),1)),"")</f>
        <v/>
      </c>
      <c r="AM99" s="2"/>
      <c r="AN99" s="2" t="str">
        <f>IFERROR(IF(INDEX(#REF!,MATCH(I99,#REF!,0),1)=0,"",INDEX(#REF!,MATCH(I99,#REF!,0),1)),"")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31"/>
        <v/>
      </c>
      <c r="BV99" s="5" t="str">
        <f t="shared" si="32"/>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22"/>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IFERROR(VLOOKUP(I100,I$2:L99,4,0),"")</f>
        <v/>
      </c>
      <c r="M100" s="4" t="str">
        <f>IFERROR(VLOOKUP(I100,I$2:M99,5,0),"")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30"/>
        <v/>
      </c>
      <c r="AL100" s="2" t="str">
        <f>IFERROR(IF(INDEX(#REF!,MATCH(I100,#REF!,0),1)=0,"",INDEX(#REF!,MATCH(I100,#REF!,0),1)),"")</f>
        <v/>
      </c>
      <c r="AM100" s="2"/>
      <c r="AN100" s="2" t="str">
        <f>IFERROR(IF(INDEX(#REF!,MATCH(I100,#REF!,0),1)=0,"",INDEX(#REF!,MATCH(I100,#REF!,0),1)),"")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31"/>
        <v/>
      </c>
      <c r="BV100" s="5" t="str">
        <f t="shared" si="32"/>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22"/>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IFERROR(VLOOKUP(I101,I$2:L100,4,0),"")</f>
        <v/>
      </c>
      <c r="M101" s="4" t="str">
        <f>IFERROR(VLOOKUP(I101,I$2:M100,5,0),"")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30"/>
        <v/>
      </c>
      <c r="AL101" s="2" t="str">
        <f>IFERROR(IF(INDEX(#REF!,MATCH(I101,#REF!,0),1)=0,"",INDEX(#REF!,MATCH(I101,#REF!,0),1)),"")</f>
        <v/>
      </c>
      <c r="AM101" s="2"/>
      <c r="AN101" s="2" t="str">
        <f>IFERROR(IF(INDEX(#REF!,MATCH(I101,#REF!,0),1)=0,"",INDEX(#REF!,MATCH(I101,#REF!,0),1)),"")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31"/>
        <v/>
      </c>
      <c r="BV101" s="5" t="str">
        <f t="shared" si="32"/>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22"/>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IFERROR(VLOOKUP(I102,I$2:L101,4,0),"")</f>
        <v/>
      </c>
      <c r="M102" s="4" t="str">
        <f>IFERROR(VLOOKUP(I102,I$2:M101,5,0),"")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30"/>
        <v/>
      </c>
      <c r="AL102" s="2" t="str">
        <f>IFERROR(IF(INDEX(#REF!,MATCH(I102,#REF!,0),1)=0,"",INDEX(#REF!,MATCH(I102,#REF!,0),1)),"")</f>
        <v/>
      </c>
      <c r="AM102" s="2"/>
      <c r="AN102" s="2" t="str">
        <f>IFERROR(IF(INDEX(#REF!,MATCH(I102,#REF!,0),1)=0,"",INDEX(#REF!,MATCH(I102,#REF!,0),1)),"")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31"/>
        <v/>
      </c>
      <c r="BV102" s="5" t="str">
        <f t="shared" si="32"/>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22"/>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IFERROR(VLOOKUP(I103,I$2:L102,4,0),"")</f>
        <v/>
      </c>
      <c r="M103" s="4" t="str">
        <f>IFERROR(VLOOKUP(I103,I$2:M102,5,0),"")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30"/>
        <v/>
      </c>
      <c r="AL103" s="2" t="str">
        <f>IFERROR(IF(INDEX(#REF!,MATCH(I103,#REF!,0),1)=0,"",INDEX(#REF!,MATCH(I103,#REF!,0),1)),"")</f>
        <v/>
      </c>
      <c r="AM103" s="2"/>
      <c r="AN103" s="2" t="str">
        <f>IFERROR(IF(INDEX(#REF!,MATCH(I103,#REF!,0),1)=0,"",INDEX(#REF!,MATCH(I103,#REF!,0),1)),"")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31"/>
        <v/>
      </c>
      <c r="BV103" s="5" t="str">
        <f t="shared" si="32"/>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22"/>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IFERROR(VLOOKUP(I104,I$2:L103,4,0),"")</f>
        <v/>
      </c>
      <c r="M104" s="4" t="str">
        <f>IFERROR(VLOOKUP(I104,I$2:M103,5,0),"")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30"/>
        <v/>
      </c>
      <c r="AL104" s="2" t="str">
        <f>IFERROR(IF(INDEX(#REF!,MATCH(I104,#REF!,0),1)=0,"",INDEX(#REF!,MATCH(I104,#REF!,0),1)),"")</f>
        <v/>
      </c>
      <c r="AM104" s="2"/>
      <c r="AN104" s="2" t="str">
        <f>IFERROR(IF(INDEX(#REF!,MATCH(I104,#REF!,0),1)=0,"",INDEX(#REF!,MATCH(I104,#REF!,0),1)),"")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31"/>
        <v/>
      </c>
      <c r="BV104" s="5" t="str">
        <f t="shared" si="32"/>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22"/>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IFERROR(VLOOKUP(I105,I$2:L104,4,0),"")</f>
        <v/>
      </c>
      <c r="M105" s="4" t="str">
        <f>IFERROR(VLOOKUP(I105,I$2:M104,5,0),"")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30"/>
        <v/>
      </c>
      <c r="AL105" s="2" t="str">
        <f>IFERROR(IF(INDEX(#REF!,MATCH(I105,#REF!,0),1)=0,"",INDEX(#REF!,MATCH(I105,#REF!,0),1)),"")</f>
        <v/>
      </c>
      <c r="AM105" s="2"/>
      <c r="AN105" s="2" t="str">
        <f>IFERROR(IF(INDEX(#REF!,MATCH(I105,#REF!,0),1)=0,"",INDEX(#REF!,MATCH(I105,#REF!,0),1)),"")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31"/>
        <v/>
      </c>
      <c r="BV105" s="5" t="str">
        <f t="shared" si="32"/>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22"/>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IFERROR(VLOOKUP(I106,I$2:L105,4,0),"")</f>
        <v/>
      </c>
      <c r="M106" s="4" t="str">
        <f>IFERROR(VLOOKUP(I106,I$2:M105,5,0),"")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30"/>
        <v/>
      </c>
      <c r="AL106" s="2" t="str">
        <f>IFERROR(IF(INDEX(#REF!,MATCH(I106,#REF!,0),1)=0,"",INDEX(#REF!,MATCH(I106,#REF!,0),1)),"")</f>
        <v/>
      </c>
      <c r="AM106" s="2"/>
      <c r="AN106" s="2" t="str">
        <f>IFERROR(IF(INDEX(#REF!,MATCH(I106,#REF!,0),1)=0,"",INDEX(#REF!,MATCH(I106,#REF!,0),1)),"")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31"/>
        <v/>
      </c>
      <c r="BV106" s="5" t="str">
        <f t="shared" si="32"/>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22"/>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IFERROR(VLOOKUP(I107,I$2:L106,4,0),"")</f>
        <v/>
      </c>
      <c r="M107" s="4" t="str">
        <f>IFERROR(VLOOKUP(I107,I$2:M106,5,0),"")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30"/>
        <v/>
      </c>
      <c r="AL107" s="2" t="str">
        <f>IFERROR(IF(INDEX(#REF!,MATCH(I107,#REF!,0),1)=0,"",INDEX(#REF!,MATCH(I107,#REF!,0),1)),"")</f>
        <v/>
      </c>
      <c r="AM107" s="2"/>
      <c r="AN107" s="2" t="str">
        <f>IFERROR(IF(INDEX(#REF!,MATCH(I107,#REF!,0),1)=0,"",INDEX(#REF!,MATCH(I107,#REF!,0),1)),"")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33">CONCATENATE(AR107,AS107,AT107,AU107,AV107)</f>
        <v/>
      </c>
      <c r="BV107" s="5" t="str">
        <f t="shared" si="32"/>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22"/>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IFERROR(VLOOKUP(I108,I$2:L107,4,0),"")</f>
        <v/>
      </c>
      <c r="M108" s="4" t="str">
        <f>IFERROR(VLOOKUP(I108,I$2:M107,5,0),"")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30"/>
        <v/>
      </c>
      <c r="AL108" s="2" t="str">
        <f>IFERROR(IF(INDEX(#REF!,MATCH(I108,#REF!,0),1)=0,"",INDEX(#REF!,MATCH(I108,#REF!,0),1)),"")</f>
        <v/>
      </c>
      <c r="AM108" s="2"/>
      <c r="AN108" s="2" t="str">
        <f>IFERROR(IF(INDEX(#REF!,MATCH(I108,#REF!,0),1)=0,"",INDEX(#REF!,MATCH(I108,#REF!,0),1)),"")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33"/>
        <v/>
      </c>
      <c r="BV108" s="5" t="str">
        <f t="shared" si="32"/>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22"/>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IFERROR(VLOOKUP(I109,I$2:L108,4,0),"")</f>
        <v/>
      </c>
      <c r="M109" s="4" t="str">
        <f>IFERROR(VLOOKUP(I109,I$2:M108,5,0),"")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30"/>
        <v/>
      </c>
      <c r="AL109" s="2" t="str">
        <f>IFERROR(IF(INDEX(#REF!,MATCH(I109,#REF!,0),1)=0,"",INDEX(#REF!,MATCH(I109,#REF!,0),1)),"")</f>
        <v/>
      </c>
      <c r="AM109" s="2"/>
      <c r="AN109" s="2" t="str">
        <f>IFERROR(IF(INDEX(#REF!,MATCH(I109,#REF!,0),1)=0,"",INDEX(#REF!,MATCH(I109,#REF!,0),1)),"")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33"/>
        <v/>
      </c>
      <c r="BV109" s="5" t="str">
        <f t="shared" si="32"/>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22"/>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IFERROR(VLOOKUP(I110,I$2:L109,4,0),"")</f>
        <v/>
      </c>
      <c r="M110" s="4" t="str">
        <f>IFERROR(VLOOKUP(I110,I$2:M109,5,0),"")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30"/>
        <v/>
      </c>
      <c r="AL110" s="2" t="str">
        <f>IFERROR(IF(INDEX(#REF!,MATCH(I110,#REF!,0),1)=0,"",INDEX(#REF!,MATCH(I110,#REF!,0),1)),"")</f>
        <v/>
      </c>
      <c r="AM110" s="2"/>
      <c r="AN110" s="2" t="str">
        <f>IFERROR(IF(INDEX(#REF!,MATCH(I110,#REF!,0),1)=0,"",INDEX(#REF!,MATCH(I110,#REF!,0),1)),"")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33"/>
        <v/>
      </c>
      <c r="BV110" s="5" t="str">
        <f t="shared" si="32"/>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22"/>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IFERROR(VLOOKUP(I111,I$2:L110,4,0),"")</f>
        <v/>
      </c>
      <c r="M111" s="4" t="str">
        <f>IFERROR(VLOOKUP(I111,I$2:M110,5,0),"")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30"/>
        <v/>
      </c>
      <c r="AL111" s="2" t="str">
        <f>IFERROR(IF(INDEX(#REF!,MATCH(I111,#REF!,0),1)=0,"",INDEX(#REF!,MATCH(I111,#REF!,0),1)),"")</f>
        <v/>
      </c>
      <c r="AM111" s="2"/>
      <c r="AN111" s="2" t="str">
        <f>IFERROR(IF(INDEX(#REF!,MATCH(I111,#REF!,0),1)=0,"",INDEX(#REF!,MATCH(I111,#REF!,0),1)),"")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33"/>
        <v/>
      </c>
      <c r="BV111" s="5" t="str">
        <f t="shared" si="32"/>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22"/>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IFERROR(VLOOKUP(I112,I$2:L111,4,0),"")</f>
        <v/>
      </c>
      <c r="M112" s="4" t="str">
        <f>IFERROR(VLOOKUP(I112,I$2:M111,5,0),"")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30"/>
        <v/>
      </c>
      <c r="AL112" s="2" t="str">
        <f>IFERROR(IF(INDEX(#REF!,MATCH(I112,#REF!,0),1)=0,"",INDEX(#REF!,MATCH(I112,#REF!,0),1)),"")</f>
        <v/>
      </c>
      <c r="AM112" s="2"/>
      <c r="AN112" s="2" t="str">
        <f>IFERROR(IF(INDEX(#REF!,MATCH(I112,#REF!,0),1)=0,"",INDEX(#REF!,MATCH(I112,#REF!,0),1)),"")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33"/>
        <v/>
      </c>
      <c r="BV112" s="5" t="str">
        <f t="shared" si="32"/>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22"/>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IFERROR(VLOOKUP(I113,I$2:L112,4,0),"")</f>
        <v/>
      </c>
      <c r="M113" s="4" t="str">
        <f>IFERROR(VLOOKUP(I113,I$2:M112,5,0),"")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30"/>
        <v/>
      </c>
      <c r="AL113" s="2" t="str">
        <f>IFERROR(IF(INDEX(#REF!,MATCH(I113,#REF!,0),1)=0,"",INDEX(#REF!,MATCH(I113,#REF!,0),1)),"")</f>
        <v/>
      </c>
      <c r="AM113" s="2"/>
      <c r="AN113" s="2" t="str">
        <f>IFERROR(IF(INDEX(#REF!,MATCH(I113,#REF!,0),1)=0,"",INDEX(#REF!,MATCH(I113,#REF!,0),1)),"")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33"/>
        <v/>
      </c>
      <c r="BV113" s="5" t="str">
        <f t="shared" si="32"/>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22"/>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IFERROR(VLOOKUP(I114,I$2:L113,4,0),"")</f>
        <v/>
      </c>
      <c r="M114" s="4" t="str">
        <f>IFERROR(VLOOKUP(I114,I$2:M113,5,0),"")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30"/>
        <v/>
      </c>
      <c r="AL114" s="2" t="str">
        <f>IFERROR(IF(INDEX(#REF!,MATCH(I114,#REF!,0),1)=0,"",INDEX(#REF!,MATCH(I114,#REF!,0),1)),"")</f>
        <v/>
      </c>
      <c r="AM114" s="2"/>
      <c r="AN114" s="2" t="str">
        <f>IFERROR(IF(INDEX(#REF!,MATCH(I114,#REF!,0),1)=0,"",INDEX(#REF!,MATCH(I114,#REF!,0),1)),"")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33"/>
        <v/>
      </c>
      <c r="BV114" s="5" t="str">
        <f t="shared" si="32"/>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22"/>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IFERROR(VLOOKUP(I115,I$2:L114,4,0),"")</f>
        <v/>
      </c>
      <c r="M115" s="4" t="str">
        <f>IFERROR(VLOOKUP(I115,I$2:M114,5,0),"")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30"/>
        <v/>
      </c>
      <c r="AL115" s="2" t="str">
        <f>IFERROR(IF(INDEX(#REF!,MATCH(I115,#REF!,0),1)=0,"",INDEX(#REF!,MATCH(I115,#REF!,0),1)),"")</f>
        <v/>
      </c>
      <c r="AM115" s="2"/>
      <c r="AN115" s="2" t="str">
        <f>IFERROR(IF(INDEX(#REF!,MATCH(I115,#REF!,0),1)=0,"",INDEX(#REF!,MATCH(I115,#REF!,0),1)),"")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33"/>
        <v/>
      </c>
      <c r="BV115" s="5" t="str">
        <f t="shared" si="32"/>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22"/>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IFERROR(VLOOKUP(I116,I$2:L115,4,0),"")</f>
        <v/>
      </c>
      <c r="M116" s="4" t="str">
        <f>IFERROR(VLOOKUP(I116,I$2:M115,5,0),"")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30"/>
        <v/>
      </c>
      <c r="AL116" s="2" t="str">
        <f>IFERROR(IF(INDEX(#REF!,MATCH(I116,#REF!,0),1)=0,"",INDEX(#REF!,MATCH(I116,#REF!,0),1)),"")</f>
        <v/>
      </c>
      <c r="AM116" s="2"/>
      <c r="AN116" s="2" t="str">
        <f>IFERROR(IF(INDEX(#REF!,MATCH(I116,#REF!,0),1)=0,"",INDEX(#REF!,MATCH(I116,#REF!,0),1)),"")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33"/>
        <v/>
      </c>
      <c r="BV116" s="5" t="str">
        <f t="shared" si="32"/>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22"/>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IFERROR(VLOOKUP(I117,I$2:L116,4,0),"")</f>
        <v/>
      </c>
      <c r="M117" s="4" t="str">
        <f>IFERROR(VLOOKUP(I117,I$2:M116,5,0),"")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30"/>
        <v/>
      </c>
      <c r="AL117" s="2" t="str">
        <f>IFERROR(IF(INDEX(#REF!,MATCH(I117,#REF!,0),1)=0,"",INDEX(#REF!,MATCH(I117,#REF!,0),1)),"")</f>
        <v/>
      </c>
      <c r="AM117" s="2"/>
      <c r="AN117" s="2" t="str">
        <f>IFERROR(IF(INDEX(#REF!,MATCH(I117,#REF!,0),1)=0,"",INDEX(#REF!,MATCH(I117,#REF!,0),1)),"")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33"/>
        <v/>
      </c>
      <c r="BV117" s="5" t="str">
        <f t="shared" si="32"/>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22"/>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IFERROR(VLOOKUP(I118,I$2:L117,4,0),"")</f>
        <v/>
      </c>
      <c r="M118" s="4" t="str">
        <f>IFERROR(VLOOKUP(I118,I$2:M117,5,0),"")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30"/>
        <v/>
      </c>
      <c r="AL118" s="2" t="str">
        <f>IFERROR(IF(INDEX(#REF!,MATCH(I118,#REF!,0),1)=0,"",INDEX(#REF!,MATCH(I118,#REF!,0),1)),"")</f>
        <v/>
      </c>
      <c r="AM118" s="2"/>
      <c r="AN118" s="2" t="str">
        <f>IFERROR(IF(INDEX(#REF!,MATCH(I118,#REF!,0),1)=0,"",INDEX(#REF!,MATCH(I118,#REF!,0),1)),"")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33"/>
        <v/>
      </c>
      <c r="BV118" s="5" t="str">
        <f t="shared" si="32"/>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22"/>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IFERROR(VLOOKUP(I119,I$2:L118,4,0),"")</f>
        <v/>
      </c>
      <c r="M119" s="4" t="str">
        <f>IFERROR(VLOOKUP(I119,I$2:M118,5,0),"")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30"/>
        <v/>
      </c>
      <c r="AL119" s="2" t="str">
        <f>IFERROR(IF(INDEX(#REF!,MATCH(I119,#REF!,0),1)=0,"",INDEX(#REF!,MATCH(I119,#REF!,0),1)),"")</f>
        <v/>
      </c>
      <c r="AM119" s="2"/>
      <c r="AN119" s="2" t="str">
        <f>IFERROR(IF(INDEX(#REF!,MATCH(I119,#REF!,0),1)=0,"",INDEX(#REF!,MATCH(I119,#REF!,0),1)),"")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34">CONCATENATE(AQ119,AS119,AT119,AU119,AV119)</f>
        <v/>
      </c>
      <c r="BV119" s="5" t="str">
        <f t="shared" si="32"/>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22"/>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IFERROR(VLOOKUP(I120,I$2:L119,4,0),"")</f>
        <v/>
      </c>
      <c r="M120" s="4" t="str">
        <f>IFERROR(VLOOKUP(I120,I$2:M119,5,0),"")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30"/>
        <v/>
      </c>
      <c r="AL120" s="2" t="str">
        <f>IFERROR(IF(INDEX(#REF!,MATCH(I120,#REF!,0),1)=0,"",INDEX(#REF!,MATCH(I120,#REF!,0),1)),"")</f>
        <v/>
      </c>
      <c r="AM120" s="2"/>
      <c r="AN120" s="2" t="str">
        <f>IFERROR(IF(INDEX(#REF!,MATCH(I120,#REF!,0),1)=0,"",INDEX(#REF!,MATCH(I120,#REF!,0),1)),"")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34"/>
        <v/>
      </c>
      <c r="BV120" s="5" t="str">
        <f t="shared" si="32"/>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22"/>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IFERROR(VLOOKUP(I121,I$2:L120,4,0),"")</f>
        <v/>
      </c>
      <c r="M121" s="4" t="str">
        <f>IFERROR(VLOOKUP(I121,I$2:M120,5,0),"")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30"/>
        <v/>
      </c>
      <c r="AL121" s="2" t="str">
        <f>IFERROR(IF(INDEX(#REF!,MATCH(I121,#REF!,0),1)=0,"",INDEX(#REF!,MATCH(I121,#REF!,0),1)),"")</f>
        <v/>
      </c>
      <c r="AM121" s="2"/>
      <c r="AN121" s="2" t="str">
        <f>IFERROR(IF(INDEX(#REF!,MATCH(I121,#REF!,0),1)=0,"",INDEX(#REF!,MATCH(I121,#REF!,0),1)),"")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34"/>
        <v/>
      </c>
      <c r="BV121" s="5" t="str">
        <f t="shared" si="32"/>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22"/>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IFERROR(VLOOKUP(I122,I$2:L121,4,0),"")</f>
        <v/>
      </c>
      <c r="M122" s="4" t="str">
        <f>IFERROR(VLOOKUP(I122,I$2:M121,5,0),"")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30"/>
        <v/>
      </c>
      <c r="AL122" s="2" t="str">
        <f>IFERROR(IF(INDEX(#REF!,MATCH(I122,#REF!,0),1)=0,"",INDEX(#REF!,MATCH(I122,#REF!,0),1)),"")</f>
        <v/>
      </c>
      <c r="AM122" s="2"/>
      <c r="AN122" s="2" t="str">
        <f>IFERROR(IF(INDEX(#REF!,MATCH(I122,#REF!,0),1)=0,"",INDEX(#REF!,MATCH(I122,#REF!,0),1)),"")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34"/>
        <v/>
      </c>
      <c r="BV122" s="5" t="str">
        <f t="shared" si="32"/>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22"/>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IFERROR(VLOOKUP(I123,I$2:L122,4,0),"")</f>
        <v/>
      </c>
      <c r="M123" s="4" t="str">
        <f>IFERROR(VLOOKUP(I123,I$2:M122,5,0),"")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30"/>
        <v/>
      </c>
      <c r="AL123" s="2" t="str">
        <f>IFERROR(IF(INDEX(#REF!,MATCH(I123,#REF!,0),1)=0,"",INDEX(#REF!,MATCH(I123,#REF!,0),1)),"")</f>
        <v/>
      </c>
      <c r="AM123" s="2"/>
      <c r="AN123" s="2" t="str">
        <f>IFERROR(IF(INDEX(#REF!,MATCH(I123,#REF!,0),1)=0,"",INDEX(#REF!,MATCH(I123,#REF!,0),1)),"")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34"/>
        <v/>
      </c>
      <c r="BV123" s="5" t="str">
        <f t="shared" si="32"/>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22"/>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IFERROR(VLOOKUP(I124,I$2:L123,4,0),"")</f>
        <v/>
      </c>
      <c r="M124" s="4" t="str">
        <f>IFERROR(VLOOKUP(I124,I$2:M123,5,0),"")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30"/>
        <v/>
      </c>
      <c r="AL124" s="2" t="str">
        <f>IFERROR(IF(INDEX(#REF!,MATCH(I124,#REF!,0),1)=0,"",INDEX(#REF!,MATCH(I124,#REF!,0),1)),"")</f>
        <v/>
      </c>
      <c r="AM124" s="2"/>
      <c r="AN124" s="2" t="str">
        <f>IFERROR(IF(INDEX(#REF!,MATCH(I124,#REF!,0),1)=0,"",INDEX(#REF!,MATCH(I124,#REF!,0),1)),"")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34"/>
        <v/>
      </c>
      <c r="BV124" s="5" t="str">
        <f t="shared" si="32"/>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22"/>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IFERROR(VLOOKUP(I125,I$2:L124,4,0),"")</f>
        <v/>
      </c>
      <c r="M125" s="4" t="str">
        <f>IFERROR(VLOOKUP(I125,I$2:M124,5,0),"")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30"/>
        <v/>
      </c>
      <c r="AL125" s="2" t="str">
        <f>IFERROR(IF(INDEX(#REF!,MATCH(I125,#REF!,0),1)=0,"",INDEX(#REF!,MATCH(I125,#REF!,0),1)),"")</f>
        <v/>
      </c>
      <c r="AM125" s="2"/>
      <c r="AN125" s="2" t="str">
        <f>IFERROR(IF(INDEX(#REF!,MATCH(I125,#REF!,0),1)=0,"",INDEX(#REF!,MATCH(I125,#REF!,0),1)),"")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34"/>
        <v/>
      </c>
      <c r="BV125" s="5" t="str">
        <f t="shared" si="32"/>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22"/>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IFERROR(VLOOKUP(I126,I$2:L125,4,0),"")</f>
        <v/>
      </c>
      <c r="M126" s="4" t="str">
        <f>IFERROR(VLOOKUP(I126,I$2:M125,5,0),"")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30"/>
        <v/>
      </c>
      <c r="AL126" s="2" t="str">
        <f>IFERROR(IF(INDEX(#REF!,MATCH(I126,#REF!,0),1)=0,"",INDEX(#REF!,MATCH(I126,#REF!,0),1)),"")</f>
        <v/>
      </c>
      <c r="AM126" s="2"/>
      <c r="AN126" s="2" t="str">
        <f>IFERROR(IF(INDEX(#REF!,MATCH(I126,#REF!,0),1)=0,"",INDEX(#REF!,MATCH(I126,#REF!,0),1)),"")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34"/>
        <v/>
      </c>
      <c r="BV126" s="5" t="str">
        <f t="shared" si="32"/>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22"/>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IFERROR(VLOOKUP(I127,I$2:L126,4,0),"")</f>
        <v/>
      </c>
      <c r="M127" s="4" t="str">
        <f>IFERROR(VLOOKUP(I127,I$2:M126,5,0),"")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30"/>
        <v/>
      </c>
      <c r="AL127" s="2" t="str">
        <f>IFERROR(IF(INDEX(#REF!,MATCH(I127,#REF!,0),1)=0,"",INDEX(#REF!,MATCH(I127,#REF!,0),1)),"")</f>
        <v/>
      </c>
      <c r="AM127" s="2"/>
      <c r="AN127" s="2" t="str">
        <f>IFERROR(IF(INDEX(#REF!,MATCH(I127,#REF!,0),1)=0,"",INDEX(#REF!,MATCH(I127,#REF!,0),1)),"")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34"/>
        <v/>
      </c>
      <c r="BV127" s="5" t="str">
        <f t="shared" si="32"/>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22"/>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IFERROR(VLOOKUP(I128,I$2:L127,4,0),"")</f>
        <v/>
      </c>
      <c r="M128" s="4" t="str">
        <f>IFERROR(VLOOKUP(I128,I$2:M127,5,0),"")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30"/>
        <v/>
      </c>
      <c r="AL128" s="2" t="str">
        <f>IFERROR(IF(INDEX(#REF!,MATCH(I128,#REF!,0),1)=0,"",INDEX(#REF!,MATCH(I128,#REF!,0),1)),"")</f>
        <v/>
      </c>
      <c r="AM128" s="2"/>
      <c r="AN128" s="2" t="str">
        <f>IFERROR(IF(INDEX(#REF!,MATCH(I128,#REF!,0),1)=0,"",INDEX(#REF!,MATCH(I128,#REF!,0),1)),"")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34"/>
        <v/>
      </c>
      <c r="BV128" s="5" t="str">
        <f t="shared" si="32"/>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22"/>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IFERROR(VLOOKUP(I129,I$2:L128,4,0),"")</f>
        <v/>
      </c>
      <c r="M129" s="4" t="str">
        <f>IFERROR(VLOOKUP(I129,I$2:M128,5,0),"")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30"/>
        <v/>
      </c>
      <c r="AL129" s="2" t="str">
        <f>IFERROR(IF(INDEX(#REF!,MATCH(I129,#REF!,0),1)=0,"",INDEX(#REF!,MATCH(I129,#REF!,0),1)),"")</f>
        <v/>
      </c>
      <c r="AM129" s="2"/>
      <c r="AN129" s="2" t="str">
        <f>IFERROR(IF(INDEX(#REF!,MATCH(I129,#REF!,0),1)=0,"",INDEX(#REF!,MATCH(I129,#REF!,0),1)),"")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34"/>
        <v/>
      </c>
      <c r="BV129" s="5" t="str">
        <f t="shared" si="32"/>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5">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IFERROR(VLOOKUP(I130,I$2:L129,4,0),"")</f>
        <v/>
      </c>
      <c r="M130" s="4" t="str">
        <f>IFERROR(VLOOKUP(I130,I$2:M129,5,0),"")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30"/>
        <v/>
      </c>
      <c r="AL130" s="2" t="str">
        <f>IFERROR(IF(INDEX(#REF!,MATCH(I130,#REF!,0),1)=0,"",INDEX(#REF!,MATCH(I130,#REF!,0),1)),"")</f>
        <v/>
      </c>
      <c r="AM130" s="2"/>
      <c r="AN130" s="2" t="str">
        <f>IFERROR(IF(INDEX(#REF!,MATCH(I130,#REF!,0),1)=0,"",INDEX(#REF!,MATCH(I130,#REF!,0),1)),"")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34"/>
        <v/>
      </c>
      <c r="BV130" s="5" t="str">
        <f t="shared" si="32"/>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5"/>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IFERROR(VLOOKUP(I131,I$2:L130,4,0),"")</f>
        <v/>
      </c>
      <c r="M131" s="4" t="str">
        <f>IFERROR(VLOOKUP(I131,I$2:M130,5,0),"")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si="30"/>
        <v/>
      </c>
      <c r="AL131" s="2" t="str">
        <f>IFERROR(IF(INDEX(#REF!,MATCH(I131,#REF!,0),1)=0,"",INDEX(#REF!,MATCH(I131,#REF!,0),1)),"")</f>
        <v/>
      </c>
      <c r="AM131" s="2"/>
      <c r="AN131" s="2" t="str">
        <f>IFERROR(IF(INDEX(#REF!,MATCH(I131,#REF!,0),1)=0,"",INDEX(#REF!,MATCH(I131,#REF!,0),1)),"")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34"/>
        <v/>
      </c>
      <c r="BV131" s="5" t="str">
        <f t="shared" si="32"/>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5"/>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IFERROR(VLOOKUP(I132,I$2:L131,4,0),"")</f>
        <v/>
      </c>
      <c r="M132" s="4" t="str">
        <f>IFERROR(VLOOKUP(I132,I$2:M131,5,0),"")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ref="AK132:AK195" si="43">IF(AJ132="","",AJ132/AI132)</f>
        <v/>
      </c>
      <c r="AL132" s="2" t="str">
        <f>IFERROR(IF(INDEX(#REF!,MATCH(I132,#REF!,0),1)=0,"",INDEX(#REF!,MATCH(I132,#REF!,0),1)),"")</f>
        <v/>
      </c>
      <c r="AM132" s="2"/>
      <c r="AN132" s="2" t="str">
        <f>IFERROR(IF(INDEX(#REF!,MATCH(I132,#REF!,0),1)=0,"",INDEX(#REF!,MATCH(I132,#REF!,0),1)),"")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34"/>
        <v/>
      </c>
      <c r="BV132" s="5" t="str">
        <f t="shared" si="32"/>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5"/>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IFERROR(VLOOKUP(I133,I$2:L132,4,0),"")</f>
        <v/>
      </c>
      <c r="M133" s="4" t="str">
        <f>IFERROR(VLOOKUP(I133,I$2:M132,5,0),"")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43"/>
        <v/>
      </c>
      <c r="AL133" s="2" t="str">
        <f>IFERROR(IF(INDEX(#REF!,MATCH(I133,#REF!,0),1)=0,"",INDEX(#REF!,MATCH(I133,#REF!,0),1)),"")</f>
        <v/>
      </c>
      <c r="AM133" s="2"/>
      <c r="AN133" s="2" t="str">
        <f>IFERROR(IF(INDEX(#REF!,MATCH(I133,#REF!,0),1)=0,"",INDEX(#REF!,MATCH(I133,#REF!,0),1)),"")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34"/>
        <v/>
      </c>
      <c r="BV133" s="5" t="str">
        <f t="shared" si="32"/>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5"/>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IFERROR(VLOOKUP(I134,I$2:L133,4,0),"")</f>
        <v/>
      </c>
      <c r="M134" s="4" t="str">
        <f>IFERROR(VLOOKUP(I134,I$2:M133,5,0),"")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43"/>
        <v/>
      </c>
      <c r="AL134" s="2" t="str">
        <f>IFERROR(IF(INDEX(#REF!,MATCH(I134,#REF!,0),1)=0,"",INDEX(#REF!,MATCH(I134,#REF!,0),1)),"")</f>
        <v/>
      </c>
      <c r="AM134" s="2"/>
      <c r="AN134" s="2" t="str">
        <f>IFERROR(IF(INDEX(#REF!,MATCH(I134,#REF!,0),1)=0,"",INDEX(#REF!,MATCH(I134,#REF!,0),1)),"")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34"/>
        <v/>
      </c>
      <c r="BV134" s="5" t="str">
        <f t="shared" si="32"/>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5"/>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IFERROR(VLOOKUP(I135,I$2:L134,4,0),"")</f>
        <v/>
      </c>
      <c r="M135" s="4" t="str">
        <f>IFERROR(VLOOKUP(I135,I$2:M134,5,0),"")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43"/>
        <v/>
      </c>
      <c r="AL135" s="2" t="str">
        <f>IFERROR(IF(INDEX(#REF!,MATCH(I135,#REF!,0),1)=0,"",INDEX(#REF!,MATCH(I135,#REF!,0),1)),"")</f>
        <v/>
      </c>
      <c r="AM135" s="2"/>
      <c r="AN135" s="2" t="str">
        <f>IFERROR(IF(INDEX(#REF!,MATCH(I135,#REF!,0),1)=0,"",INDEX(#REF!,MATCH(I135,#REF!,0),1)),"")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34"/>
        <v/>
      </c>
      <c r="BV135" s="5" t="str">
        <f t="shared" si="32"/>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5"/>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IFERROR(VLOOKUP(I136,I$2:L135,4,0),"")</f>
        <v/>
      </c>
      <c r="M136" s="4" t="str">
        <f>IFERROR(VLOOKUP(I136,I$2:M135,5,0),"")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43"/>
        <v/>
      </c>
      <c r="AL136" s="2" t="str">
        <f>IFERROR(IF(INDEX(#REF!,MATCH(I136,#REF!,0),1)=0,"",INDEX(#REF!,MATCH(I136,#REF!,0),1)),"")</f>
        <v/>
      </c>
      <c r="AM136" s="2"/>
      <c r="AN136" s="2" t="str">
        <f>IFERROR(IF(INDEX(#REF!,MATCH(I136,#REF!,0),1)=0,"",INDEX(#REF!,MATCH(I136,#REF!,0),1)),"")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34"/>
        <v/>
      </c>
      <c r="BV136" s="5" t="str">
        <f t="shared" si="32"/>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5"/>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IFERROR(VLOOKUP(I137,I$2:L136,4,0),"")</f>
        <v/>
      </c>
      <c r="M137" s="4" t="str">
        <f>IFERROR(VLOOKUP(I137,I$2:M136,5,0),"")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43"/>
        <v/>
      </c>
      <c r="AL137" s="2" t="str">
        <f>IFERROR(IF(INDEX(#REF!,MATCH(I137,#REF!,0),1)=0,"",INDEX(#REF!,MATCH(I137,#REF!,0),1)),"")</f>
        <v/>
      </c>
      <c r="AM137" s="2"/>
      <c r="AN137" s="2" t="str">
        <f>IFERROR(IF(INDEX(#REF!,MATCH(I137,#REF!,0),1)=0,"",INDEX(#REF!,MATCH(I137,#REF!,0),1)),"")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34"/>
        <v/>
      </c>
      <c r="BV137" s="5" t="str">
        <f t="shared" si="32"/>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5"/>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IFERROR(VLOOKUP(I138,I$2:L137,4,0),"")</f>
        <v/>
      </c>
      <c r="M138" s="4" t="str">
        <f>IFERROR(VLOOKUP(I138,I$2:M137,5,0),"")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43"/>
        <v/>
      </c>
      <c r="AL138" s="2" t="str">
        <f>IFERROR(IF(INDEX(#REF!,MATCH(I138,#REF!,0),1)=0,"",INDEX(#REF!,MATCH(I138,#REF!,0),1)),"")</f>
        <v/>
      </c>
      <c r="AM138" s="2"/>
      <c r="AN138" s="2" t="str">
        <f>IFERROR(IF(INDEX(#REF!,MATCH(I138,#REF!,0),1)=0,"",INDEX(#REF!,MATCH(I138,#REF!,0),1)),"")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34"/>
        <v/>
      </c>
      <c r="BV138" s="5" t="str">
        <f t="shared" si="32"/>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5"/>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IFERROR(VLOOKUP(I139,I$2:L138,4,0),"")</f>
        <v/>
      </c>
      <c r="M139" s="4" t="str">
        <f>IFERROR(VLOOKUP(I139,I$2:M138,5,0),"")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43"/>
        <v/>
      </c>
      <c r="AL139" s="2" t="str">
        <f>IFERROR(IF(INDEX(#REF!,MATCH(I139,#REF!,0),1)=0,"",INDEX(#REF!,MATCH(I139,#REF!,0),1)),"")</f>
        <v/>
      </c>
      <c r="AM139" s="2"/>
      <c r="AN139" s="2" t="str">
        <f>IFERROR(IF(INDEX(#REF!,MATCH(I139,#REF!,0),1)=0,"",INDEX(#REF!,MATCH(I139,#REF!,0),1)),"")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34"/>
        <v/>
      </c>
      <c r="BV139" s="5" t="str">
        <f t="shared" ref="BV139:BV202" si="44">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5"/>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IFERROR(VLOOKUP(I140,I$2:L139,4,0),"")</f>
        <v/>
      </c>
      <c r="M140" s="4" t="str">
        <f>IFERROR(VLOOKUP(I140,I$2:M139,5,0),"")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43"/>
        <v/>
      </c>
      <c r="AL140" s="2" t="str">
        <f>IFERROR(IF(INDEX(#REF!,MATCH(I140,#REF!,0),1)=0,"",INDEX(#REF!,MATCH(I140,#REF!,0),1)),"")</f>
        <v/>
      </c>
      <c r="AM140" s="2"/>
      <c r="AN140" s="2" t="str">
        <f>IFERROR(IF(INDEX(#REF!,MATCH(I140,#REF!,0),1)=0,"",INDEX(#REF!,MATCH(I140,#REF!,0),1)),"")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34"/>
        <v/>
      </c>
      <c r="BV140" s="5" t="str">
        <f t="shared" si="44"/>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5"/>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IFERROR(VLOOKUP(I141,I$2:L140,4,0),"")</f>
        <v/>
      </c>
      <c r="M141" s="4" t="str">
        <f>IFERROR(VLOOKUP(I141,I$2:M140,5,0),"")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43"/>
        <v/>
      </c>
      <c r="AL141" s="2" t="str">
        <f>IFERROR(IF(INDEX(#REF!,MATCH(I141,#REF!,0),1)=0,"",INDEX(#REF!,MATCH(I141,#REF!,0),1)),"")</f>
        <v/>
      </c>
      <c r="AM141" s="2"/>
      <c r="AN141" s="2" t="str">
        <f>IFERROR(IF(INDEX(#REF!,MATCH(I141,#REF!,0),1)=0,"",INDEX(#REF!,MATCH(I141,#REF!,0),1)),"")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34"/>
        <v/>
      </c>
      <c r="BV141" s="5" t="str">
        <f t="shared" si="44"/>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5"/>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IFERROR(VLOOKUP(I142,I$2:L141,4,0),"")</f>
        <v/>
      </c>
      <c r="M142" s="4" t="str">
        <f>IFERROR(VLOOKUP(I142,I$2:M141,5,0),"")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43"/>
        <v/>
      </c>
      <c r="AL142" s="2" t="str">
        <f>IFERROR(IF(INDEX(#REF!,MATCH(I142,#REF!,0),1)=0,"",INDEX(#REF!,MATCH(I142,#REF!,0),1)),"")</f>
        <v/>
      </c>
      <c r="AM142" s="2"/>
      <c r="AN142" s="2" t="str">
        <f>IFERROR(IF(INDEX(#REF!,MATCH(I142,#REF!,0),1)=0,"",INDEX(#REF!,MATCH(I142,#REF!,0),1)),"")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34"/>
        <v/>
      </c>
      <c r="BV142" s="5" t="str">
        <f t="shared" si="44"/>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5"/>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IFERROR(VLOOKUP(I143,I$2:L142,4,0),"")</f>
        <v/>
      </c>
      <c r="M143" s="4" t="str">
        <f>IFERROR(VLOOKUP(I143,I$2:M142,5,0),"")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43"/>
        <v/>
      </c>
      <c r="AL143" s="2" t="str">
        <f>IFERROR(IF(INDEX(#REF!,MATCH(I143,#REF!,0),1)=0,"",INDEX(#REF!,MATCH(I143,#REF!,0),1)),"")</f>
        <v/>
      </c>
      <c r="AM143" s="2"/>
      <c r="AN143" s="2" t="str">
        <f>IFERROR(IF(INDEX(#REF!,MATCH(I143,#REF!,0),1)=0,"",INDEX(#REF!,MATCH(I143,#REF!,0),1)),"")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34"/>
        <v/>
      </c>
      <c r="BV143" s="5" t="str">
        <f t="shared" si="44"/>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5"/>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IFERROR(VLOOKUP(I144,I$2:L143,4,0),"")</f>
        <v/>
      </c>
      <c r="M144" s="4" t="str">
        <f>IFERROR(VLOOKUP(I144,I$2:M143,5,0),"")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43"/>
        <v/>
      </c>
      <c r="AL144" s="2" t="str">
        <f>IFERROR(IF(INDEX(#REF!,MATCH(I144,#REF!,0),1)=0,"",INDEX(#REF!,MATCH(I144,#REF!,0),1)),"")</f>
        <v/>
      </c>
      <c r="AM144" s="2"/>
      <c r="AN144" s="2" t="str">
        <f>IFERROR(IF(INDEX(#REF!,MATCH(I144,#REF!,0),1)=0,"",INDEX(#REF!,MATCH(I144,#REF!,0),1)),"")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34"/>
        <v/>
      </c>
      <c r="BV144" s="5" t="str">
        <f t="shared" si="44"/>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5"/>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IFERROR(VLOOKUP(I145,I$2:L144,4,0),"")</f>
        <v/>
      </c>
      <c r="M145" s="4" t="str">
        <f>IFERROR(VLOOKUP(I145,I$2:M144,5,0),"")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43"/>
        <v/>
      </c>
      <c r="AL145" s="2" t="str">
        <f>IFERROR(IF(INDEX(#REF!,MATCH(I145,#REF!,0),1)=0,"",INDEX(#REF!,MATCH(I145,#REF!,0),1)),"")</f>
        <v/>
      </c>
      <c r="AM145" s="2"/>
      <c r="AN145" s="2" t="str">
        <f>IFERROR(IF(INDEX(#REF!,MATCH(I145,#REF!,0),1)=0,"",INDEX(#REF!,MATCH(I145,#REF!,0),1)),"")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34"/>
        <v/>
      </c>
      <c r="BV145" s="5" t="str">
        <f t="shared" si="44"/>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5"/>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IFERROR(VLOOKUP(I146,I$2:L145,4,0),"")</f>
        <v/>
      </c>
      <c r="M146" s="4" t="str">
        <f>IFERROR(VLOOKUP(I146,I$2:M145,5,0),"")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43"/>
        <v/>
      </c>
      <c r="AL146" s="2" t="str">
        <f>IFERROR(IF(INDEX(#REF!,MATCH(I146,#REF!,0),1)=0,"",INDEX(#REF!,MATCH(I146,#REF!,0),1)),"")</f>
        <v/>
      </c>
      <c r="AM146" s="2"/>
      <c r="AN146" s="2" t="str">
        <f>IFERROR(IF(INDEX(#REF!,MATCH(I146,#REF!,0),1)=0,"",INDEX(#REF!,MATCH(I146,#REF!,0),1)),"")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34"/>
        <v/>
      </c>
      <c r="BV146" s="5" t="str">
        <f t="shared" si="44"/>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5"/>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IFERROR(VLOOKUP(I147,I$2:L146,4,0),"")</f>
        <v/>
      </c>
      <c r="M147" s="4" t="str">
        <f>IFERROR(VLOOKUP(I147,I$2:M146,5,0),"")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43"/>
        <v/>
      </c>
      <c r="AL147" s="2" t="str">
        <f>IFERROR(IF(INDEX(#REF!,MATCH(I147,#REF!,0),1)=0,"",INDEX(#REF!,MATCH(I147,#REF!,0),1)),"")</f>
        <v/>
      </c>
      <c r="AM147" s="2"/>
      <c r="AN147" s="2" t="str">
        <f>IFERROR(IF(INDEX(#REF!,MATCH(I147,#REF!,0),1)=0,"",INDEX(#REF!,MATCH(I147,#REF!,0),1)),"")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5">CONCATENATE(AR147,AS147,AT147,AU147,AV147)</f>
        <v/>
      </c>
      <c r="BV147" s="5" t="str">
        <f t="shared" si="44"/>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5"/>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IFERROR(VLOOKUP(I148,I$2:L147,4,0),"")</f>
        <v/>
      </c>
      <c r="M148" s="4" t="str">
        <f>IFERROR(VLOOKUP(I148,I$2:M147,5,0),"")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43"/>
        <v/>
      </c>
      <c r="AL148" s="2" t="str">
        <f>IFERROR(IF(INDEX(#REF!,MATCH(I148,#REF!,0),1)=0,"",INDEX(#REF!,MATCH(I148,#REF!,0),1)),"")</f>
        <v/>
      </c>
      <c r="AM148" s="2"/>
      <c r="AN148" s="2" t="str">
        <f>IFERROR(IF(INDEX(#REF!,MATCH(I148,#REF!,0),1)=0,"",INDEX(#REF!,MATCH(I148,#REF!,0),1)),"")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5"/>
        <v/>
      </c>
      <c r="BV148" s="5" t="str">
        <f t="shared" si="44"/>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5"/>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IFERROR(VLOOKUP(I149,I$2:L148,4,0),"")</f>
        <v/>
      </c>
      <c r="M149" s="4" t="str">
        <f>IFERROR(VLOOKUP(I149,I$2:M148,5,0),"")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43"/>
        <v/>
      </c>
      <c r="AL149" s="2" t="str">
        <f>IFERROR(IF(INDEX(#REF!,MATCH(I149,#REF!,0),1)=0,"",INDEX(#REF!,MATCH(I149,#REF!,0),1)),"")</f>
        <v/>
      </c>
      <c r="AM149" s="2"/>
      <c r="AN149" s="2" t="str">
        <f>IFERROR(IF(INDEX(#REF!,MATCH(I149,#REF!,0),1)=0,"",INDEX(#REF!,MATCH(I149,#REF!,0),1)),"")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5"/>
        <v/>
      </c>
      <c r="BV149" s="5" t="str">
        <f t="shared" si="44"/>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5"/>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IFERROR(VLOOKUP(I150,I$2:L149,4,0),"")</f>
        <v/>
      </c>
      <c r="M150" s="4" t="str">
        <f>IFERROR(VLOOKUP(I150,I$2:M149,5,0),"")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43"/>
        <v/>
      </c>
      <c r="AL150" s="2" t="str">
        <f>IFERROR(IF(INDEX(#REF!,MATCH(I150,#REF!,0),1)=0,"",INDEX(#REF!,MATCH(I150,#REF!,0),1)),"")</f>
        <v/>
      </c>
      <c r="AM150" s="2"/>
      <c r="AN150" s="2" t="str">
        <f>IFERROR(IF(INDEX(#REF!,MATCH(I150,#REF!,0),1)=0,"",INDEX(#REF!,MATCH(I150,#REF!,0),1)),"")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5"/>
        <v/>
      </c>
      <c r="BV150" s="5" t="str">
        <f t="shared" si="44"/>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5"/>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IFERROR(VLOOKUP(I151,I$2:L150,4,0),"")</f>
        <v/>
      </c>
      <c r="M151" s="4" t="str">
        <f>IFERROR(VLOOKUP(I151,I$2:M150,5,0),"")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43"/>
        <v/>
      </c>
      <c r="AL151" s="2" t="str">
        <f>IFERROR(IF(INDEX(#REF!,MATCH(I151,#REF!,0),1)=0,"",INDEX(#REF!,MATCH(I151,#REF!,0),1)),"")</f>
        <v/>
      </c>
      <c r="AM151" s="2"/>
      <c r="AN151" s="2" t="str">
        <f>IFERROR(IF(INDEX(#REF!,MATCH(I151,#REF!,0),1)=0,"",INDEX(#REF!,MATCH(I151,#REF!,0),1)),"")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5"/>
        <v/>
      </c>
      <c r="BV151" s="5" t="str">
        <f t="shared" si="44"/>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5"/>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IFERROR(VLOOKUP(I152,I$2:L151,4,0),"")</f>
        <v/>
      </c>
      <c r="M152" s="4" t="str">
        <f>IFERROR(VLOOKUP(I152,I$2:M151,5,0),"")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43"/>
        <v/>
      </c>
      <c r="AL152" s="2" t="str">
        <f>IFERROR(IF(INDEX(#REF!,MATCH(I152,#REF!,0),1)=0,"",INDEX(#REF!,MATCH(I152,#REF!,0),1)),"")</f>
        <v/>
      </c>
      <c r="AM152" s="2"/>
      <c r="AN152" s="2" t="str">
        <f>IFERROR(IF(INDEX(#REF!,MATCH(I152,#REF!,0),1)=0,"",INDEX(#REF!,MATCH(I152,#REF!,0),1)),"")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5"/>
        <v/>
      </c>
      <c r="BV152" s="5" t="str">
        <f t="shared" si="44"/>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5"/>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IFERROR(VLOOKUP(I153,I$2:L152,4,0),"")</f>
        <v/>
      </c>
      <c r="M153" s="4" t="str">
        <f>IFERROR(VLOOKUP(I153,I$2:M152,5,0),"")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43"/>
        <v/>
      </c>
      <c r="AL153" s="2" t="str">
        <f>IFERROR(IF(INDEX(#REF!,MATCH(I153,#REF!,0),1)=0,"",INDEX(#REF!,MATCH(I153,#REF!,0),1)),"")</f>
        <v/>
      </c>
      <c r="AM153" s="2"/>
      <c r="AN153" s="2" t="str">
        <f>IFERROR(IF(INDEX(#REF!,MATCH(I153,#REF!,0),1)=0,"",INDEX(#REF!,MATCH(I153,#REF!,0),1)),"")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5"/>
        <v/>
      </c>
      <c r="BV153" s="5" t="str">
        <f t="shared" si="44"/>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5"/>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IFERROR(VLOOKUP(I154,I$2:L153,4,0),"")</f>
        <v/>
      </c>
      <c r="M154" s="4" t="str">
        <f>IFERROR(VLOOKUP(I154,I$2:M153,5,0),"")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43"/>
        <v/>
      </c>
      <c r="AL154" s="2" t="str">
        <f>IFERROR(IF(INDEX(#REF!,MATCH(I154,#REF!,0),1)=0,"",INDEX(#REF!,MATCH(I154,#REF!,0),1)),"")</f>
        <v/>
      </c>
      <c r="AM154" s="2"/>
      <c r="AN154" s="2" t="str">
        <f>IFERROR(IF(INDEX(#REF!,MATCH(I154,#REF!,0),1)=0,"",INDEX(#REF!,MATCH(I154,#REF!,0),1)),"")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5"/>
        <v/>
      </c>
      <c r="BV154" s="5" t="str">
        <f t="shared" si="44"/>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5"/>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IFERROR(VLOOKUP(I155,I$2:L154,4,0),"")</f>
        <v/>
      </c>
      <c r="M155" s="4" t="str">
        <f>IFERROR(VLOOKUP(I155,I$2:M154,5,0),"")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43"/>
        <v/>
      </c>
      <c r="AL155" s="2" t="str">
        <f>IFERROR(IF(INDEX(#REF!,MATCH(I155,#REF!,0),1)=0,"",INDEX(#REF!,MATCH(I155,#REF!,0),1)),"")</f>
        <v/>
      </c>
      <c r="AM155" s="2"/>
      <c r="AN155" s="2" t="str">
        <f>IFERROR(IF(INDEX(#REF!,MATCH(I155,#REF!,0),1)=0,"",INDEX(#REF!,MATCH(I155,#REF!,0),1)),"")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5"/>
        <v/>
      </c>
      <c r="BV155" s="5" t="str">
        <f t="shared" si="44"/>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5"/>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IFERROR(VLOOKUP(I156,I$2:L155,4,0),"")</f>
        <v/>
      </c>
      <c r="M156" s="4" t="str">
        <f>IFERROR(VLOOKUP(I156,I$2:M155,5,0),"")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43"/>
        <v/>
      </c>
      <c r="AL156" s="2" t="str">
        <f>IFERROR(IF(INDEX(#REF!,MATCH(I156,#REF!,0),1)=0,"",INDEX(#REF!,MATCH(I156,#REF!,0),1)),"")</f>
        <v/>
      </c>
      <c r="AM156" s="2"/>
      <c r="AN156" s="2" t="str">
        <f>IFERROR(IF(INDEX(#REF!,MATCH(I156,#REF!,0),1)=0,"",INDEX(#REF!,MATCH(I156,#REF!,0),1)),"")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5"/>
        <v/>
      </c>
      <c r="BV156" s="5" t="str">
        <f t="shared" si="44"/>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5"/>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IFERROR(VLOOKUP(I157,I$2:L156,4,0),"")</f>
        <v/>
      </c>
      <c r="M157" s="4" t="str">
        <f>IFERROR(VLOOKUP(I157,I$2:M156,5,0),"")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43"/>
        <v/>
      </c>
      <c r="AL157" s="2" t="str">
        <f>IFERROR(IF(INDEX(#REF!,MATCH(I157,#REF!,0),1)=0,"",INDEX(#REF!,MATCH(I157,#REF!,0),1)),"")</f>
        <v/>
      </c>
      <c r="AM157" s="2"/>
      <c r="AN157" s="2" t="str">
        <f>IFERROR(IF(INDEX(#REF!,MATCH(I157,#REF!,0),1)=0,"",INDEX(#REF!,MATCH(I157,#REF!,0),1)),"")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5"/>
        <v/>
      </c>
      <c r="BV157" s="5" t="str">
        <f t="shared" si="44"/>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5"/>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IFERROR(VLOOKUP(I158,I$2:L157,4,0),"")</f>
        <v/>
      </c>
      <c r="M158" s="4" t="str">
        <f>IFERROR(VLOOKUP(I158,I$2:M157,5,0),"")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43"/>
        <v/>
      </c>
      <c r="AL158" s="2" t="str">
        <f>IFERROR(IF(INDEX(#REF!,MATCH(I158,#REF!,0),1)=0,"",INDEX(#REF!,MATCH(I158,#REF!,0),1)),"")</f>
        <v/>
      </c>
      <c r="AM158" s="2"/>
      <c r="AN158" s="2" t="str">
        <f>IFERROR(IF(INDEX(#REF!,MATCH(I158,#REF!,0),1)=0,"",INDEX(#REF!,MATCH(I158,#REF!,0),1)),"")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5"/>
        <v/>
      </c>
      <c r="BV158" s="5" t="str">
        <f t="shared" si="44"/>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5"/>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IFERROR(VLOOKUP(I159,I$2:L158,4,0),"")</f>
        <v/>
      </c>
      <c r="M159" s="4" t="str">
        <f>IFERROR(VLOOKUP(I159,I$2:M158,5,0),"")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43"/>
        <v/>
      </c>
      <c r="AL159" s="2" t="str">
        <f>IFERROR(IF(INDEX(#REF!,MATCH(I159,#REF!,0),1)=0,"",INDEX(#REF!,MATCH(I159,#REF!,0),1)),"")</f>
        <v/>
      </c>
      <c r="AM159" s="2"/>
      <c r="AN159" s="2" t="str">
        <f>IFERROR(IF(INDEX(#REF!,MATCH(I159,#REF!,0),1)=0,"",INDEX(#REF!,MATCH(I159,#REF!,0),1)),"")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5"/>
        <v/>
      </c>
      <c r="BV159" s="5" t="str">
        <f t="shared" si="44"/>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5"/>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IFERROR(VLOOKUP(I160,I$2:L159,4,0),"")</f>
        <v/>
      </c>
      <c r="M160" s="4" t="str">
        <f>IFERROR(VLOOKUP(I160,I$2:M159,5,0),"")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43"/>
        <v/>
      </c>
      <c r="AL160" s="2" t="str">
        <f>IFERROR(IF(INDEX(#REF!,MATCH(I160,#REF!,0),1)=0,"",INDEX(#REF!,MATCH(I160,#REF!,0),1)),"")</f>
        <v/>
      </c>
      <c r="AM160" s="2"/>
      <c r="AN160" s="2" t="str">
        <f>IFERROR(IF(INDEX(#REF!,MATCH(I160,#REF!,0),1)=0,"",INDEX(#REF!,MATCH(I160,#REF!,0),1)),"")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5"/>
        <v/>
      </c>
      <c r="BV160" s="5" t="str">
        <f t="shared" si="44"/>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5"/>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IFERROR(VLOOKUP(I161,I$2:L160,4,0),"")</f>
        <v/>
      </c>
      <c r="M161" s="4" t="str">
        <f>IFERROR(VLOOKUP(I161,I$2:M160,5,0),"")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43"/>
        <v/>
      </c>
      <c r="AL161" s="2" t="str">
        <f>IFERROR(IF(INDEX(#REF!,MATCH(I161,#REF!,0),1)=0,"",INDEX(#REF!,MATCH(I161,#REF!,0),1)),"")</f>
        <v/>
      </c>
      <c r="AM161" s="2"/>
      <c r="AN161" s="2" t="str">
        <f>IFERROR(IF(INDEX(#REF!,MATCH(I161,#REF!,0),1)=0,"",INDEX(#REF!,MATCH(I161,#REF!,0),1)),"")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5"/>
        <v/>
      </c>
      <c r="BV161" s="5" t="str">
        <f t="shared" si="44"/>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5"/>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IFERROR(VLOOKUP(I162,I$2:L161,4,0),"")</f>
        <v/>
      </c>
      <c r="M162" s="4" t="str">
        <f>IFERROR(VLOOKUP(I162,I$2:M161,5,0),"")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43"/>
        <v/>
      </c>
      <c r="AL162" s="2" t="str">
        <f>IFERROR(IF(INDEX(#REF!,MATCH(I162,#REF!,0),1)=0,"",INDEX(#REF!,MATCH(I162,#REF!,0),1)),"")</f>
        <v/>
      </c>
      <c r="AM162" s="2"/>
      <c r="AN162" s="2" t="str">
        <f>IFERROR(IF(INDEX(#REF!,MATCH(I162,#REF!,0),1)=0,"",INDEX(#REF!,MATCH(I162,#REF!,0),1)),"")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5"/>
        <v/>
      </c>
      <c r="BV162" s="5" t="str">
        <f t="shared" si="44"/>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5"/>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IFERROR(VLOOKUP(I163,I$2:L162,4,0),"")</f>
        <v/>
      </c>
      <c r="M163" s="4" t="str">
        <f>IFERROR(VLOOKUP(I163,I$2:M162,5,0),"")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43"/>
        <v/>
      </c>
      <c r="AL163" s="2" t="str">
        <f>IFERROR(IF(INDEX(#REF!,MATCH(I163,#REF!,0),1)=0,"",INDEX(#REF!,MATCH(I163,#REF!,0),1)),"")</f>
        <v/>
      </c>
      <c r="AM163" s="2"/>
      <c r="AN163" s="2" t="str">
        <f>IFERROR(IF(INDEX(#REF!,MATCH(I163,#REF!,0),1)=0,"",INDEX(#REF!,MATCH(I163,#REF!,0),1)),"")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5"/>
        <v/>
      </c>
      <c r="BV163" s="5" t="str">
        <f t="shared" si="44"/>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5"/>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IFERROR(VLOOKUP(I164,I$2:L163,4,0),"")</f>
        <v/>
      </c>
      <c r="M164" s="4" t="str">
        <f>IFERROR(VLOOKUP(I164,I$2:M163,5,0),"")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43"/>
        <v/>
      </c>
      <c r="AL164" s="2" t="str">
        <f>IFERROR(IF(INDEX(#REF!,MATCH(I164,#REF!,0),1)=0,"",INDEX(#REF!,MATCH(I164,#REF!,0),1)),"")</f>
        <v/>
      </c>
      <c r="AM164" s="2"/>
      <c r="AN164" s="2" t="str">
        <f>IFERROR(IF(INDEX(#REF!,MATCH(I164,#REF!,0),1)=0,"",INDEX(#REF!,MATCH(I164,#REF!,0),1)),"")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5"/>
        <v/>
      </c>
      <c r="BV164" s="5" t="str">
        <f t="shared" si="44"/>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5"/>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IFERROR(VLOOKUP(I165,I$2:L164,4,0),"")</f>
        <v/>
      </c>
      <c r="M165" s="4" t="str">
        <f>IFERROR(VLOOKUP(I165,I$2:M164,5,0),"")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43"/>
        <v/>
      </c>
      <c r="AL165" s="2" t="str">
        <f>IFERROR(IF(INDEX(#REF!,MATCH(I165,#REF!,0),1)=0,"",INDEX(#REF!,MATCH(I165,#REF!,0),1)),"")</f>
        <v/>
      </c>
      <c r="AM165" s="2"/>
      <c r="AN165" s="2" t="str">
        <f>IFERROR(IF(INDEX(#REF!,MATCH(I165,#REF!,0),1)=0,"",INDEX(#REF!,MATCH(I165,#REF!,0),1)),"")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5"/>
        <v/>
      </c>
      <c r="BV165" s="5" t="str">
        <f t="shared" si="44"/>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5"/>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IFERROR(VLOOKUP(I166,I$2:L165,4,0),"")</f>
        <v/>
      </c>
      <c r="M166" s="4" t="str">
        <f>IFERROR(VLOOKUP(I166,I$2:M165,5,0),"")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43"/>
        <v/>
      </c>
      <c r="AL166" s="2" t="str">
        <f>IFERROR(IF(INDEX(#REF!,MATCH(I166,#REF!,0),1)=0,"",INDEX(#REF!,MATCH(I166,#REF!,0),1)),"")</f>
        <v/>
      </c>
      <c r="AM166" s="2"/>
      <c r="AN166" s="2" t="str">
        <f>IFERROR(IF(INDEX(#REF!,MATCH(I166,#REF!,0),1)=0,"",INDEX(#REF!,MATCH(I166,#REF!,0),1)),"")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5"/>
        <v/>
      </c>
      <c r="BV166" s="5" t="str">
        <f t="shared" si="44"/>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5"/>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IFERROR(VLOOKUP(I167,I$2:L166,4,0),"")</f>
        <v/>
      </c>
      <c r="M167" s="4" t="str">
        <f>IFERROR(VLOOKUP(I167,I$2:M166,5,0),"")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43"/>
        <v/>
      </c>
      <c r="AL167" s="2" t="str">
        <f>IFERROR(IF(INDEX(#REF!,MATCH(I167,#REF!,0),1)=0,"",INDEX(#REF!,MATCH(I167,#REF!,0),1)),"")</f>
        <v/>
      </c>
      <c r="AM167" s="2"/>
      <c r="AN167" s="2" t="str">
        <f>IFERROR(IF(INDEX(#REF!,MATCH(I167,#REF!,0),1)=0,"",INDEX(#REF!,MATCH(I167,#REF!,0),1)),"")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5"/>
        <v/>
      </c>
      <c r="BV167" s="5" t="str">
        <f t="shared" si="44"/>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5"/>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IFERROR(VLOOKUP(I168,I$2:L167,4,0),"")</f>
        <v/>
      </c>
      <c r="M168" s="4" t="str">
        <f>IFERROR(VLOOKUP(I168,I$2:M167,5,0),"")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43"/>
        <v/>
      </c>
      <c r="AL168" s="2" t="str">
        <f>IFERROR(IF(INDEX(#REF!,MATCH(I168,#REF!,0),1)=0,"",INDEX(#REF!,MATCH(I168,#REF!,0),1)),"")</f>
        <v/>
      </c>
      <c r="AM168" s="2"/>
      <c r="AN168" s="2" t="str">
        <f>IFERROR(IF(INDEX(#REF!,MATCH(I168,#REF!,0),1)=0,"",INDEX(#REF!,MATCH(I168,#REF!,0),1)),"")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5"/>
        <v/>
      </c>
      <c r="BV168" s="5" t="str">
        <f t="shared" si="44"/>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5"/>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IFERROR(VLOOKUP(I169,I$2:L168,4,0),"")</f>
        <v/>
      </c>
      <c r="M169" s="4" t="str">
        <f>IFERROR(VLOOKUP(I169,I$2:M168,5,0),"")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43"/>
        <v/>
      </c>
      <c r="AL169" s="2" t="str">
        <f>IFERROR(IF(INDEX(#REF!,MATCH(I169,#REF!,0),1)=0,"",INDEX(#REF!,MATCH(I169,#REF!,0),1)),"")</f>
        <v/>
      </c>
      <c r="AM169" s="2"/>
      <c r="AN169" s="2" t="str">
        <f>IFERROR(IF(INDEX(#REF!,MATCH(I169,#REF!,0),1)=0,"",INDEX(#REF!,MATCH(I169,#REF!,0),1)),"")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5"/>
        <v/>
      </c>
      <c r="BV169" s="5" t="str">
        <f t="shared" si="44"/>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5"/>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IFERROR(VLOOKUP(I170,I$2:L169,4,0),"")</f>
        <v/>
      </c>
      <c r="M170" s="4" t="str">
        <f>IFERROR(VLOOKUP(I170,I$2:M169,5,0),"")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43"/>
        <v/>
      </c>
      <c r="AL170" s="2" t="str">
        <f>IFERROR(IF(INDEX(#REF!,MATCH(I170,#REF!,0),1)=0,"",INDEX(#REF!,MATCH(I170,#REF!,0),1)),"")</f>
        <v/>
      </c>
      <c r="AM170" s="2"/>
      <c r="AN170" s="2" t="str">
        <f>IFERROR(IF(INDEX(#REF!,MATCH(I170,#REF!,0),1)=0,"",INDEX(#REF!,MATCH(I170,#REF!,0),1)),"")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5"/>
        <v/>
      </c>
      <c r="BV170" s="5" t="str">
        <f t="shared" si="44"/>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5"/>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IFERROR(VLOOKUP(I171,I$2:L170,4,0),"")</f>
        <v/>
      </c>
      <c r="M171" s="4" t="str">
        <f>IFERROR(VLOOKUP(I171,I$2:M170,5,0),"")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43"/>
        <v/>
      </c>
      <c r="AL171" s="2" t="str">
        <f>IFERROR(IF(INDEX(#REF!,MATCH(I171,#REF!,0),1)=0,"",INDEX(#REF!,MATCH(I171,#REF!,0),1)),"")</f>
        <v/>
      </c>
      <c r="AM171" s="2"/>
      <c r="AN171" s="2" t="str">
        <f>IFERROR(IF(INDEX(#REF!,MATCH(I171,#REF!,0),1)=0,"",INDEX(#REF!,MATCH(I171,#REF!,0),1)),"")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5"/>
        <v/>
      </c>
      <c r="BV171" s="5" t="str">
        <f t="shared" si="44"/>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5"/>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IFERROR(VLOOKUP(I172,I$2:L171,4,0),"")</f>
        <v/>
      </c>
      <c r="M172" s="4" t="str">
        <f>IFERROR(VLOOKUP(I172,I$2:M171,5,0),"")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43"/>
        <v/>
      </c>
      <c r="AL172" s="2" t="str">
        <f>IFERROR(IF(INDEX(#REF!,MATCH(I172,#REF!,0),1)=0,"",INDEX(#REF!,MATCH(I172,#REF!,0),1)),"")</f>
        <v/>
      </c>
      <c r="AM172" s="2"/>
      <c r="AN172" s="2" t="str">
        <f>IFERROR(IF(INDEX(#REF!,MATCH(I172,#REF!,0),1)=0,"",INDEX(#REF!,MATCH(I172,#REF!,0),1)),"")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5"/>
        <v/>
      </c>
      <c r="BV172" s="5" t="str">
        <f t="shared" si="44"/>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5"/>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IFERROR(VLOOKUP(I173,I$2:L172,4,0),"")</f>
        <v/>
      </c>
      <c r="M173" s="4" t="str">
        <f>IFERROR(VLOOKUP(I173,I$2:M172,5,0),"")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43"/>
        <v/>
      </c>
      <c r="AL173" s="2" t="str">
        <f>IFERROR(IF(INDEX(#REF!,MATCH(I173,#REF!,0),1)=0,"",INDEX(#REF!,MATCH(I173,#REF!,0),1)),"")</f>
        <v/>
      </c>
      <c r="AM173" s="2"/>
      <c r="AN173" s="2" t="str">
        <f>IFERROR(IF(INDEX(#REF!,MATCH(I173,#REF!,0),1)=0,"",INDEX(#REF!,MATCH(I173,#REF!,0),1)),"")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5"/>
        <v/>
      </c>
      <c r="BV173" s="5" t="str">
        <f t="shared" si="44"/>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5"/>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IFERROR(VLOOKUP(I174,I$2:L173,4,0),"")</f>
        <v/>
      </c>
      <c r="M174" s="4" t="str">
        <f>IFERROR(VLOOKUP(I174,I$2:M173,5,0),"")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43"/>
        <v/>
      </c>
      <c r="AL174" s="2" t="str">
        <f>IFERROR(IF(INDEX(#REF!,MATCH(I174,#REF!,0),1)=0,"",INDEX(#REF!,MATCH(I174,#REF!,0),1)),"")</f>
        <v/>
      </c>
      <c r="AM174" s="2"/>
      <c r="AN174" s="2" t="str">
        <f>IFERROR(IF(INDEX(#REF!,MATCH(I174,#REF!,0),1)=0,"",INDEX(#REF!,MATCH(I174,#REF!,0),1)),"")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5"/>
        <v/>
      </c>
      <c r="BV174" s="5" t="str">
        <f t="shared" si="44"/>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5"/>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IFERROR(VLOOKUP(I175,I$2:L174,4,0),"")</f>
        <v/>
      </c>
      <c r="M175" s="4" t="str">
        <f>IFERROR(VLOOKUP(I175,I$2:M174,5,0),"")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43"/>
        <v/>
      </c>
      <c r="AL175" s="2" t="str">
        <f>IFERROR(IF(INDEX(#REF!,MATCH(I175,#REF!,0),1)=0,"",INDEX(#REF!,MATCH(I175,#REF!,0),1)),"")</f>
        <v/>
      </c>
      <c r="AM175" s="2"/>
      <c r="AN175" s="2" t="str">
        <f>IFERROR(IF(INDEX(#REF!,MATCH(I175,#REF!,0),1)=0,"",INDEX(#REF!,MATCH(I175,#REF!,0),1)),"")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5"/>
        <v/>
      </c>
      <c r="BV175" s="5" t="str">
        <f t="shared" si="44"/>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5"/>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IFERROR(VLOOKUP(I176,I$2:L175,4,0),"")</f>
        <v/>
      </c>
      <c r="M176" s="4" t="str">
        <f>IFERROR(VLOOKUP(I176,I$2:M175,5,0),"")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43"/>
        <v/>
      </c>
      <c r="AL176" s="2" t="str">
        <f>IFERROR(IF(INDEX(#REF!,MATCH(I176,#REF!,0),1)=0,"",INDEX(#REF!,MATCH(I176,#REF!,0),1)),"")</f>
        <v/>
      </c>
      <c r="AM176" s="2"/>
      <c r="AN176" s="2" t="str">
        <f>IFERROR(IF(INDEX(#REF!,MATCH(I176,#REF!,0),1)=0,"",INDEX(#REF!,MATCH(I176,#REF!,0),1)),"")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5"/>
        <v/>
      </c>
      <c r="BV176" s="5" t="str">
        <f t="shared" si="44"/>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5"/>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IFERROR(VLOOKUP(I177,I$2:L176,4,0),"")</f>
        <v/>
      </c>
      <c r="M177" s="4" t="str">
        <f>IFERROR(VLOOKUP(I177,I$2:M176,5,0),"")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43"/>
        <v/>
      </c>
      <c r="AL177" s="2" t="str">
        <f>IFERROR(IF(INDEX(#REF!,MATCH(I177,#REF!,0),1)=0,"",INDEX(#REF!,MATCH(I177,#REF!,0),1)),"")</f>
        <v/>
      </c>
      <c r="AM177" s="2"/>
      <c r="AN177" s="2" t="str">
        <f>IFERROR(IF(INDEX(#REF!,MATCH(I177,#REF!,0),1)=0,"",INDEX(#REF!,MATCH(I177,#REF!,0),1)),"")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5"/>
        <v/>
      </c>
      <c r="BV177" s="5" t="str">
        <f t="shared" si="44"/>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5"/>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IFERROR(VLOOKUP(I178,I$2:L177,4,0),"")</f>
        <v/>
      </c>
      <c r="M178" s="4" t="str">
        <f>IFERROR(VLOOKUP(I178,I$2:M177,5,0),"")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43"/>
        <v/>
      </c>
      <c r="AL178" s="2" t="str">
        <f>IFERROR(IF(INDEX(#REF!,MATCH(I178,#REF!,0),1)=0,"",INDEX(#REF!,MATCH(I178,#REF!,0),1)),"")</f>
        <v/>
      </c>
      <c r="AM178" s="2"/>
      <c r="AN178" s="2" t="str">
        <f>IFERROR(IF(INDEX(#REF!,MATCH(I178,#REF!,0),1)=0,"",INDEX(#REF!,MATCH(I178,#REF!,0),1)),"")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5"/>
        <v/>
      </c>
      <c r="BV178" s="5" t="str">
        <f t="shared" si="44"/>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5"/>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IFERROR(VLOOKUP(I179,I$2:L178,4,0),"")</f>
        <v/>
      </c>
      <c r="M179" s="4" t="str">
        <f>IFERROR(VLOOKUP(I179,I$2:M178,5,0),"")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43"/>
        <v/>
      </c>
      <c r="AL179" s="2" t="str">
        <f>IFERROR(IF(INDEX(#REF!,MATCH(I179,#REF!,0),1)=0,"",INDEX(#REF!,MATCH(I179,#REF!,0),1)),"")</f>
        <v/>
      </c>
      <c r="AM179" s="2"/>
      <c r="AN179" s="2" t="str">
        <f>IFERROR(IF(INDEX(#REF!,MATCH(I179,#REF!,0),1)=0,"",INDEX(#REF!,MATCH(I179,#REF!,0),1)),"")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6">CONCATENATE(AR179,AS179,AT179,AU179,AV179)</f>
        <v/>
      </c>
      <c r="BV179" s="5" t="str">
        <f t="shared" si="44"/>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5"/>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IFERROR(VLOOKUP(I180,I$2:L179,4,0),"")</f>
        <v/>
      </c>
      <c r="M180" s="4" t="str">
        <f>IFERROR(VLOOKUP(I180,I$2:M179,5,0),"")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43"/>
        <v/>
      </c>
      <c r="AL180" s="2" t="str">
        <f>IFERROR(IF(INDEX(#REF!,MATCH(I180,#REF!,0),1)=0,"",INDEX(#REF!,MATCH(I180,#REF!,0),1)),"")</f>
        <v/>
      </c>
      <c r="AM180" s="2"/>
      <c r="AN180" s="2" t="str">
        <f>IFERROR(IF(INDEX(#REF!,MATCH(I180,#REF!,0),1)=0,"",INDEX(#REF!,MATCH(I180,#REF!,0),1)),"")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6"/>
        <v/>
      </c>
      <c r="BV180" s="5" t="str">
        <f t="shared" si="44"/>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5"/>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IFERROR(VLOOKUP(I181,I$2:L180,4,0),"")</f>
        <v/>
      </c>
      <c r="M181" s="4" t="str">
        <f>IFERROR(VLOOKUP(I181,I$2:M180,5,0),"")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43"/>
        <v/>
      </c>
      <c r="AL181" s="2" t="str">
        <f>IFERROR(IF(INDEX(#REF!,MATCH(I181,#REF!,0),1)=0,"",INDEX(#REF!,MATCH(I181,#REF!,0),1)),"")</f>
        <v/>
      </c>
      <c r="AM181" s="2"/>
      <c r="AN181" s="2" t="str">
        <f>IFERROR(IF(INDEX(#REF!,MATCH(I181,#REF!,0),1)=0,"",INDEX(#REF!,MATCH(I181,#REF!,0),1)),"")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6"/>
        <v/>
      </c>
      <c r="BV181" s="5" t="str">
        <f t="shared" si="44"/>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5"/>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IFERROR(VLOOKUP(I182,I$2:L181,4,0),"")</f>
        <v/>
      </c>
      <c r="M182" s="4" t="str">
        <f>IFERROR(VLOOKUP(I182,I$2:M181,5,0),"")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43"/>
        <v/>
      </c>
      <c r="AL182" s="2" t="str">
        <f>IFERROR(IF(INDEX(#REF!,MATCH(I182,#REF!,0),1)=0,"",INDEX(#REF!,MATCH(I182,#REF!,0),1)),"")</f>
        <v/>
      </c>
      <c r="AM182" s="2"/>
      <c r="AN182" s="2" t="str">
        <f>IFERROR(IF(INDEX(#REF!,MATCH(I182,#REF!,0),1)=0,"",INDEX(#REF!,MATCH(I182,#REF!,0),1)),"")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6"/>
        <v/>
      </c>
      <c r="BV182" s="5" t="str">
        <f t="shared" si="44"/>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5"/>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IFERROR(VLOOKUP(I183,I$2:L182,4,0),"")</f>
        <v/>
      </c>
      <c r="M183" s="4" t="str">
        <f>IFERROR(VLOOKUP(I183,I$2:M182,5,0),"")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43"/>
        <v/>
      </c>
      <c r="AL183" s="2" t="str">
        <f>IFERROR(IF(INDEX(#REF!,MATCH(I183,#REF!,0),1)=0,"",INDEX(#REF!,MATCH(I183,#REF!,0),1)),"")</f>
        <v/>
      </c>
      <c r="AM183" s="2"/>
      <c r="AN183" s="2" t="str">
        <f>IFERROR(IF(INDEX(#REF!,MATCH(I183,#REF!,0),1)=0,"",INDEX(#REF!,MATCH(I183,#REF!,0),1)),"")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6"/>
        <v/>
      </c>
      <c r="BV183" s="5" t="str">
        <f t="shared" si="44"/>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5"/>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IFERROR(VLOOKUP(I184,I$2:L183,4,0),"")</f>
        <v/>
      </c>
      <c r="M184" s="4" t="str">
        <f>IFERROR(VLOOKUP(I184,I$2:M183,5,0),"")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43"/>
        <v/>
      </c>
      <c r="AL184" s="2" t="str">
        <f>IFERROR(IF(INDEX(#REF!,MATCH(I184,#REF!,0),1)=0,"",INDEX(#REF!,MATCH(I184,#REF!,0),1)),"")</f>
        <v/>
      </c>
      <c r="AM184" s="2"/>
      <c r="AN184" s="2" t="str">
        <f>IFERROR(IF(INDEX(#REF!,MATCH(I184,#REF!,0),1)=0,"",INDEX(#REF!,MATCH(I184,#REF!,0),1)),"")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6"/>
        <v/>
      </c>
      <c r="BV184" s="5" t="str">
        <f t="shared" si="44"/>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5"/>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IFERROR(VLOOKUP(I185,I$2:L184,4,0),"")</f>
        <v/>
      </c>
      <c r="M185" s="4" t="str">
        <f>IFERROR(VLOOKUP(I185,I$2:M184,5,0),"")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43"/>
        <v/>
      </c>
      <c r="AL185" s="2" t="str">
        <f>IFERROR(IF(INDEX(#REF!,MATCH(I185,#REF!,0),1)=0,"",INDEX(#REF!,MATCH(I185,#REF!,0),1)),"")</f>
        <v/>
      </c>
      <c r="AM185" s="2"/>
      <c r="AN185" s="2" t="str">
        <f>IFERROR(IF(INDEX(#REF!,MATCH(I185,#REF!,0),1)=0,"",INDEX(#REF!,MATCH(I185,#REF!,0),1)),"")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6"/>
        <v/>
      </c>
      <c r="BV185" s="5" t="str">
        <f t="shared" si="44"/>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5"/>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IFERROR(VLOOKUP(I186,I$2:L185,4,0),"")</f>
        <v/>
      </c>
      <c r="M186" s="4" t="str">
        <f>IFERROR(VLOOKUP(I186,I$2:M185,5,0),"")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43"/>
        <v/>
      </c>
      <c r="AL186" s="2" t="str">
        <f>IFERROR(IF(INDEX(#REF!,MATCH(I186,#REF!,0),1)=0,"",INDEX(#REF!,MATCH(I186,#REF!,0),1)),"")</f>
        <v/>
      </c>
      <c r="AM186" s="2"/>
      <c r="AN186" s="2" t="str">
        <f>IFERROR(IF(INDEX(#REF!,MATCH(I186,#REF!,0),1)=0,"",INDEX(#REF!,MATCH(I186,#REF!,0),1)),"")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6"/>
        <v/>
      </c>
      <c r="BV186" s="5" t="str">
        <f t="shared" si="44"/>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5"/>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IFERROR(VLOOKUP(I187,I$2:L186,4,0),"")</f>
        <v/>
      </c>
      <c r="M187" s="4" t="str">
        <f>IFERROR(VLOOKUP(I187,I$2:M186,5,0),"")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43"/>
        <v/>
      </c>
      <c r="AL187" s="2" t="str">
        <f>IFERROR(IF(INDEX(#REF!,MATCH(I187,#REF!,0),1)=0,"",INDEX(#REF!,MATCH(I187,#REF!,0),1)),"")</f>
        <v/>
      </c>
      <c r="AM187" s="2"/>
      <c r="AN187" s="2" t="str">
        <f>IFERROR(IF(INDEX(#REF!,MATCH(I187,#REF!,0),1)=0,"",INDEX(#REF!,MATCH(I187,#REF!,0),1)),"")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6"/>
        <v/>
      </c>
      <c r="BV187" s="5" t="str">
        <f t="shared" si="44"/>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5"/>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IFERROR(VLOOKUP(I188,I$2:L187,4,0),"")</f>
        <v/>
      </c>
      <c r="M188" s="4" t="str">
        <f>IFERROR(VLOOKUP(I188,I$2:M187,5,0),"")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43"/>
        <v/>
      </c>
      <c r="AL188" s="2" t="str">
        <f>IFERROR(IF(INDEX(#REF!,MATCH(I188,#REF!,0),1)=0,"",INDEX(#REF!,MATCH(I188,#REF!,0),1)),"")</f>
        <v/>
      </c>
      <c r="AM188" s="2"/>
      <c r="AN188" s="2" t="str">
        <f>IFERROR(IF(INDEX(#REF!,MATCH(I188,#REF!,0),1)=0,"",INDEX(#REF!,MATCH(I188,#REF!,0),1)),"")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6"/>
        <v/>
      </c>
      <c r="BV188" s="5" t="str">
        <f t="shared" si="44"/>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5"/>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IFERROR(VLOOKUP(I189,I$2:L188,4,0),"")</f>
        <v/>
      </c>
      <c r="M189" s="4" t="str">
        <f>IFERROR(VLOOKUP(I189,I$2:M188,5,0),"")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43"/>
        <v/>
      </c>
      <c r="AL189" s="2" t="str">
        <f>IFERROR(IF(INDEX(#REF!,MATCH(I189,#REF!,0),1)=0,"",INDEX(#REF!,MATCH(I189,#REF!,0),1)),"")</f>
        <v/>
      </c>
      <c r="AM189" s="2"/>
      <c r="AN189" s="2" t="str">
        <f>IFERROR(IF(INDEX(#REF!,MATCH(I189,#REF!,0),1)=0,"",INDEX(#REF!,MATCH(I189,#REF!,0),1)),"")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6"/>
        <v/>
      </c>
      <c r="BV189" s="5" t="str">
        <f t="shared" si="44"/>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5"/>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IFERROR(VLOOKUP(I190,I$2:L189,4,0),"")</f>
        <v/>
      </c>
      <c r="M190" s="4" t="str">
        <f>IFERROR(VLOOKUP(I190,I$2:M189,5,0),"")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43"/>
        <v/>
      </c>
      <c r="AL190" s="2" t="str">
        <f>IFERROR(IF(INDEX(#REF!,MATCH(I190,#REF!,0),1)=0,"",INDEX(#REF!,MATCH(I190,#REF!,0),1)),"")</f>
        <v/>
      </c>
      <c r="AM190" s="2"/>
      <c r="AN190" s="2" t="str">
        <f>IFERROR(IF(INDEX(#REF!,MATCH(I190,#REF!,0),1)=0,"",INDEX(#REF!,MATCH(I190,#REF!,0),1)),"")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6"/>
        <v/>
      </c>
      <c r="BV190" s="5" t="str">
        <f t="shared" si="44"/>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5"/>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IFERROR(VLOOKUP(I191,I$2:L190,4,0),"")</f>
        <v/>
      </c>
      <c r="M191" s="4" t="str">
        <f>IFERROR(VLOOKUP(I191,I$2:M190,5,0),"")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43"/>
        <v/>
      </c>
      <c r="AL191" s="2" t="str">
        <f>IFERROR(IF(INDEX(#REF!,MATCH(I191,#REF!,0),1)=0,"",INDEX(#REF!,MATCH(I191,#REF!,0),1)),"")</f>
        <v/>
      </c>
      <c r="AM191" s="2"/>
      <c r="AN191" s="2" t="str">
        <f>IFERROR(IF(INDEX(#REF!,MATCH(I191,#REF!,0),1)=0,"",INDEX(#REF!,MATCH(I191,#REF!,0),1)),"")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6"/>
        <v/>
      </c>
      <c r="BV191" s="5" t="str">
        <f t="shared" si="44"/>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5"/>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IFERROR(VLOOKUP(I192,I$2:L191,4,0),"")</f>
        <v/>
      </c>
      <c r="M192" s="4" t="str">
        <f>IFERROR(VLOOKUP(I192,I$2:M191,5,0),"")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43"/>
        <v/>
      </c>
      <c r="AL192" s="2" t="str">
        <f>IFERROR(IF(INDEX(#REF!,MATCH(I192,#REF!,0),1)=0,"",INDEX(#REF!,MATCH(I192,#REF!,0),1)),"")</f>
        <v/>
      </c>
      <c r="AM192" s="2"/>
      <c r="AN192" s="2" t="str">
        <f>IFERROR(IF(INDEX(#REF!,MATCH(I192,#REF!,0),1)=0,"",INDEX(#REF!,MATCH(I192,#REF!,0),1)),"")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6"/>
        <v/>
      </c>
      <c r="BV192" s="5" t="str">
        <f t="shared" si="44"/>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5"/>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IFERROR(VLOOKUP(I193,I$2:L192,4,0),"")</f>
        <v/>
      </c>
      <c r="M193" s="4" t="str">
        <f>IFERROR(VLOOKUP(I193,I$2:M192,5,0),"")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43"/>
        <v/>
      </c>
      <c r="AL193" s="2" t="str">
        <f>IFERROR(IF(INDEX(#REF!,MATCH(I193,#REF!,0),1)=0,"",INDEX(#REF!,MATCH(I193,#REF!,0),1)),"")</f>
        <v/>
      </c>
      <c r="AM193" s="2"/>
      <c r="AN193" s="2" t="str">
        <f>IFERROR(IF(INDEX(#REF!,MATCH(I193,#REF!,0),1)=0,"",INDEX(#REF!,MATCH(I193,#REF!,0),1)),"")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6"/>
        <v/>
      </c>
      <c r="BV193" s="5" t="str">
        <f t="shared" si="44"/>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7">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IFERROR(VLOOKUP(I194,I$2:L193,4,0),"")</f>
        <v/>
      </c>
      <c r="M194" s="4" t="str">
        <f>IFERROR(VLOOKUP(I194,I$2:M193,5,0),"")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43"/>
        <v/>
      </c>
      <c r="AL194" s="2" t="str">
        <f>IFERROR(IF(INDEX(#REF!,MATCH(I194,#REF!,0),1)=0,"",INDEX(#REF!,MATCH(I194,#REF!,0),1)),"")</f>
        <v/>
      </c>
      <c r="AM194" s="2"/>
      <c r="AN194" s="2" t="str">
        <f>IFERROR(IF(INDEX(#REF!,MATCH(I194,#REF!,0),1)=0,"",INDEX(#REF!,MATCH(I194,#REF!,0),1)),"")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6"/>
        <v/>
      </c>
      <c r="BV194" s="5" t="str">
        <f t="shared" si="44"/>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7"/>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IFERROR(VLOOKUP(I195,I$2:L194,4,0),"")</f>
        <v/>
      </c>
      <c r="M195" s="4" t="str">
        <f>IFERROR(VLOOKUP(I195,I$2:M194,5,0),"")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si="43"/>
        <v/>
      </c>
      <c r="AL195" s="2" t="str">
        <f>IFERROR(IF(INDEX(#REF!,MATCH(I195,#REF!,0),1)=0,"",INDEX(#REF!,MATCH(I195,#REF!,0),1)),"")</f>
        <v/>
      </c>
      <c r="AM195" s="2"/>
      <c r="AN195" s="2" t="str">
        <f>IFERROR(IF(INDEX(#REF!,MATCH(I195,#REF!,0),1)=0,"",INDEX(#REF!,MATCH(I195,#REF!,0),1)),"")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6"/>
        <v/>
      </c>
      <c r="BV195" s="5" t="str">
        <f t="shared" si="44"/>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7"/>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IFERROR(VLOOKUP(I196,I$2:L195,4,0),"")</f>
        <v/>
      </c>
      <c r="M196" s="4" t="str">
        <f>IFERROR(VLOOKUP(I196,I$2:M195,5,0),"")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ref="AK196:AK259" si="55">IF(AJ196="","",AJ196/AI196)</f>
        <v/>
      </c>
      <c r="AL196" s="2" t="str">
        <f>IFERROR(IF(INDEX(#REF!,MATCH(I196,#REF!,0),1)=0,"",INDEX(#REF!,MATCH(I196,#REF!,0),1)),"")</f>
        <v/>
      </c>
      <c r="AM196" s="2"/>
      <c r="AN196" s="2" t="str">
        <f>IFERROR(IF(INDEX(#REF!,MATCH(I196,#REF!,0),1)=0,"",INDEX(#REF!,MATCH(I196,#REF!,0),1)),"")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6"/>
        <v/>
      </c>
      <c r="BV196" s="5" t="str">
        <f t="shared" si="44"/>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7"/>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IFERROR(VLOOKUP(I197,I$2:L196,4,0),"")</f>
        <v/>
      </c>
      <c r="M197" s="4" t="str">
        <f>IFERROR(VLOOKUP(I197,I$2:M196,5,0),"")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5"/>
        <v/>
      </c>
      <c r="AL197" s="2" t="str">
        <f>IFERROR(IF(INDEX(#REF!,MATCH(I197,#REF!,0),1)=0,"",INDEX(#REF!,MATCH(I197,#REF!,0),1)),"")</f>
        <v/>
      </c>
      <c r="AM197" s="2"/>
      <c r="AN197" s="2" t="str">
        <f>IFERROR(IF(INDEX(#REF!,MATCH(I197,#REF!,0),1)=0,"",INDEX(#REF!,MATCH(I197,#REF!,0),1)),"")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6"/>
        <v/>
      </c>
      <c r="BV197" s="5" t="str">
        <f t="shared" si="44"/>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7"/>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IFERROR(VLOOKUP(I198,I$2:L197,4,0),"")</f>
        <v/>
      </c>
      <c r="M198" s="4" t="str">
        <f>IFERROR(VLOOKUP(I198,I$2:M197,5,0),"")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5"/>
        <v/>
      </c>
      <c r="AL198" s="2" t="str">
        <f>IFERROR(IF(INDEX(#REF!,MATCH(I198,#REF!,0),1)=0,"",INDEX(#REF!,MATCH(I198,#REF!,0),1)),"")</f>
        <v/>
      </c>
      <c r="AM198" s="2"/>
      <c r="AN198" s="2" t="str">
        <f>IFERROR(IF(INDEX(#REF!,MATCH(I198,#REF!,0),1)=0,"",INDEX(#REF!,MATCH(I198,#REF!,0),1)),"")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6"/>
        <v/>
      </c>
      <c r="BV198" s="5" t="str">
        <f t="shared" si="44"/>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7"/>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IFERROR(VLOOKUP(I199,I$2:L198,4,0),"")</f>
        <v/>
      </c>
      <c r="M199" s="4" t="str">
        <f>IFERROR(VLOOKUP(I199,I$2:M198,5,0),"")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5"/>
        <v/>
      </c>
      <c r="AL199" s="2" t="str">
        <f>IFERROR(IF(INDEX(#REF!,MATCH(I199,#REF!,0),1)=0,"",INDEX(#REF!,MATCH(I199,#REF!,0),1)),"")</f>
        <v/>
      </c>
      <c r="AM199" s="2"/>
      <c r="AN199" s="2" t="str">
        <f>IFERROR(IF(INDEX(#REF!,MATCH(I199,#REF!,0),1)=0,"",INDEX(#REF!,MATCH(I199,#REF!,0),1)),"")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6"/>
        <v/>
      </c>
      <c r="BV199" s="5" t="str">
        <f t="shared" si="44"/>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7"/>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IFERROR(VLOOKUP(I200,I$2:L199,4,0),"")</f>
        <v/>
      </c>
      <c r="M200" s="4" t="str">
        <f>IFERROR(VLOOKUP(I200,I$2:M199,5,0),"")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5"/>
        <v/>
      </c>
      <c r="AL200" s="2" t="str">
        <f>IFERROR(IF(INDEX(#REF!,MATCH(I200,#REF!,0),1)=0,"",INDEX(#REF!,MATCH(I200,#REF!,0),1)),"")</f>
        <v/>
      </c>
      <c r="AM200" s="2"/>
      <c r="AN200" s="2" t="str">
        <f>IFERROR(IF(INDEX(#REF!,MATCH(I200,#REF!,0),1)=0,"",INDEX(#REF!,MATCH(I200,#REF!,0),1)),"")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6"/>
        <v/>
      </c>
      <c r="BV200" s="5" t="str">
        <f t="shared" si="44"/>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7"/>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IFERROR(VLOOKUP(I201,I$2:L200,4,0),"")</f>
        <v/>
      </c>
      <c r="M201" s="4" t="str">
        <f>IFERROR(VLOOKUP(I201,I$2:M200,5,0),"")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5"/>
        <v/>
      </c>
      <c r="AL201" s="2" t="str">
        <f>IFERROR(IF(INDEX(#REF!,MATCH(I201,#REF!,0),1)=0,"",INDEX(#REF!,MATCH(I201,#REF!,0),1)),"")</f>
        <v/>
      </c>
      <c r="AM201" s="2"/>
      <c r="AN201" s="2" t="str">
        <f>IFERROR(IF(INDEX(#REF!,MATCH(I201,#REF!,0),1)=0,"",INDEX(#REF!,MATCH(I201,#REF!,0),1)),"")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6"/>
        <v/>
      </c>
      <c r="BV201" s="5" t="str">
        <f t="shared" si="44"/>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7"/>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IFERROR(VLOOKUP(I202,I$2:L201,4,0),"")</f>
        <v/>
      </c>
      <c r="M202" s="4" t="str">
        <f>IFERROR(VLOOKUP(I202,I$2:M201,5,0),"")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5"/>
        <v/>
      </c>
      <c r="AL202" s="2" t="str">
        <f>IFERROR(IF(INDEX(#REF!,MATCH(I202,#REF!,0),1)=0,"",INDEX(#REF!,MATCH(I202,#REF!,0),1)),"")</f>
        <v/>
      </c>
      <c r="AM202" s="2"/>
      <c r="AN202" s="2" t="str">
        <f>IFERROR(IF(INDEX(#REF!,MATCH(I202,#REF!,0),1)=0,"",INDEX(#REF!,MATCH(I202,#REF!,0),1)),"")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6">CONCATENATE(AQ202,AS202,AT202,AU202,AV202)</f>
        <v/>
      </c>
      <c r="BV202" s="5" t="str">
        <f t="shared" si="44"/>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7"/>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IFERROR(VLOOKUP(I203,I$2:L202,4,0),"")</f>
        <v/>
      </c>
      <c r="M203" s="4" t="str">
        <f>IFERROR(VLOOKUP(I203,I$2:M202,5,0),"")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5"/>
        <v/>
      </c>
      <c r="AL203" s="2" t="str">
        <f>IFERROR(IF(INDEX(#REF!,MATCH(I203,#REF!,0),1)=0,"",INDEX(#REF!,MATCH(I203,#REF!,0),1)),"")</f>
        <v/>
      </c>
      <c r="AM203" s="2"/>
      <c r="AN203" s="2" t="str">
        <f>IFERROR(IF(INDEX(#REF!,MATCH(I203,#REF!,0),1)=0,"",INDEX(#REF!,MATCH(I203,#REF!,0),1)),"")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6"/>
        <v/>
      </c>
      <c r="BV203" s="5" t="str">
        <f t="shared" ref="BV203:BV266" si="57">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7"/>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IFERROR(VLOOKUP(I204,I$2:L203,4,0),"")</f>
        <v/>
      </c>
      <c r="M204" s="4" t="str">
        <f>IFERROR(VLOOKUP(I204,I$2:M203,5,0),"")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5"/>
        <v/>
      </c>
      <c r="AL204" s="2" t="str">
        <f>IFERROR(IF(INDEX(#REF!,MATCH(I204,#REF!,0),1)=0,"",INDEX(#REF!,MATCH(I204,#REF!,0),1)),"")</f>
        <v/>
      </c>
      <c r="AM204" s="2"/>
      <c r="AN204" s="2" t="str">
        <f>IFERROR(IF(INDEX(#REF!,MATCH(I204,#REF!,0),1)=0,"",INDEX(#REF!,MATCH(I204,#REF!,0),1)),"")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6"/>
        <v/>
      </c>
      <c r="BV204" s="5" t="str">
        <f t="shared" si="57"/>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7"/>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IFERROR(VLOOKUP(I205,I$2:L204,4,0),"")</f>
        <v/>
      </c>
      <c r="M205" s="4" t="str">
        <f>IFERROR(VLOOKUP(I205,I$2:M204,5,0),"")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5"/>
        <v/>
      </c>
      <c r="AL205" s="2" t="str">
        <f>IFERROR(IF(INDEX(#REF!,MATCH(I205,#REF!,0),1)=0,"",INDEX(#REF!,MATCH(I205,#REF!,0),1)),"")</f>
        <v/>
      </c>
      <c r="AM205" s="2"/>
      <c r="AN205" s="2" t="str">
        <f>IFERROR(IF(INDEX(#REF!,MATCH(I205,#REF!,0),1)=0,"",INDEX(#REF!,MATCH(I205,#REF!,0),1)),"")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6"/>
        <v/>
      </c>
      <c r="BV205" s="5" t="str">
        <f t="shared" si="57"/>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7"/>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IFERROR(VLOOKUP(I206,I$2:L205,4,0),"")</f>
        <v/>
      </c>
      <c r="M206" s="4" t="str">
        <f>IFERROR(VLOOKUP(I206,I$2:M205,5,0),"")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5"/>
        <v/>
      </c>
      <c r="AL206" s="2" t="str">
        <f>IFERROR(IF(INDEX(#REF!,MATCH(I206,#REF!,0),1)=0,"",INDEX(#REF!,MATCH(I206,#REF!,0),1)),"")</f>
        <v/>
      </c>
      <c r="AM206" s="2"/>
      <c r="AN206" s="2" t="str">
        <f>IFERROR(IF(INDEX(#REF!,MATCH(I206,#REF!,0),1)=0,"",INDEX(#REF!,MATCH(I206,#REF!,0),1)),"")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6"/>
        <v/>
      </c>
      <c r="BV206" s="5" t="str">
        <f t="shared" si="57"/>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7"/>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IFERROR(VLOOKUP(I207,I$2:L206,4,0),"")</f>
        <v/>
      </c>
      <c r="M207" s="4" t="str">
        <f>IFERROR(VLOOKUP(I207,I$2:M206,5,0),"")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5"/>
        <v/>
      </c>
      <c r="AL207" s="2" t="str">
        <f>IFERROR(IF(INDEX(#REF!,MATCH(I207,#REF!,0),1)=0,"",INDEX(#REF!,MATCH(I207,#REF!,0),1)),"")</f>
        <v/>
      </c>
      <c r="AM207" s="2"/>
      <c r="AN207" s="2" t="str">
        <f>IFERROR(IF(INDEX(#REF!,MATCH(I207,#REF!,0),1)=0,"",INDEX(#REF!,MATCH(I207,#REF!,0),1)),"")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6"/>
        <v/>
      </c>
      <c r="BV207" s="5" t="str">
        <f t="shared" si="57"/>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7"/>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IFERROR(VLOOKUP(I208,I$2:L207,4,0),"")</f>
        <v/>
      </c>
      <c r="M208" s="4" t="str">
        <f>IFERROR(VLOOKUP(I208,I$2:M207,5,0),"")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5"/>
        <v/>
      </c>
      <c r="AL208" s="2" t="str">
        <f>IFERROR(IF(INDEX(#REF!,MATCH(I208,#REF!,0),1)=0,"",INDEX(#REF!,MATCH(I208,#REF!,0),1)),"")</f>
        <v/>
      </c>
      <c r="AM208" s="2"/>
      <c r="AN208" s="2" t="str">
        <f>IFERROR(IF(INDEX(#REF!,MATCH(I208,#REF!,0),1)=0,"",INDEX(#REF!,MATCH(I208,#REF!,0),1)),"")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6"/>
        <v/>
      </c>
      <c r="BV208" s="5" t="str">
        <f t="shared" si="57"/>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7"/>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IFERROR(VLOOKUP(I209,I$2:L208,4,0),"")</f>
        <v/>
      </c>
      <c r="M209" s="4" t="str">
        <f>IFERROR(VLOOKUP(I209,I$2:M208,5,0),"")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5"/>
        <v/>
      </c>
      <c r="AL209" s="2" t="str">
        <f>IFERROR(IF(INDEX(#REF!,MATCH(I209,#REF!,0),1)=0,"",INDEX(#REF!,MATCH(I209,#REF!,0),1)),"")</f>
        <v/>
      </c>
      <c r="AM209" s="2"/>
      <c r="AN209" s="2" t="str">
        <f>IFERROR(IF(INDEX(#REF!,MATCH(I209,#REF!,0),1)=0,"",INDEX(#REF!,MATCH(I209,#REF!,0),1)),"")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6"/>
        <v/>
      </c>
      <c r="BV209" s="5" t="str">
        <f t="shared" si="57"/>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7"/>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IFERROR(VLOOKUP(I210,I$2:L209,4,0),"")</f>
        <v/>
      </c>
      <c r="M210" s="4" t="str">
        <f>IFERROR(VLOOKUP(I210,I$2:M209,5,0),"")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5"/>
        <v/>
      </c>
      <c r="AL210" s="2" t="str">
        <f>IFERROR(IF(INDEX(#REF!,MATCH(I210,#REF!,0),1)=0,"",INDEX(#REF!,MATCH(I210,#REF!,0),1)),"")</f>
        <v/>
      </c>
      <c r="AM210" s="2"/>
      <c r="AN210" s="2" t="str">
        <f>IFERROR(IF(INDEX(#REF!,MATCH(I210,#REF!,0),1)=0,"",INDEX(#REF!,MATCH(I210,#REF!,0),1)),"")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6"/>
        <v/>
      </c>
      <c r="BV210" s="5" t="str">
        <f t="shared" si="57"/>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7"/>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IFERROR(VLOOKUP(I211,I$2:L210,4,0),"")</f>
        <v/>
      </c>
      <c r="M211" s="4" t="str">
        <f>IFERROR(VLOOKUP(I211,I$2:M210,5,0),"")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5"/>
        <v/>
      </c>
      <c r="AL211" s="2" t="str">
        <f>IFERROR(IF(INDEX(#REF!,MATCH(I211,#REF!,0),1)=0,"",INDEX(#REF!,MATCH(I211,#REF!,0),1)),"")</f>
        <v/>
      </c>
      <c r="AM211" s="2"/>
      <c r="AN211" s="2" t="str">
        <f>IFERROR(IF(INDEX(#REF!,MATCH(I211,#REF!,0),1)=0,"",INDEX(#REF!,MATCH(I211,#REF!,0),1)),"")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8">CONCATENATE(AR211,AS211,AT211,AU211,AV211)</f>
        <v/>
      </c>
      <c r="BV211" s="5" t="str">
        <f t="shared" si="57"/>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7"/>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IFERROR(VLOOKUP(I212,I$2:L211,4,0),"")</f>
        <v/>
      </c>
      <c r="M212" s="4" t="str">
        <f>IFERROR(VLOOKUP(I212,I$2:M211,5,0),"")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5"/>
        <v/>
      </c>
      <c r="AL212" s="2" t="str">
        <f>IFERROR(IF(INDEX(#REF!,MATCH(I212,#REF!,0),1)=0,"",INDEX(#REF!,MATCH(I212,#REF!,0),1)),"")</f>
        <v/>
      </c>
      <c r="AM212" s="2"/>
      <c r="AN212" s="2" t="str">
        <f>IFERROR(IF(INDEX(#REF!,MATCH(I212,#REF!,0),1)=0,"",INDEX(#REF!,MATCH(I212,#REF!,0),1)),"")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8"/>
        <v/>
      </c>
      <c r="BV212" s="5" t="str">
        <f t="shared" si="57"/>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7"/>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IFERROR(VLOOKUP(I213,I$2:L212,4,0),"")</f>
        <v/>
      </c>
      <c r="M213" s="4" t="str">
        <f>IFERROR(VLOOKUP(I213,I$2:M212,5,0),"")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5"/>
        <v/>
      </c>
      <c r="AL213" s="2" t="str">
        <f>IFERROR(IF(INDEX(#REF!,MATCH(I213,#REF!,0),1)=0,"",INDEX(#REF!,MATCH(I213,#REF!,0),1)),"")</f>
        <v/>
      </c>
      <c r="AM213" s="2"/>
      <c r="AN213" s="2" t="str">
        <f>IFERROR(IF(INDEX(#REF!,MATCH(I213,#REF!,0),1)=0,"",INDEX(#REF!,MATCH(I213,#REF!,0),1)),"")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8"/>
        <v/>
      </c>
      <c r="BV213" s="5" t="str">
        <f t="shared" si="57"/>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7"/>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IFERROR(VLOOKUP(I214,I$2:L213,4,0),"")</f>
        <v/>
      </c>
      <c r="M214" s="4" t="str">
        <f>IFERROR(VLOOKUP(I214,I$2:M213,5,0),"")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5"/>
        <v/>
      </c>
      <c r="AL214" s="2" t="str">
        <f>IFERROR(IF(INDEX(#REF!,MATCH(I214,#REF!,0),1)=0,"",INDEX(#REF!,MATCH(I214,#REF!,0),1)),"")</f>
        <v/>
      </c>
      <c r="AM214" s="2"/>
      <c r="AN214" s="2" t="str">
        <f>IFERROR(IF(INDEX(#REF!,MATCH(I214,#REF!,0),1)=0,"",INDEX(#REF!,MATCH(I214,#REF!,0),1)),"")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8"/>
        <v/>
      </c>
      <c r="BV214" s="5" t="str">
        <f t="shared" si="57"/>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7"/>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IFERROR(VLOOKUP(I215,I$2:L214,4,0),"")</f>
        <v/>
      </c>
      <c r="M215" s="4" t="str">
        <f>IFERROR(VLOOKUP(I215,I$2:M214,5,0),"")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5"/>
        <v/>
      </c>
      <c r="AL215" s="2" t="str">
        <f>IFERROR(IF(INDEX(#REF!,MATCH(I215,#REF!,0),1)=0,"",INDEX(#REF!,MATCH(I215,#REF!,0),1)),"")</f>
        <v/>
      </c>
      <c r="AM215" s="2"/>
      <c r="AN215" s="2" t="str">
        <f>IFERROR(IF(INDEX(#REF!,MATCH(I215,#REF!,0),1)=0,"",INDEX(#REF!,MATCH(I215,#REF!,0),1)),"")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8"/>
        <v/>
      </c>
      <c r="BV215" s="5" t="str">
        <f t="shared" si="57"/>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7"/>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IFERROR(VLOOKUP(I216,I$2:L215,4,0),"")</f>
        <v/>
      </c>
      <c r="M216" s="4" t="str">
        <f>IFERROR(VLOOKUP(I216,I$2:M215,5,0),"")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5"/>
        <v/>
      </c>
      <c r="AL216" s="2" t="str">
        <f>IFERROR(IF(INDEX(#REF!,MATCH(I216,#REF!,0),1)=0,"",INDEX(#REF!,MATCH(I216,#REF!,0),1)),"")</f>
        <v/>
      </c>
      <c r="AM216" s="2"/>
      <c r="AN216" s="2" t="str">
        <f>IFERROR(IF(INDEX(#REF!,MATCH(I216,#REF!,0),1)=0,"",INDEX(#REF!,MATCH(I216,#REF!,0),1)),"")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8"/>
        <v/>
      </c>
      <c r="BV216" s="5" t="str">
        <f t="shared" si="57"/>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7"/>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IFERROR(VLOOKUP(I217,I$2:L216,4,0),"")</f>
        <v/>
      </c>
      <c r="M217" s="4" t="str">
        <f>IFERROR(VLOOKUP(I217,I$2:M216,5,0),"")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5"/>
        <v/>
      </c>
      <c r="AL217" s="2" t="str">
        <f>IFERROR(IF(INDEX(#REF!,MATCH(I217,#REF!,0),1)=0,"",INDEX(#REF!,MATCH(I217,#REF!,0),1)),"")</f>
        <v/>
      </c>
      <c r="AM217" s="2"/>
      <c r="AN217" s="2" t="str">
        <f>IFERROR(IF(INDEX(#REF!,MATCH(I217,#REF!,0),1)=0,"",INDEX(#REF!,MATCH(I217,#REF!,0),1)),"")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9">CONCATENATE(AQ217,AS217,AT217,AU217,AV217)</f>
        <v/>
      </c>
      <c r="BV217" s="5" t="str">
        <f t="shared" si="57"/>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7"/>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IFERROR(VLOOKUP(I218,I$2:L217,4,0),"")</f>
        <v/>
      </c>
      <c r="M218" s="4" t="str">
        <f>IFERROR(VLOOKUP(I218,I$2:M217,5,0),"")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5"/>
        <v/>
      </c>
      <c r="AL218" s="2" t="str">
        <f>IFERROR(IF(INDEX(#REF!,MATCH(I218,#REF!,0),1)=0,"",INDEX(#REF!,MATCH(I218,#REF!,0),1)),"")</f>
        <v/>
      </c>
      <c r="AM218" s="2"/>
      <c r="AN218" s="2" t="str">
        <f>IFERROR(IF(INDEX(#REF!,MATCH(I218,#REF!,0),1)=0,"",INDEX(#REF!,MATCH(I218,#REF!,0),1)),"")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9"/>
        <v/>
      </c>
      <c r="BV218" s="5" t="str">
        <f t="shared" si="57"/>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7"/>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IFERROR(VLOOKUP(I219,I$2:L218,4,0),"")</f>
        <v/>
      </c>
      <c r="M219" s="4" t="str">
        <f>IFERROR(VLOOKUP(I219,I$2:M218,5,0),"")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5"/>
        <v/>
      </c>
      <c r="AL219" s="2" t="str">
        <f>IFERROR(IF(INDEX(#REF!,MATCH(I219,#REF!,0),1)=0,"",INDEX(#REF!,MATCH(I219,#REF!,0),1)),"")</f>
        <v/>
      </c>
      <c r="AM219" s="2"/>
      <c r="AN219" s="2" t="str">
        <f>IFERROR(IF(INDEX(#REF!,MATCH(I219,#REF!,0),1)=0,"",INDEX(#REF!,MATCH(I219,#REF!,0),1)),"")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9"/>
        <v/>
      </c>
      <c r="BV219" s="5" t="str">
        <f t="shared" si="57"/>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7"/>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IFERROR(VLOOKUP(I220,I$2:L219,4,0),"")</f>
        <v/>
      </c>
      <c r="M220" s="4" t="str">
        <f>IFERROR(VLOOKUP(I220,I$2:M219,5,0),"")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5"/>
        <v/>
      </c>
      <c r="AL220" s="2" t="str">
        <f>IFERROR(IF(INDEX(#REF!,MATCH(I220,#REF!,0),1)=0,"",INDEX(#REF!,MATCH(I220,#REF!,0),1)),"")</f>
        <v/>
      </c>
      <c r="AM220" s="2"/>
      <c r="AN220" s="2" t="str">
        <f>IFERROR(IF(INDEX(#REF!,MATCH(I220,#REF!,0),1)=0,"",INDEX(#REF!,MATCH(I220,#REF!,0),1)),"")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9"/>
        <v/>
      </c>
      <c r="BV220" s="5" t="str">
        <f t="shared" si="57"/>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7"/>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IFERROR(VLOOKUP(I221,I$2:L220,4,0),"")</f>
        <v/>
      </c>
      <c r="M221" s="4" t="str">
        <f>IFERROR(VLOOKUP(I221,I$2:M220,5,0),"")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5"/>
        <v/>
      </c>
      <c r="AL221" s="2" t="str">
        <f>IFERROR(IF(INDEX(#REF!,MATCH(I221,#REF!,0),1)=0,"",INDEX(#REF!,MATCH(I221,#REF!,0),1)),"")</f>
        <v/>
      </c>
      <c r="AM221" s="2"/>
      <c r="AN221" s="2" t="str">
        <f>IFERROR(IF(INDEX(#REF!,MATCH(I221,#REF!,0),1)=0,"",INDEX(#REF!,MATCH(I221,#REF!,0),1)),"")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9"/>
        <v/>
      </c>
      <c r="BV221" s="5" t="str">
        <f t="shared" si="57"/>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7"/>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IFERROR(VLOOKUP(I222,I$2:L221,4,0),"")</f>
        <v/>
      </c>
      <c r="M222" s="4" t="str">
        <f>IFERROR(VLOOKUP(I222,I$2:M221,5,0),"")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5"/>
        <v/>
      </c>
      <c r="AL222" s="2" t="str">
        <f>IFERROR(IF(INDEX(#REF!,MATCH(I222,#REF!,0),1)=0,"",INDEX(#REF!,MATCH(I222,#REF!,0),1)),"")</f>
        <v/>
      </c>
      <c r="AM222" s="2"/>
      <c r="AN222" s="2" t="str">
        <f>IFERROR(IF(INDEX(#REF!,MATCH(I222,#REF!,0),1)=0,"",INDEX(#REF!,MATCH(I222,#REF!,0),1)),"")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9"/>
        <v/>
      </c>
      <c r="BV222" s="5" t="str">
        <f t="shared" si="57"/>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7"/>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IFERROR(VLOOKUP(I223,I$2:L222,4,0),"")</f>
        <v/>
      </c>
      <c r="M223" s="4" t="str">
        <f>IFERROR(VLOOKUP(I223,I$2:M222,5,0),"")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5"/>
        <v/>
      </c>
      <c r="AL223" s="2" t="str">
        <f>IFERROR(IF(INDEX(#REF!,MATCH(I223,#REF!,0),1)=0,"",INDEX(#REF!,MATCH(I223,#REF!,0),1)),"")</f>
        <v/>
      </c>
      <c r="AM223" s="2"/>
      <c r="AN223" s="2" t="str">
        <f>IFERROR(IF(INDEX(#REF!,MATCH(I223,#REF!,0),1)=0,"",INDEX(#REF!,MATCH(I223,#REF!,0),1)),"")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9"/>
        <v/>
      </c>
      <c r="BV223" s="5" t="str">
        <f t="shared" si="57"/>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7"/>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IFERROR(VLOOKUP(I224,I$2:L223,4,0),"")</f>
        <v/>
      </c>
      <c r="M224" s="4" t="str">
        <f>IFERROR(VLOOKUP(I224,I$2:M223,5,0),"")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5"/>
        <v/>
      </c>
      <c r="AL224" s="2" t="str">
        <f>IFERROR(IF(INDEX(#REF!,MATCH(I224,#REF!,0),1)=0,"",INDEX(#REF!,MATCH(I224,#REF!,0),1)),"")</f>
        <v/>
      </c>
      <c r="AM224" s="2"/>
      <c r="AN224" s="2" t="str">
        <f>IFERROR(IF(INDEX(#REF!,MATCH(I224,#REF!,0),1)=0,"",INDEX(#REF!,MATCH(I224,#REF!,0),1)),"")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9"/>
        <v/>
      </c>
      <c r="BV224" s="5" t="str">
        <f t="shared" si="57"/>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7"/>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IFERROR(VLOOKUP(I225,I$2:L224,4,0),"")</f>
        <v/>
      </c>
      <c r="M225" s="4" t="str">
        <f>IFERROR(VLOOKUP(I225,I$2:M224,5,0),"")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5"/>
        <v/>
      </c>
      <c r="AL225" s="2" t="str">
        <f>IFERROR(IF(INDEX(#REF!,MATCH(I225,#REF!,0),1)=0,"",INDEX(#REF!,MATCH(I225,#REF!,0),1)),"")</f>
        <v/>
      </c>
      <c r="AM225" s="2"/>
      <c r="AN225" s="2" t="str">
        <f>IFERROR(IF(INDEX(#REF!,MATCH(I225,#REF!,0),1)=0,"",INDEX(#REF!,MATCH(I225,#REF!,0),1)),"")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9"/>
        <v/>
      </c>
      <c r="BV225" s="5" t="str">
        <f t="shared" si="57"/>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7"/>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IFERROR(VLOOKUP(I226,I$2:L225,4,0),"")</f>
        <v/>
      </c>
      <c r="M226" s="4" t="str">
        <f>IFERROR(VLOOKUP(I226,I$2:M225,5,0),"")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5"/>
        <v/>
      </c>
      <c r="AL226" s="2" t="str">
        <f>IFERROR(IF(INDEX(#REF!,MATCH(I226,#REF!,0),1)=0,"",INDEX(#REF!,MATCH(I226,#REF!,0),1)),"")</f>
        <v/>
      </c>
      <c r="AM226" s="2"/>
      <c r="AN226" s="2" t="str">
        <f>IFERROR(IF(INDEX(#REF!,MATCH(I226,#REF!,0),1)=0,"",INDEX(#REF!,MATCH(I226,#REF!,0),1)),"")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9"/>
        <v/>
      </c>
      <c r="BV226" s="5" t="str">
        <f t="shared" si="57"/>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7"/>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IFERROR(VLOOKUP(I227,I$2:L226,4,0),"")</f>
        <v/>
      </c>
      <c r="M227" s="4" t="str">
        <f>IFERROR(VLOOKUP(I227,I$2:M226,5,0),"")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5"/>
        <v/>
      </c>
      <c r="AL227" s="2" t="str">
        <f>IFERROR(IF(INDEX(#REF!,MATCH(I227,#REF!,0),1)=0,"",INDEX(#REF!,MATCH(I227,#REF!,0),1)),"")</f>
        <v/>
      </c>
      <c r="AM227" s="2"/>
      <c r="AN227" s="2" t="str">
        <f>IFERROR(IF(INDEX(#REF!,MATCH(I227,#REF!,0),1)=0,"",INDEX(#REF!,MATCH(I227,#REF!,0),1)),"")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60">CONCATENATE(AR227,AS227,AT227,AU227,AV227)</f>
        <v/>
      </c>
      <c r="BV227" s="5" t="str">
        <f t="shared" si="57"/>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7"/>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IFERROR(VLOOKUP(I228,I$2:L227,4,0),"")</f>
        <v/>
      </c>
      <c r="M228" s="4" t="str">
        <f>IFERROR(VLOOKUP(I228,I$2:M227,5,0),"")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5"/>
        <v/>
      </c>
      <c r="AL228" s="2" t="str">
        <f>IFERROR(IF(INDEX(#REF!,MATCH(I228,#REF!,0),1)=0,"",INDEX(#REF!,MATCH(I228,#REF!,0),1)),"")</f>
        <v/>
      </c>
      <c r="AM228" s="2"/>
      <c r="AN228" s="2" t="str">
        <f>IFERROR(IF(INDEX(#REF!,MATCH(I228,#REF!,0),1)=0,"",INDEX(#REF!,MATCH(I228,#REF!,0),1)),"")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60"/>
        <v/>
      </c>
      <c r="BV228" s="5" t="str">
        <f t="shared" si="57"/>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7"/>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IFERROR(VLOOKUP(I229,I$2:L228,4,0),"")</f>
        <v/>
      </c>
      <c r="M229" s="4" t="str">
        <f>IFERROR(VLOOKUP(I229,I$2:M228,5,0),"")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5"/>
        <v/>
      </c>
      <c r="AL229" s="2" t="str">
        <f>IFERROR(IF(INDEX(#REF!,MATCH(I229,#REF!,0),1)=0,"",INDEX(#REF!,MATCH(I229,#REF!,0),1)),"")</f>
        <v/>
      </c>
      <c r="AM229" s="2"/>
      <c r="AN229" s="2" t="str">
        <f>IFERROR(IF(INDEX(#REF!,MATCH(I229,#REF!,0),1)=0,"",INDEX(#REF!,MATCH(I229,#REF!,0),1)),"")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60"/>
        <v/>
      </c>
      <c r="BV229" s="5" t="str">
        <f t="shared" si="57"/>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7"/>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IFERROR(VLOOKUP(I230,I$2:L229,4,0),"")</f>
        <v/>
      </c>
      <c r="M230" s="4" t="str">
        <f>IFERROR(VLOOKUP(I230,I$2:M229,5,0),"")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5"/>
        <v/>
      </c>
      <c r="AL230" s="2" t="str">
        <f>IFERROR(IF(INDEX(#REF!,MATCH(I230,#REF!,0),1)=0,"",INDEX(#REF!,MATCH(I230,#REF!,0),1)),"")</f>
        <v/>
      </c>
      <c r="AM230" s="2"/>
      <c r="AN230" s="2" t="str">
        <f>IFERROR(IF(INDEX(#REF!,MATCH(I230,#REF!,0),1)=0,"",INDEX(#REF!,MATCH(I230,#REF!,0),1)),"")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60"/>
        <v/>
      </c>
      <c r="BV230" s="5" t="str">
        <f t="shared" si="57"/>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7"/>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IFERROR(VLOOKUP(I231,I$2:L230,4,0),"")</f>
        <v/>
      </c>
      <c r="M231" s="4" t="str">
        <f>IFERROR(VLOOKUP(I231,I$2:M230,5,0),"")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5"/>
        <v/>
      </c>
      <c r="AL231" s="2" t="str">
        <f>IFERROR(IF(INDEX(#REF!,MATCH(I231,#REF!,0),1)=0,"",INDEX(#REF!,MATCH(I231,#REF!,0),1)),"")</f>
        <v/>
      </c>
      <c r="AM231" s="2"/>
      <c r="AN231" s="2" t="str">
        <f>IFERROR(IF(INDEX(#REF!,MATCH(I231,#REF!,0),1)=0,"",INDEX(#REF!,MATCH(I231,#REF!,0),1)),"")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60"/>
        <v/>
      </c>
      <c r="BV231" s="5" t="str">
        <f t="shared" si="57"/>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7"/>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IFERROR(VLOOKUP(I232,I$2:L231,4,0),"")</f>
        <v/>
      </c>
      <c r="M232" s="4" t="str">
        <f>IFERROR(VLOOKUP(I232,I$2:M231,5,0),"")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5"/>
        <v/>
      </c>
      <c r="AL232" s="2" t="str">
        <f>IFERROR(IF(INDEX(#REF!,MATCH(I232,#REF!,0),1)=0,"",INDEX(#REF!,MATCH(I232,#REF!,0),1)),"")</f>
        <v/>
      </c>
      <c r="AM232" s="2"/>
      <c r="AN232" s="2" t="str">
        <f>IFERROR(IF(INDEX(#REF!,MATCH(I232,#REF!,0),1)=0,"",INDEX(#REF!,MATCH(I232,#REF!,0),1)),"")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60"/>
        <v/>
      </c>
      <c r="BV232" s="5" t="str">
        <f t="shared" si="57"/>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7"/>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IFERROR(VLOOKUP(I233,I$2:L232,4,0),"")</f>
        <v/>
      </c>
      <c r="M233" s="4" t="str">
        <f>IFERROR(VLOOKUP(I233,I$2:M232,5,0),"")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5"/>
        <v/>
      </c>
      <c r="AL233" s="2" t="str">
        <f>IFERROR(IF(INDEX(#REF!,MATCH(I233,#REF!,0),1)=0,"",INDEX(#REF!,MATCH(I233,#REF!,0),1)),"")</f>
        <v/>
      </c>
      <c r="AM233" s="2"/>
      <c r="AN233" s="2" t="str">
        <f>IFERROR(IF(INDEX(#REF!,MATCH(I233,#REF!,0),1)=0,"",INDEX(#REF!,MATCH(I233,#REF!,0),1)),"")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61">CONCATENATE(AQ233,AS233,AT233,AU233,AV233)</f>
        <v/>
      </c>
      <c r="BV233" s="5" t="str">
        <f t="shared" si="57"/>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7"/>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IFERROR(VLOOKUP(I234,I$2:L233,4,0),"")</f>
        <v/>
      </c>
      <c r="M234" s="4" t="str">
        <f>IFERROR(VLOOKUP(I234,I$2:M233,5,0),"")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5"/>
        <v/>
      </c>
      <c r="AL234" s="2" t="str">
        <f>IFERROR(IF(INDEX(#REF!,MATCH(I234,#REF!,0),1)=0,"",INDEX(#REF!,MATCH(I234,#REF!,0),1)),"")</f>
        <v/>
      </c>
      <c r="AM234" s="2"/>
      <c r="AN234" s="2" t="str">
        <f>IFERROR(IF(INDEX(#REF!,MATCH(I234,#REF!,0),1)=0,"",INDEX(#REF!,MATCH(I234,#REF!,0),1)),"")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61"/>
        <v/>
      </c>
      <c r="BV234" s="5" t="str">
        <f t="shared" si="57"/>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7"/>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IFERROR(VLOOKUP(I235,I$2:L234,4,0),"")</f>
        <v/>
      </c>
      <c r="M235" s="4" t="str">
        <f>IFERROR(VLOOKUP(I235,I$2:M234,5,0),"")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5"/>
        <v/>
      </c>
      <c r="AL235" s="2" t="str">
        <f>IFERROR(IF(INDEX(#REF!,MATCH(I235,#REF!,0),1)=0,"",INDEX(#REF!,MATCH(I235,#REF!,0),1)),"")</f>
        <v/>
      </c>
      <c r="AM235" s="2"/>
      <c r="AN235" s="2" t="str">
        <f>IFERROR(IF(INDEX(#REF!,MATCH(I235,#REF!,0),1)=0,"",INDEX(#REF!,MATCH(I235,#REF!,0),1)),"")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61"/>
        <v/>
      </c>
      <c r="BV235" s="5" t="str">
        <f t="shared" si="57"/>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7"/>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IFERROR(VLOOKUP(I236,I$2:L235,4,0),"")</f>
        <v/>
      </c>
      <c r="M236" s="4" t="str">
        <f>IFERROR(VLOOKUP(I236,I$2:M235,5,0),"")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5"/>
        <v/>
      </c>
      <c r="AL236" s="2" t="str">
        <f>IFERROR(IF(INDEX(#REF!,MATCH(I236,#REF!,0),1)=0,"",INDEX(#REF!,MATCH(I236,#REF!,0),1)),"")</f>
        <v/>
      </c>
      <c r="AM236" s="2"/>
      <c r="AN236" s="2" t="str">
        <f>IFERROR(IF(INDEX(#REF!,MATCH(I236,#REF!,0),1)=0,"",INDEX(#REF!,MATCH(I236,#REF!,0),1)),"")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61"/>
        <v/>
      </c>
      <c r="BV236" s="5" t="str">
        <f t="shared" si="57"/>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7"/>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IFERROR(VLOOKUP(I237,I$2:L236,4,0),"")</f>
        <v/>
      </c>
      <c r="M237" s="4" t="str">
        <f>IFERROR(VLOOKUP(I237,I$2:M236,5,0),"")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5"/>
        <v/>
      </c>
      <c r="AL237" s="2" t="str">
        <f>IFERROR(IF(INDEX(#REF!,MATCH(I237,#REF!,0),1)=0,"",INDEX(#REF!,MATCH(I237,#REF!,0),1)),"")</f>
        <v/>
      </c>
      <c r="AM237" s="2"/>
      <c r="AN237" s="2" t="str">
        <f>IFERROR(IF(INDEX(#REF!,MATCH(I237,#REF!,0),1)=0,"",INDEX(#REF!,MATCH(I237,#REF!,0),1)),"")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61"/>
        <v/>
      </c>
      <c r="BV237" s="5" t="str">
        <f t="shared" si="57"/>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7"/>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IFERROR(VLOOKUP(I238,I$2:L237,4,0),"")</f>
        <v/>
      </c>
      <c r="M238" s="4" t="str">
        <f>IFERROR(VLOOKUP(I238,I$2:M237,5,0),"")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5"/>
        <v/>
      </c>
      <c r="AL238" s="2" t="str">
        <f>IFERROR(IF(INDEX(#REF!,MATCH(I238,#REF!,0),1)=0,"",INDEX(#REF!,MATCH(I238,#REF!,0),1)),"")</f>
        <v/>
      </c>
      <c r="AM238" s="2"/>
      <c r="AN238" s="2" t="str">
        <f>IFERROR(IF(INDEX(#REF!,MATCH(I238,#REF!,0),1)=0,"",INDEX(#REF!,MATCH(I238,#REF!,0),1)),"")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61"/>
        <v/>
      </c>
      <c r="BV238" s="5" t="str">
        <f t="shared" si="57"/>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7"/>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IFERROR(VLOOKUP(I239,I$2:L238,4,0),"")</f>
        <v/>
      </c>
      <c r="M239" s="4" t="str">
        <f>IFERROR(VLOOKUP(I239,I$2:M238,5,0),"")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5"/>
        <v/>
      </c>
      <c r="AL239" s="2" t="str">
        <f>IFERROR(IF(INDEX(#REF!,MATCH(I239,#REF!,0),1)=0,"",INDEX(#REF!,MATCH(I239,#REF!,0),1)),"")</f>
        <v/>
      </c>
      <c r="AM239" s="2"/>
      <c r="AN239" s="2" t="str">
        <f>IFERROR(IF(INDEX(#REF!,MATCH(I239,#REF!,0),1)=0,"",INDEX(#REF!,MATCH(I239,#REF!,0),1)),"")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61"/>
        <v/>
      </c>
      <c r="BV239" s="5" t="str">
        <f t="shared" si="57"/>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7"/>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IFERROR(VLOOKUP(I240,I$2:L239,4,0),"")</f>
        <v/>
      </c>
      <c r="M240" s="4" t="str">
        <f>IFERROR(VLOOKUP(I240,I$2:M239,5,0),"")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5"/>
        <v/>
      </c>
      <c r="AL240" s="2" t="str">
        <f>IFERROR(IF(INDEX(#REF!,MATCH(I240,#REF!,0),1)=0,"",INDEX(#REF!,MATCH(I240,#REF!,0),1)),"")</f>
        <v/>
      </c>
      <c r="AM240" s="2"/>
      <c r="AN240" s="2" t="str">
        <f>IFERROR(IF(INDEX(#REF!,MATCH(I240,#REF!,0),1)=0,"",INDEX(#REF!,MATCH(I240,#REF!,0),1)),"")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61"/>
        <v/>
      </c>
      <c r="BV240" s="5" t="str">
        <f t="shared" si="57"/>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7"/>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IFERROR(VLOOKUP(I241,I$2:L240,4,0),"")</f>
        <v/>
      </c>
      <c r="M241" s="4" t="str">
        <f>IFERROR(VLOOKUP(I241,I$2:M240,5,0),"")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5"/>
        <v/>
      </c>
      <c r="AL241" s="2" t="str">
        <f>IFERROR(IF(INDEX(#REF!,MATCH(I241,#REF!,0),1)=0,"",INDEX(#REF!,MATCH(I241,#REF!,0),1)),"")</f>
        <v/>
      </c>
      <c r="AM241" s="2"/>
      <c r="AN241" s="2" t="str">
        <f>IFERROR(IF(INDEX(#REF!,MATCH(I241,#REF!,0),1)=0,"",INDEX(#REF!,MATCH(I241,#REF!,0),1)),"")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61"/>
        <v/>
      </c>
      <c r="BV241" s="5" t="str">
        <f t="shared" si="57"/>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7"/>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IFERROR(VLOOKUP(I242,I$2:L241,4,0),"")</f>
        <v/>
      </c>
      <c r="M242" s="4" t="str">
        <f>IFERROR(VLOOKUP(I242,I$2:M241,5,0),"")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5"/>
        <v/>
      </c>
      <c r="AL242" s="2" t="str">
        <f>IFERROR(IF(INDEX(#REF!,MATCH(I242,#REF!,0),1)=0,"",INDEX(#REF!,MATCH(I242,#REF!,0),1)),"")</f>
        <v/>
      </c>
      <c r="AM242" s="2"/>
      <c r="AN242" s="2" t="str">
        <f>IFERROR(IF(INDEX(#REF!,MATCH(I242,#REF!,0),1)=0,"",INDEX(#REF!,MATCH(I242,#REF!,0),1)),"")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61"/>
        <v/>
      </c>
      <c r="BV242" s="5" t="str">
        <f t="shared" si="57"/>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7"/>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IFERROR(VLOOKUP(I243,I$2:L242,4,0),"")</f>
        <v/>
      </c>
      <c r="M243" s="4" t="str">
        <f>IFERROR(VLOOKUP(I243,I$2:M242,5,0),"")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5"/>
        <v/>
      </c>
      <c r="AL243" s="2" t="str">
        <f>IFERROR(IF(INDEX(#REF!,MATCH(I243,#REF!,0),1)=0,"",INDEX(#REF!,MATCH(I243,#REF!,0),1)),"")</f>
        <v/>
      </c>
      <c r="AM243" s="2"/>
      <c r="AN243" s="2" t="str">
        <f>IFERROR(IF(INDEX(#REF!,MATCH(I243,#REF!,0),1)=0,"",INDEX(#REF!,MATCH(I243,#REF!,0),1)),"")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61"/>
        <v/>
      </c>
      <c r="BV243" s="5" t="str">
        <f t="shared" si="57"/>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7"/>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IFERROR(VLOOKUP(I244,I$2:L243,4,0),"")</f>
        <v/>
      </c>
      <c r="M244" s="4" t="str">
        <f>IFERROR(VLOOKUP(I244,I$2:M243,5,0),"")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5"/>
        <v/>
      </c>
      <c r="AL244" s="2" t="str">
        <f>IFERROR(IF(INDEX(#REF!,MATCH(I244,#REF!,0),1)=0,"",INDEX(#REF!,MATCH(I244,#REF!,0),1)),"")</f>
        <v/>
      </c>
      <c r="AM244" s="2"/>
      <c r="AN244" s="2" t="str">
        <f>IFERROR(IF(INDEX(#REF!,MATCH(I244,#REF!,0),1)=0,"",INDEX(#REF!,MATCH(I244,#REF!,0),1)),"")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61"/>
        <v/>
      </c>
      <c r="BV244" s="5" t="str">
        <f t="shared" si="57"/>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7"/>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IFERROR(VLOOKUP(I245,I$2:L244,4,0),"")</f>
        <v/>
      </c>
      <c r="M245" s="4" t="str">
        <f>IFERROR(VLOOKUP(I245,I$2:M244,5,0),"")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5"/>
        <v/>
      </c>
      <c r="AL245" s="2" t="str">
        <f>IFERROR(IF(INDEX(#REF!,MATCH(I245,#REF!,0),1)=0,"",INDEX(#REF!,MATCH(I245,#REF!,0),1)),"")</f>
        <v/>
      </c>
      <c r="AM245" s="2"/>
      <c r="AN245" s="2" t="str">
        <f>IFERROR(IF(INDEX(#REF!,MATCH(I245,#REF!,0),1)=0,"",INDEX(#REF!,MATCH(I245,#REF!,0),1)),"")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61"/>
        <v/>
      </c>
      <c r="BV245" s="5" t="str">
        <f t="shared" si="57"/>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7"/>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IFERROR(VLOOKUP(I246,I$2:L245,4,0),"")</f>
        <v/>
      </c>
      <c r="M246" s="4" t="str">
        <f>IFERROR(VLOOKUP(I246,I$2:M245,5,0),"")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5"/>
        <v/>
      </c>
      <c r="AL246" s="2" t="str">
        <f>IFERROR(IF(INDEX(#REF!,MATCH(I246,#REF!,0),1)=0,"",INDEX(#REF!,MATCH(I246,#REF!,0),1)),"")</f>
        <v/>
      </c>
      <c r="AM246" s="2"/>
      <c r="AN246" s="2" t="str">
        <f>IFERROR(IF(INDEX(#REF!,MATCH(I246,#REF!,0),1)=0,"",INDEX(#REF!,MATCH(I246,#REF!,0),1)),"")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61"/>
        <v/>
      </c>
      <c r="BV246" s="5" t="str">
        <f t="shared" si="57"/>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7"/>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IFERROR(VLOOKUP(I247,I$2:L246,4,0),"")</f>
        <v/>
      </c>
      <c r="M247" s="4" t="str">
        <f>IFERROR(VLOOKUP(I247,I$2:M246,5,0),"")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5"/>
        <v/>
      </c>
      <c r="AL247" s="2" t="str">
        <f>IFERROR(IF(INDEX(#REF!,MATCH(I247,#REF!,0),1)=0,"",INDEX(#REF!,MATCH(I247,#REF!,0),1)),"")</f>
        <v/>
      </c>
      <c r="AM247" s="2"/>
      <c r="AN247" s="2" t="str">
        <f>IFERROR(IF(INDEX(#REF!,MATCH(I247,#REF!,0),1)=0,"",INDEX(#REF!,MATCH(I247,#REF!,0),1)),"")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61"/>
        <v/>
      </c>
      <c r="BV247" s="5" t="str">
        <f t="shared" si="57"/>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7"/>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IFERROR(VLOOKUP(I248,I$2:L247,4,0),"")</f>
        <v/>
      </c>
      <c r="M248" s="4" t="str">
        <f>IFERROR(VLOOKUP(I248,I$2:M247,5,0),"")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5"/>
        <v/>
      </c>
      <c r="AL248" s="2" t="str">
        <f>IFERROR(IF(INDEX(#REF!,MATCH(I248,#REF!,0),1)=0,"",INDEX(#REF!,MATCH(I248,#REF!,0),1)),"")</f>
        <v/>
      </c>
      <c r="AM248" s="2"/>
      <c r="AN248" s="2" t="str">
        <f>IFERROR(IF(INDEX(#REF!,MATCH(I248,#REF!,0),1)=0,"",INDEX(#REF!,MATCH(I248,#REF!,0),1)),"")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61"/>
        <v/>
      </c>
      <c r="BV248" s="5" t="str">
        <f t="shared" si="57"/>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7"/>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IFERROR(VLOOKUP(I249,I$2:L248,4,0),"")</f>
        <v/>
      </c>
      <c r="M249" s="4" t="str">
        <f>IFERROR(VLOOKUP(I249,I$2:M248,5,0),"")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5"/>
        <v/>
      </c>
      <c r="AL249" s="2" t="str">
        <f>IFERROR(IF(INDEX(#REF!,MATCH(I249,#REF!,0),1)=0,"",INDEX(#REF!,MATCH(I249,#REF!,0),1)),"")</f>
        <v/>
      </c>
      <c r="AM249" s="2"/>
      <c r="AN249" s="2" t="str">
        <f>IFERROR(IF(INDEX(#REF!,MATCH(I249,#REF!,0),1)=0,"",INDEX(#REF!,MATCH(I249,#REF!,0),1)),"")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61"/>
        <v/>
      </c>
      <c r="BV249" s="5" t="str">
        <f t="shared" si="57"/>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7"/>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IFERROR(VLOOKUP(I250,I$2:L249,4,0),"")</f>
        <v/>
      </c>
      <c r="M250" s="4" t="str">
        <f>IFERROR(VLOOKUP(I250,I$2:M249,5,0),"")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5"/>
        <v/>
      </c>
      <c r="AL250" s="2" t="str">
        <f>IFERROR(IF(INDEX(#REF!,MATCH(I250,#REF!,0),1)=0,"",INDEX(#REF!,MATCH(I250,#REF!,0),1)),"")</f>
        <v/>
      </c>
      <c r="AM250" s="2"/>
      <c r="AN250" s="2" t="str">
        <f>IFERROR(IF(INDEX(#REF!,MATCH(I250,#REF!,0),1)=0,"",INDEX(#REF!,MATCH(I250,#REF!,0),1)),"")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61"/>
        <v/>
      </c>
      <c r="BV250" s="5" t="str">
        <f t="shared" si="57"/>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7"/>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IFERROR(VLOOKUP(I251,I$2:L250,4,0),"")</f>
        <v/>
      </c>
      <c r="M251" s="4" t="str">
        <f>IFERROR(VLOOKUP(I251,I$2:M250,5,0),"")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5"/>
        <v/>
      </c>
      <c r="AL251" s="2" t="str">
        <f>IFERROR(IF(INDEX(#REF!,MATCH(I251,#REF!,0),1)=0,"",INDEX(#REF!,MATCH(I251,#REF!,0),1)),"")</f>
        <v/>
      </c>
      <c r="AM251" s="2"/>
      <c r="AN251" s="2" t="str">
        <f>IFERROR(IF(INDEX(#REF!,MATCH(I251,#REF!,0),1)=0,"",INDEX(#REF!,MATCH(I251,#REF!,0),1)),"")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61"/>
        <v/>
      </c>
      <c r="BV251" s="5" t="str">
        <f t="shared" si="57"/>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7"/>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IFERROR(VLOOKUP(I252,I$2:L251,4,0),"")</f>
        <v/>
      </c>
      <c r="M252" s="4" t="str">
        <f>IFERROR(VLOOKUP(I252,I$2:M251,5,0),"")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5"/>
        <v/>
      </c>
      <c r="AL252" s="2" t="str">
        <f>IFERROR(IF(INDEX(#REF!,MATCH(I252,#REF!,0),1)=0,"",INDEX(#REF!,MATCH(I252,#REF!,0),1)),"")</f>
        <v/>
      </c>
      <c r="AM252" s="2"/>
      <c r="AN252" s="2" t="str">
        <f>IFERROR(IF(INDEX(#REF!,MATCH(I252,#REF!,0),1)=0,"",INDEX(#REF!,MATCH(I252,#REF!,0),1)),"")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61"/>
        <v/>
      </c>
      <c r="BV252" s="5" t="str">
        <f t="shared" si="57"/>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7"/>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IFERROR(VLOOKUP(I253,I$2:L252,4,0),"")</f>
        <v/>
      </c>
      <c r="M253" s="4" t="str">
        <f>IFERROR(VLOOKUP(I253,I$2:M252,5,0),"")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5"/>
        <v/>
      </c>
      <c r="AL253" s="2" t="str">
        <f>IFERROR(IF(INDEX(#REF!,MATCH(I253,#REF!,0),1)=0,"",INDEX(#REF!,MATCH(I253,#REF!,0),1)),"")</f>
        <v/>
      </c>
      <c r="AM253" s="2"/>
      <c r="AN253" s="2" t="str">
        <f>IFERROR(IF(INDEX(#REF!,MATCH(I253,#REF!,0),1)=0,"",INDEX(#REF!,MATCH(I253,#REF!,0),1)),"")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61"/>
        <v/>
      </c>
      <c r="BV253" s="5" t="str">
        <f t="shared" si="57"/>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7"/>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IFERROR(VLOOKUP(I254,I$2:L253,4,0),"")</f>
        <v/>
      </c>
      <c r="M254" s="4" t="str">
        <f>IFERROR(VLOOKUP(I254,I$2:M253,5,0),"")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5"/>
        <v/>
      </c>
      <c r="AL254" s="2" t="str">
        <f>IFERROR(IF(INDEX(#REF!,MATCH(I254,#REF!,0),1)=0,"",INDEX(#REF!,MATCH(I254,#REF!,0),1)),"")</f>
        <v/>
      </c>
      <c r="AM254" s="2"/>
      <c r="AN254" s="2" t="str">
        <f>IFERROR(IF(INDEX(#REF!,MATCH(I254,#REF!,0),1)=0,"",INDEX(#REF!,MATCH(I254,#REF!,0),1)),"")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61"/>
        <v/>
      </c>
      <c r="BV254" s="5" t="str">
        <f t="shared" si="57"/>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7"/>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IFERROR(VLOOKUP(I255,I$2:L254,4,0),"")</f>
        <v/>
      </c>
      <c r="M255" s="4" t="str">
        <f>IFERROR(VLOOKUP(I255,I$2:M254,5,0),"")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5"/>
        <v/>
      </c>
      <c r="AL255" s="2" t="str">
        <f>IFERROR(IF(INDEX(#REF!,MATCH(I255,#REF!,0),1)=0,"",INDEX(#REF!,MATCH(I255,#REF!,0),1)),"")</f>
        <v/>
      </c>
      <c r="AM255" s="2"/>
      <c r="AN255" s="2" t="str">
        <f>IFERROR(IF(INDEX(#REF!,MATCH(I255,#REF!,0),1)=0,"",INDEX(#REF!,MATCH(I255,#REF!,0),1)),"")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61"/>
        <v/>
      </c>
      <c r="BV255" s="5" t="str">
        <f t="shared" si="57"/>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7"/>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IFERROR(VLOOKUP(I256,I$2:L255,4,0),"")</f>
        <v/>
      </c>
      <c r="M256" s="4" t="str">
        <f>IFERROR(VLOOKUP(I256,I$2:M255,5,0),"")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5"/>
        <v/>
      </c>
      <c r="AL256" s="2" t="str">
        <f>IFERROR(IF(INDEX(#REF!,MATCH(I256,#REF!,0),1)=0,"",INDEX(#REF!,MATCH(I256,#REF!,0),1)),"")</f>
        <v/>
      </c>
      <c r="AM256" s="2"/>
      <c r="AN256" s="2" t="str">
        <f>IFERROR(IF(INDEX(#REF!,MATCH(I256,#REF!,0),1)=0,"",INDEX(#REF!,MATCH(I256,#REF!,0),1)),"")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61"/>
        <v/>
      </c>
      <c r="BV256" s="5" t="str">
        <f t="shared" si="57"/>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7"/>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IFERROR(VLOOKUP(I257,I$2:L256,4,0),"")</f>
        <v/>
      </c>
      <c r="M257" s="4" t="str">
        <f>IFERROR(VLOOKUP(I257,I$2:M256,5,0),"")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5"/>
        <v/>
      </c>
      <c r="AL257" s="2" t="str">
        <f>IFERROR(IF(INDEX(#REF!,MATCH(I257,#REF!,0),1)=0,"",INDEX(#REF!,MATCH(I257,#REF!,0),1)),"")</f>
        <v/>
      </c>
      <c r="AM257" s="2"/>
      <c r="AN257" s="2" t="str">
        <f>IFERROR(IF(INDEX(#REF!,MATCH(I257,#REF!,0),1)=0,"",INDEX(#REF!,MATCH(I257,#REF!,0),1)),"")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61"/>
        <v/>
      </c>
      <c r="BV257" s="5" t="str">
        <f t="shared" si="57"/>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62">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IFERROR(VLOOKUP(I258,I$2:L257,4,0),"")</f>
        <v/>
      </c>
      <c r="M258" s="4" t="str">
        <f>IFERROR(VLOOKUP(I258,I$2:M257,5,0),"")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5"/>
        <v/>
      </c>
      <c r="AL258" s="2" t="str">
        <f>IFERROR(IF(INDEX(#REF!,MATCH(I258,#REF!,0),1)=0,"",INDEX(#REF!,MATCH(I258,#REF!,0),1)),"")</f>
        <v/>
      </c>
      <c r="AM258" s="2"/>
      <c r="AN258" s="2" t="str">
        <f>IFERROR(IF(INDEX(#REF!,MATCH(I258,#REF!,0),1)=0,"",INDEX(#REF!,MATCH(I258,#REF!,0),1)),"")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61"/>
        <v/>
      </c>
      <c r="BV258" s="5" t="str">
        <f t="shared" si="57"/>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62"/>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IFERROR(VLOOKUP(I259,I$2:L258,4,0),"")</f>
        <v/>
      </c>
      <c r="M259" s="4" t="str">
        <f>IFERROR(VLOOKUP(I259,I$2:M258,5,0),"")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si="55"/>
        <v/>
      </c>
      <c r="AL259" s="2" t="str">
        <f>IFERROR(IF(INDEX(#REF!,MATCH(I259,#REF!,0),1)=0,"",INDEX(#REF!,MATCH(I259,#REF!,0),1)),"")</f>
        <v/>
      </c>
      <c r="AM259" s="2"/>
      <c r="AN259" s="2" t="str">
        <f>IFERROR(IF(INDEX(#REF!,MATCH(I259,#REF!,0),1)=0,"",INDEX(#REF!,MATCH(I259,#REF!,0),1)),"")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61"/>
        <v/>
      </c>
      <c r="BV259" s="5" t="str">
        <f t="shared" si="57"/>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62"/>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IFERROR(VLOOKUP(I260,I$2:L259,4,0),"")</f>
        <v/>
      </c>
      <c r="M260" s="4" t="str">
        <f>IFERROR(VLOOKUP(I260,I$2:M259,5,0),"")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ref="AK260:AK323" si="70">IF(AJ260="","",AJ260/AI260)</f>
        <v/>
      </c>
      <c r="AL260" s="2" t="str">
        <f>IFERROR(IF(INDEX(#REF!,MATCH(I260,#REF!,0),1)=0,"",INDEX(#REF!,MATCH(I260,#REF!,0),1)),"")</f>
        <v/>
      </c>
      <c r="AM260" s="2"/>
      <c r="AN260" s="2" t="str">
        <f>IFERROR(IF(INDEX(#REF!,MATCH(I260,#REF!,0),1)=0,"",INDEX(#REF!,MATCH(I260,#REF!,0),1)),"")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61"/>
        <v/>
      </c>
      <c r="BV260" s="5" t="str">
        <f t="shared" si="57"/>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62"/>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IFERROR(VLOOKUP(I261,I$2:L260,4,0),"")</f>
        <v/>
      </c>
      <c r="M261" s="4" t="str">
        <f>IFERROR(VLOOKUP(I261,I$2:M260,5,0),"")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70"/>
        <v/>
      </c>
      <c r="AL261" s="2" t="str">
        <f>IFERROR(IF(INDEX(#REF!,MATCH(I261,#REF!,0),1)=0,"",INDEX(#REF!,MATCH(I261,#REF!,0),1)),"")</f>
        <v/>
      </c>
      <c r="AM261" s="2"/>
      <c r="AN261" s="2" t="str">
        <f>IFERROR(IF(INDEX(#REF!,MATCH(I261,#REF!,0),1)=0,"",INDEX(#REF!,MATCH(I261,#REF!,0),1)),"")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61"/>
        <v/>
      </c>
      <c r="BV261" s="5" t="str">
        <f t="shared" si="57"/>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62"/>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IFERROR(VLOOKUP(I262,I$2:L261,4,0),"")</f>
        <v/>
      </c>
      <c r="M262" s="4" t="str">
        <f>IFERROR(VLOOKUP(I262,I$2:M261,5,0),"")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70"/>
        <v/>
      </c>
      <c r="AL262" s="2" t="str">
        <f>IFERROR(IF(INDEX(#REF!,MATCH(I262,#REF!,0),1)=0,"",INDEX(#REF!,MATCH(I262,#REF!,0),1)),"")</f>
        <v/>
      </c>
      <c r="AM262" s="2"/>
      <c r="AN262" s="2" t="str">
        <f>IFERROR(IF(INDEX(#REF!,MATCH(I262,#REF!,0),1)=0,"",INDEX(#REF!,MATCH(I262,#REF!,0),1)),"")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61"/>
        <v/>
      </c>
      <c r="BV262" s="5" t="str">
        <f t="shared" si="57"/>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62"/>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IFERROR(VLOOKUP(I263,I$2:L262,4,0),"")</f>
        <v/>
      </c>
      <c r="M263" s="4" t="str">
        <f>IFERROR(VLOOKUP(I263,I$2:M262,5,0),"")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70"/>
        <v/>
      </c>
      <c r="AL263" s="2" t="str">
        <f>IFERROR(IF(INDEX(#REF!,MATCH(I263,#REF!,0),1)=0,"",INDEX(#REF!,MATCH(I263,#REF!,0),1)),"")</f>
        <v/>
      </c>
      <c r="AM263" s="2"/>
      <c r="AN263" s="2" t="str">
        <f>IFERROR(IF(INDEX(#REF!,MATCH(I263,#REF!,0),1)=0,"",INDEX(#REF!,MATCH(I263,#REF!,0),1)),"")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61"/>
        <v/>
      </c>
      <c r="BV263" s="5" t="str">
        <f t="shared" si="57"/>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62"/>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IFERROR(VLOOKUP(I264,I$2:L263,4,0),"")</f>
        <v/>
      </c>
      <c r="M264" s="4" t="str">
        <f>IFERROR(VLOOKUP(I264,I$2:M263,5,0),"")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70"/>
        <v/>
      </c>
      <c r="AL264" s="2" t="str">
        <f>IFERROR(IF(INDEX(#REF!,MATCH(I264,#REF!,0),1)=0,"",INDEX(#REF!,MATCH(I264,#REF!,0),1)),"")</f>
        <v/>
      </c>
      <c r="AM264" s="2"/>
      <c r="AN264" s="2" t="str">
        <f>IFERROR(IF(INDEX(#REF!,MATCH(I264,#REF!,0),1)=0,"",INDEX(#REF!,MATCH(I264,#REF!,0),1)),"")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61"/>
        <v/>
      </c>
      <c r="BV264" s="5" t="str">
        <f t="shared" si="57"/>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62"/>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IFERROR(VLOOKUP(I265,I$2:L264,4,0),"")</f>
        <v/>
      </c>
      <c r="M265" s="4" t="str">
        <f>IFERROR(VLOOKUP(I265,I$2:M264,5,0),"")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70"/>
        <v/>
      </c>
      <c r="AL265" s="2" t="str">
        <f>IFERROR(IF(INDEX(#REF!,MATCH(I265,#REF!,0),1)=0,"",INDEX(#REF!,MATCH(I265,#REF!,0),1)),"")</f>
        <v/>
      </c>
      <c r="AM265" s="2"/>
      <c r="AN265" s="2" t="str">
        <f>IFERROR(IF(INDEX(#REF!,MATCH(I265,#REF!,0),1)=0,"",INDEX(#REF!,MATCH(I265,#REF!,0),1)),"")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71">CONCATENATE(AQ265,AS265,AT265,AU265,AV265)</f>
        <v/>
      </c>
      <c r="BV265" s="5" t="str">
        <f t="shared" si="57"/>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62"/>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IFERROR(VLOOKUP(I266,I$2:L265,4,0),"")</f>
        <v/>
      </c>
      <c r="M266" s="4" t="str">
        <f>IFERROR(VLOOKUP(I266,I$2:M265,5,0),"")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70"/>
        <v/>
      </c>
      <c r="AL266" s="2" t="str">
        <f>IFERROR(IF(INDEX(#REF!,MATCH(I266,#REF!,0),1)=0,"",INDEX(#REF!,MATCH(I266,#REF!,0),1)),"")</f>
        <v/>
      </c>
      <c r="AM266" s="2"/>
      <c r="AN266" s="2" t="str">
        <f>IFERROR(IF(INDEX(#REF!,MATCH(I266,#REF!,0),1)=0,"",INDEX(#REF!,MATCH(I266,#REF!,0),1)),"")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71"/>
        <v/>
      </c>
      <c r="BV266" s="5" t="str">
        <f t="shared" si="57"/>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62"/>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IFERROR(VLOOKUP(I267,I$2:L266,4,0),"")</f>
        <v/>
      </c>
      <c r="M267" s="4" t="str">
        <f>IFERROR(VLOOKUP(I267,I$2:M266,5,0),"")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70"/>
        <v/>
      </c>
      <c r="AL267" s="2" t="str">
        <f>IFERROR(IF(INDEX(#REF!,MATCH(I267,#REF!,0),1)=0,"",INDEX(#REF!,MATCH(I267,#REF!,0),1)),"")</f>
        <v/>
      </c>
      <c r="AM267" s="2"/>
      <c r="AN267" s="2" t="str">
        <f>IFERROR(IF(INDEX(#REF!,MATCH(I267,#REF!,0),1)=0,"",INDEX(#REF!,MATCH(I267,#REF!,0),1)),"")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71"/>
        <v/>
      </c>
      <c r="BV267" s="5" t="str">
        <f t="shared" ref="BV267:BV330" si="72">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62"/>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IFERROR(VLOOKUP(I268,I$2:L267,4,0),"")</f>
        <v/>
      </c>
      <c r="M268" s="4" t="str">
        <f>IFERROR(VLOOKUP(I268,I$2:M267,5,0),"")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70"/>
        <v/>
      </c>
      <c r="AL268" s="2" t="str">
        <f>IFERROR(IF(INDEX(#REF!,MATCH(I268,#REF!,0),1)=0,"",INDEX(#REF!,MATCH(I268,#REF!,0),1)),"")</f>
        <v/>
      </c>
      <c r="AM268" s="2"/>
      <c r="AN268" s="2" t="str">
        <f>IFERROR(IF(INDEX(#REF!,MATCH(I268,#REF!,0),1)=0,"",INDEX(#REF!,MATCH(I268,#REF!,0),1)),"")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71"/>
        <v/>
      </c>
      <c r="BV268" s="5" t="str">
        <f t="shared" si="72"/>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62"/>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IFERROR(VLOOKUP(I269,I$2:L268,4,0),"")</f>
        <v/>
      </c>
      <c r="M269" s="4" t="str">
        <f>IFERROR(VLOOKUP(I269,I$2:M268,5,0),"")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70"/>
        <v/>
      </c>
      <c r="AL269" s="2" t="str">
        <f>IFERROR(IF(INDEX(#REF!,MATCH(I269,#REF!,0),1)=0,"",INDEX(#REF!,MATCH(I269,#REF!,0),1)),"")</f>
        <v/>
      </c>
      <c r="AM269" s="2"/>
      <c r="AN269" s="2" t="str">
        <f>IFERROR(IF(INDEX(#REF!,MATCH(I269,#REF!,0),1)=0,"",INDEX(#REF!,MATCH(I269,#REF!,0),1)),"")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71"/>
        <v/>
      </c>
      <c r="BV269" s="5" t="str">
        <f t="shared" si="72"/>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62"/>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IFERROR(VLOOKUP(I270,I$2:L269,4,0),"")</f>
        <v/>
      </c>
      <c r="M270" s="4" t="str">
        <f>IFERROR(VLOOKUP(I270,I$2:M269,5,0),"")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70"/>
        <v/>
      </c>
      <c r="AL270" s="2" t="str">
        <f>IFERROR(IF(INDEX(#REF!,MATCH(I270,#REF!,0),1)=0,"",INDEX(#REF!,MATCH(I270,#REF!,0),1)),"")</f>
        <v/>
      </c>
      <c r="AM270" s="2"/>
      <c r="AN270" s="2" t="str">
        <f>IFERROR(IF(INDEX(#REF!,MATCH(I270,#REF!,0),1)=0,"",INDEX(#REF!,MATCH(I270,#REF!,0),1)),"")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71"/>
        <v/>
      </c>
      <c r="BV270" s="5" t="str">
        <f t="shared" si="72"/>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62"/>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IFERROR(VLOOKUP(I271,I$2:L270,4,0),"")</f>
        <v/>
      </c>
      <c r="M271" s="4" t="str">
        <f>IFERROR(VLOOKUP(I271,I$2:M270,5,0),"")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70"/>
        <v/>
      </c>
      <c r="AL271" s="2" t="str">
        <f>IFERROR(IF(INDEX(#REF!,MATCH(I271,#REF!,0),1)=0,"",INDEX(#REF!,MATCH(I271,#REF!,0),1)),"")</f>
        <v/>
      </c>
      <c r="AM271" s="2"/>
      <c r="AN271" s="2" t="str">
        <f>IFERROR(IF(INDEX(#REF!,MATCH(I271,#REF!,0),1)=0,"",INDEX(#REF!,MATCH(I271,#REF!,0),1)),"")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71"/>
        <v/>
      </c>
      <c r="BV271" s="5" t="str">
        <f t="shared" si="72"/>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62"/>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IFERROR(VLOOKUP(I272,I$2:L271,4,0),"")</f>
        <v/>
      </c>
      <c r="M272" s="4" t="str">
        <f>IFERROR(VLOOKUP(I272,I$2:M271,5,0),"")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70"/>
        <v/>
      </c>
      <c r="AL272" s="2" t="str">
        <f>IFERROR(IF(INDEX(#REF!,MATCH(I272,#REF!,0),1)=0,"",INDEX(#REF!,MATCH(I272,#REF!,0),1)),"")</f>
        <v/>
      </c>
      <c r="AM272" s="2"/>
      <c r="AN272" s="2" t="str">
        <f>IFERROR(IF(INDEX(#REF!,MATCH(I272,#REF!,0),1)=0,"",INDEX(#REF!,MATCH(I272,#REF!,0),1)),"")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71"/>
        <v/>
      </c>
      <c r="BV272" s="5" t="str">
        <f t="shared" si="72"/>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62"/>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IFERROR(VLOOKUP(I273,I$2:L272,4,0),"")</f>
        <v/>
      </c>
      <c r="M273" s="4" t="str">
        <f>IFERROR(VLOOKUP(I273,I$2:M272,5,0),"")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70"/>
        <v/>
      </c>
      <c r="AL273" s="2" t="str">
        <f>IFERROR(IF(INDEX(#REF!,MATCH(I273,#REF!,0),1)=0,"",INDEX(#REF!,MATCH(I273,#REF!,0),1)),"")</f>
        <v/>
      </c>
      <c r="AM273" s="2"/>
      <c r="AN273" s="2" t="str">
        <f>IFERROR(IF(INDEX(#REF!,MATCH(I273,#REF!,0),1)=0,"",INDEX(#REF!,MATCH(I273,#REF!,0),1)),"")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71"/>
        <v/>
      </c>
      <c r="BV273" s="5" t="str">
        <f t="shared" si="72"/>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62"/>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IFERROR(VLOOKUP(I274,I$2:L273,4,0),"")</f>
        <v/>
      </c>
      <c r="M274" s="4" t="str">
        <f>IFERROR(VLOOKUP(I274,I$2:M273,5,0),"")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70"/>
        <v/>
      </c>
      <c r="AL274" s="2" t="str">
        <f>IFERROR(IF(INDEX(#REF!,MATCH(I274,#REF!,0),1)=0,"",INDEX(#REF!,MATCH(I274,#REF!,0),1)),"")</f>
        <v/>
      </c>
      <c r="AM274" s="2"/>
      <c r="AN274" s="2" t="str">
        <f>IFERROR(IF(INDEX(#REF!,MATCH(I274,#REF!,0),1)=0,"",INDEX(#REF!,MATCH(I274,#REF!,0),1)),"")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71"/>
        <v/>
      </c>
      <c r="BV274" s="5" t="str">
        <f t="shared" si="72"/>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62"/>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IFERROR(VLOOKUP(I275,I$2:L274,4,0),"")</f>
        <v/>
      </c>
      <c r="M275" s="4" t="str">
        <f>IFERROR(VLOOKUP(I275,I$2:M274,5,0),"")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70"/>
        <v/>
      </c>
      <c r="AL275" s="2" t="str">
        <f>IFERROR(IF(INDEX(#REF!,MATCH(I275,#REF!,0),1)=0,"",INDEX(#REF!,MATCH(I275,#REF!,0),1)),"")</f>
        <v/>
      </c>
      <c r="AM275" s="2"/>
      <c r="AN275" s="2" t="str">
        <f>IFERROR(IF(INDEX(#REF!,MATCH(I275,#REF!,0),1)=0,"",INDEX(#REF!,MATCH(I275,#REF!,0),1)),"")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71"/>
        <v/>
      </c>
      <c r="BV275" s="5" t="str">
        <f t="shared" si="72"/>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62"/>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IFERROR(VLOOKUP(I276,I$2:L275,4,0),"")</f>
        <v/>
      </c>
      <c r="M276" s="4" t="str">
        <f>IFERROR(VLOOKUP(I276,I$2:M275,5,0),"")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70"/>
        <v/>
      </c>
      <c r="AL276" s="2" t="str">
        <f>IFERROR(IF(INDEX(#REF!,MATCH(I276,#REF!,0),1)=0,"",INDEX(#REF!,MATCH(I276,#REF!,0),1)),"")</f>
        <v/>
      </c>
      <c r="AM276" s="2"/>
      <c r="AN276" s="2" t="str">
        <f>IFERROR(IF(INDEX(#REF!,MATCH(I276,#REF!,0),1)=0,"",INDEX(#REF!,MATCH(I276,#REF!,0),1)),"")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71"/>
        <v/>
      </c>
      <c r="BV276" s="5" t="str">
        <f t="shared" si="72"/>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62"/>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IFERROR(VLOOKUP(I277,I$2:L276,4,0),"")</f>
        <v/>
      </c>
      <c r="M277" s="4" t="str">
        <f>IFERROR(VLOOKUP(I277,I$2:M276,5,0),"")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70"/>
        <v/>
      </c>
      <c r="AL277" s="2" t="str">
        <f>IFERROR(IF(INDEX(#REF!,MATCH(I277,#REF!,0),1)=0,"",INDEX(#REF!,MATCH(I277,#REF!,0),1)),"")</f>
        <v/>
      </c>
      <c r="AM277" s="2"/>
      <c r="AN277" s="2" t="str">
        <f>IFERROR(IF(INDEX(#REF!,MATCH(I277,#REF!,0),1)=0,"",INDEX(#REF!,MATCH(I277,#REF!,0),1)),"")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71"/>
        <v/>
      </c>
      <c r="BV277" s="5" t="str">
        <f t="shared" si="72"/>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62"/>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IFERROR(VLOOKUP(I278,I$2:L277,4,0),"")</f>
        <v/>
      </c>
      <c r="M278" s="4" t="str">
        <f>IFERROR(VLOOKUP(I278,I$2:M277,5,0),"")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70"/>
        <v/>
      </c>
      <c r="AL278" s="2" t="str">
        <f>IFERROR(IF(INDEX(#REF!,MATCH(I278,#REF!,0),1)=0,"",INDEX(#REF!,MATCH(I278,#REF!,0),1)),"")</f>
        <v/>
      </c>
      <c r="AM278" s="2"/>
      <c r="AN278" s="2" t="str">
        <f>IFERROR(IF(INDEX(#REF!,MATCH(I278,#REF!,0),1)=0,"",INDEX(#REF!,MATCH(I278,#REF!,0),1)),"")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71"/>
        <v/>
      </c>
      <c r="BV278" s="5" t="str">
        <f t="shared" si="72"/>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62"/>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IFERROR(VLOOKUP(I279,I$2:L278,4,0),"")</f>
        <v/>
      </c>
      <c r="M279" s="4" t="str">
        <f>IFERROR(VLOOKUP(I279,I$2:M278,5,0),"")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70"/>
        <v/>
      </c>
      <c r="AL279" s="2" t="str">
        <f>IFERROR(IF(INDEX(#REF!,MATCH(I279,#REF!,0),1)=0,"",INDEX(#REF!,MATCH(I279,#REF!,0),1)),"")</f>
        <v/>
      </c>
      <c r="AM279" s="2"/>
      <c r="AN279" s="2" t="str">
        <f>IFERROR(IF(INDEX(#REF!,MATCH(I279,#REF!,0),1)=0,"",INDEX(#REF!,MATCH(I279,#REF!,0),1)),"")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71"/>
        <v/>
      </c>
      <c r="BV279" s="5" t="str">
        <f t="shared" si="72"/>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62"/>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IFERROR(VLOOKUP(I280,I$2:L279,4,0),"")</f>
        <v/>
      </c>
      <c r="M280" s="4" t="str">
        <f>IFERROR(VLOOKUP(I280,I$2:M279,5,0),"")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70"/>
        <v/>
      </c>
      <c r="AL280" s="2" t="str">
        <f>IFERROR(IF(INDEX(#REF!,MATCH(I280,#REF!,0),1)=0,"",INDEX(#REF!,MATCH(I280,#REF!,0),1)),"")</f>
        <v/>
      </c>
      <c r="AM280" s="2"/>
      <c r="AN280" s="2" t="str">
        <f>IFERROR(IF(INDEX(#REF!,MATCH(I280,#REF!,0),1)=0,"",INDEX(#REF!,MATCH(I280,#REF!,0),1)),"")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71"/>
        <v/>
      </c>
      <c r="BV280" s="5" t="str">
        <f t="shared" si="72"/>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62"/>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IFERROR(VLOOKUP(I281,I$2:L280,4,0),"")</f>
        <v/>
      </c>
      <c r="M281" s="4" t="str">
        <f>IFERROR(VLOOKUP(I281,I$2:M280,5,0),"")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70"/>
        <v/>
      </c>
      <c r="AL281" s="2" t="str">
        <f>IFERROR(IF(INDEX(#REF!,MATCH(I281,#REF!,0),1)=0,"",INDEX(#REF!,MATCH(I281,#REF!,0),1)),"")</f>
        <v/>
      </c>
      <c r="AM281" s="2"/>
      <c r="AN281" s="2" t="str">
        <f>IFERROR(IF(INDEX(#REF!,MATCH(I281,#REF!,0),1)=0,"",INDEX(#REF!,MATCH(I281,#REF!,0),1)),"")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71"/>
        <v/>
      </c>
      <c r="BV281" s="5" t="str">
        <f t="shared" si="72"/>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62"/>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IFERROR(VLOOKUP(I282,I$2:L281,4,0),"")</f>
        <v/>
      </c>
      <c r="M282" s="4" t="str">
        <f>IFERROR(VLOOKUP(I282,I$2:M281,5,0),"")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70"/>
        <v/>
      </c>
      <c r="AL282" s="2" t="str">
        <f>IFERROR(IF(INDEX(#REF!,MATCH(I282,#REF!,0),1)=0,"",INDEX(#REF!,MATCH(I282,#REF!,0),1)),"")</f>
        <v/>
      </c>
      <c r="AM282" s="2"/>
      <c r="AN282" s="2" t="str">
        <f>IFERROR(IF(INDEX(#REF!,MATCH(I282,#REF!,0),1)=0,"",INDEX(#REF!,MATCH(I282,#REF!,0),1)),"")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71"/>
        <v/>
      </c>
      <c r="BV282" s="5" t="str">
        <f t="shared" si="72"/>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62"/>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IFERROR(VLOOKUP(I283,I$2:L282,4,0),"")</f>
        <v/>
      </c>
      <c r="M283" s="4" t="str">
        <f>IFERROR(VLOOKUP(I283,I$2:M282,5,0),"")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70"/>
        <v/>
      </c>
      <c r="AL283" s="2" t="str">
        <f>IFERROR(IF(INDEX(#REF!,MATCH(I283,#REF!,0),1)=0,"",INDEX(#REF!,MATCH(I283,#REF!,0),1)),"")</f>
        <v/>
      </c>
      <c r="AM283" s="2"/>
      <c r="AN283" s="2" t="str">
        <f>IFERROR(IF(INDEX(#REF!,MATCH(I283,#REF!,0),1)=0,"",INDEX(#REF!,MATCH(I283,#REF!,0),1)),"")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71"/>
        <v/>
      </c>
      <c r="BV283" s="5" t="str">
        <f t="shared" si="72"/>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62"/>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IFERROR(VLOOKUP(I284,I$2:L283,4,0),"")</f>
        <v/>
      </c>
      <c r="M284" s="4" t="str">
        <f>IFERROR(VLOOKUP(I284,I$2:M283,5,0),"")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70"/>
        <v/>
      </c>
      <c r="AL284" s="2" t="str">
        <f>IFERROR(IF(INDEX(#REF!,MATCH(I284,#REF!,0),1)=0,"",INDEX(#REF!,MATCH(I284,#REF!,0),1)),"")</f>
        <v/>
      </c>
      <c r="AM284" s="2"/>
      <c r="AN284" s="2" t="str">
        <f>IFERROR(IF(INDEX(#REF!,MATCH(I284,#REF!,0),1)=0,"",INDEX(#REF!,MATCH(I284,#REF!,0),1)),"")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71"/>
        <v/>
      </c>
      <c r="BV284" s="5" t="str">
        <f t="shared" si="72"/>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62"/>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IFERROR(VLOOKUP(I285,I$2:L284,4,0),"")</f>
        <v/>
      </c>
      <c r="M285" s="4" t="str">
        <f>IFERROR(VLOOKUP(I285,I$2:M284,5,0),"")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70"/>
        <v/>
      </c>
      <c r="AL285" s="2" t="str">
        <f>IFERROR(IF(INDEX(#REF!,MATCH(I285,#REF!,0),1)=0,"",INDEX(#REF!,MATCH(I285,#REF!,0),1)),"")</f>
        <v/>
      </c>
      <c r="AM285" s="2"/>
      <c r="AN285" s="2" t="str">
        <f>IFERROR(IF(INDEX(#REF!,MATCH(I285,#REF!,0),1)=0,"",INDEX(#REF!,MATCH(I285,#REF!,0),1)),"")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71"/>
        <v/>
      </c>
      <c r="BV285" s="5" t="str">
        <f t="shared" si="72"/>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62"/>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IFERROR(VLOOKUP(I286,I$2:L285,4,0),"")</f>
        <v/>
      </c>
      <c r="M286" s="4" t="str">
        <f>IFERROR(VLOOKUP(I286,I$2:M285,5,0),"")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70"/>
        <v/>
      </c>
      <c r="AL286" s="2" t="str">
        <f>IFERROR(IF(INDEX(#REF!,MATCH(I286,#REF!,0),1)=0,"",INDEX(#REF!,MATCH(I286,#REF!,0),1)),"")</f>
        <v/>
      </c>
      <c r="AM286" s="2"/>
      <c r="AN286" s="2" t="str">
        <f>IFERROR(IF(INDEX(#REF!,MATCH(I286,#REF!,0),1)=0,"",INDEX(#REF!,MATCH(I286,#REF!,0),1)),"")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71"/>
        <v/>
      </c>
      <c r="BV286" s="5" t="str">
        <f t="shared" si="72"/>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62"/>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IFERROR(VLOOKUP(I287,I$2:L286,4,0),"")</f>
        <v/>
      </c>
      <c r="M287" s="4" t="str">
        <f>IFERROR(VLOOKUP(I287,I$2:M286,5,0),"")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70"/>
        <v/>
      </c>
      <c r="AL287" s="2" t="str">
        <f>IFERROR(IF(INDEX(#REF!,MATCH(I287,#REF!,0),1)=0,"",INDEX(#REF!,MATCH(I287,#REF!,0),1)),"")</f>
        <v/>
      </c>
      <c r="AM287" s="2"/>
      <c r="AN287" s="2" t="str">
        <f>IFERROR(IF(INDEX(#REF!,MATCH(I287,#REF!,0),1)=0,"",INDEX(#REF!,MATCH(I287,#REF!,0),1)),"")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71"/>
        <v/>
      </c>
      <c r="BV287" s="5" t="str">
        <f t="shared" si="72"/>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62"/>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IFERROR(VLOOKUP(I288,I$2:L287,4,0),"")</f>
        <v/>
      </c>
      <c r="M288" s="4" t="str">
        <f>IFERROR(VLOOKUP(I288,I$2:M287,5,0),"")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70"/>
        <v/>
      </c>
      <c r="AL288" s="2" t="str">
        <f>IFERROR(IF(INDEX(#REF!,MATCH(I288,#REF!,0),1)=0,"",INDEX(#REF!,MATCH(I288,#REF!,0),1)),"")</f>
        <v/>
      </c>
      <c r="AM288" s="2"/>
      <c r="AN288" s="2" t="str">
        <f>IFERROR(IF(INDEX(#REF!,MATCH(I288,#REF!,0),1)=0,"",INDEX(#REF!,MATCH(I288,#REF!,0),1)),"")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71"/>
        <v/>
      </c>
      <c r="BV288" s="5" t="str">
        <f t="shared" si="72"/>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62"/>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IFERROR(VLOOKUP(I289,I$2:L288,4,0),"")</f>
        <v/>
      </c>
      <c r="M289" s="4" t="str">
        <f>IFERROR(VLOOKUP(I289,I$2:M288,5,0),"")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70"/>
        <v/>
      </c>
      <c r="AL289" s="2" t="str">
        <f>IFERROR(IF(INDEX(#REF!,MATCH(I289,#REF!,0),1)=0,"",INDEX(#REF!,MATCH(I289,#REF!,0),1)),"")</f>
        <v/>
      </c>
      <c r="AM289" s="2"/>
      <c r="AN289" s="2" t="str">
        <f>IFERROR(IF(INDEX(#REF!,MATCH(I289,#REF!,0),1)=0,"",INDEX(#REF!,MATCH(I289,#REF!,0),1)),"")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71"/>
        <v/>
      </c>
      <c r="BV289" s="5" t="str">
        <f t="shared" si="72"/>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62"/>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IFERROR(VLOOKUP(I290,I$2:L289,4,0),"")</f>
        <v/>
      </c>
      <c r="M290" s="4" t="str">
        <f>IFERROR(VLOOKUP(I290,I$2:M289,5,0),"")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70"/>
        <v/>
      </c>
      <c r="AL290" s="2" t="str">
        <f>IFERROR(IF(INDEX(#REF!,MATCH(I290,#REF!,0),1)=0,"",INDEX(#REF!,MATCH(I290,#REF!,0),1)),"")</f>
        <v/>
      </c>
      <c r="AM290" s="2"/>
      <c r="AN290" s="2" t="str">
        <f>IFERROR(IF(INDEX(#REF!,MATCH(I290,#REF!,0),1)=0,"",INDEX(#REF!,MATCH(I290,#REF!,0),1)),"")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71"/>
        <v/>
      </c>
      <c r="BV290" s="5" t="str">
        <f t="shared" si="72"/>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62"/>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IFERROR(VLOOKUP(I291,I$2:L290,4,0),"")</f>
        <v/>
      </c>
      <c r="M291" s="4" t="str">
        <f>IFERROR(VLOOKUP(I291,I$2:M290,5,0),"")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70"/>
        <v/>
      </c>
      <c r="AL291" s="2" t="str">
        <f>IFERROR(IF(INDEX(#REF!,MATCH(I291,#REF!,0),1)=0,"",INDEX(#REF!,MATCH(I291,#REF!,0),1)),"")</f>
        <v/>
      </c>
      <c r="AM291" s="2"/>
      <c r="AN291" s="2" t="str">
        <f>IFERROR(IF(INDEX(#REF!,MATCH(I291,#REF!,0),1)=0,"",INDEX(#REF!,MATCH(I291,#REF!,0),1)),"")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71"/>
        <v/>
      </c>
      <c r="BV291" s="5" t="str">
        <f t="shared" si="72"/>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62"/>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IFERROR(VLOOKUP(I292,I$2:L291,4,0),"")</f>
        <v/>
      </c>
      <c r="M292" s="4" t="str">
        <f>IFERROR(VLOOKUP(I292,I$2:M291,5,0),"")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70"/>
        <v/>
      </c>
      <c r="AL292" s="2" t="str">
        <f>IFERROR(IF(INDEX(#REF!,MATCH(I292,#REF!,0),1)=0,"",INDEX(#REF!,MATCH(I292,#REF!,0),1)),"")</f>
        <v/>
      </c>
      <c r="AM292" s="2"/>
      <c r="AN292" s="2" t="str">
        <f>IFERROR(IF(INDEX(#REF!,MATCH(I292,#REF!,0),1)=0,"",INDEX(#REF!,MATCH(I292,#REF!,0),1)),"")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71"/>
        <v/>
      </c>
      <c r="BV292" s="5" t="str">
        <f t="shared" si="72"/>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62"/>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IFERROR(VLOOKUP(I293,I$2:L292,4,0),"")</f>
        <v/>
      </c>
      <c r="M293" s="4" t="str">
        <f>IFERROR(VLOOKUP(I293,I$2:M292,5,0),"")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70"/>
        <v/>
      </c>
      <c r="AL293" s="2" t="str">
        <f>IFERROR(IF(INDEX(#REF!,MATCH(I293,#REF!,0),1)=0,"",INDEX(#REF!,MATCH(I293,#REF!,0),1)),"")</f>
        <v/>
      </c>
      <c r="AM293" s="2"/>
      <c r="AN293" s="2" t="str">
        <f>IFERROR(IF(INDEX(#REF!,MATCH(I293,#REF!,0),1)=0,"",INDEX(#REF!,MATCH(I293,#REF!,0),1)),"")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71"/>
        <v/>
      </c>
      <c r="BV293" s="5" t="str">
        <f t="shared" si="72"/>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62"/>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IFERROR(VLOOKUP(I294,I$2:L293,4,0),"")</f>
        <v/>
      </c>
      <c r="M294" s="4" t="str">
        <f>IFERROR(VLOOKUP(I294,I$2:M293,5,0),"")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70"/>
        <v/>
      </c>
      <c r="AL294" s="2" t="str">
        <f>IFERROR(IF(INDEX(#REF!,MATCH(I294,#REF!,0),1)=0,"",INDEX(#REF!,MATCH(I294,#REF!,0),1)),"")</f>
        <v/>
      </c>
      <c r="AM294" s="2"/>
      <c r="AN294" s="2" t="str">
        <f>IFERROR(IF(INDEX(#REF!,MATCH(I294,#REF!,0),1)=0,"",INDEX(#REF!,MATCH(I294,#REF!,0),1)),"")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71"/>
        <v/>
      </c>
      <c r="BV294" s="5" t="str">
        <f t="shared" si="72"/>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62"/>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IFERROR(VLOOKUP(I295,I$2:L294,4,0),"")</f>
        <v/>
      </c>
      <c r="M295" s="4" t="str">
        <f>IFERROR(VLOOKUP(I295,I$2:M294,5,0),"")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70"/>
        <v/>
      </c>
      <c r="AL295" s="2" t="str">
        <f>IFERROR(IF(INDEX(#REF!,MATCH(I295,#REF!,0),1)=0,"",INDEX(#REF!,MATCH(I295,#REF!,0),1)),"")</f>
        <v/>
      </c>
      <c r="AM295" s="2"/>
      <c r="AN295" s="2" t="str">
        <f>IFERROR(IF(INDEX(#REF!,MATCH(I295,#REF!,0),1)=0,"",INDEX(#REF!,MATCH(I295,#REF!,0),1)),"")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71"/>
        <v/>
      </c>
      <c r="BV295" s="5" t="str">
        <f t="shared" si="72"/>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62"/>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IFERROR(VLOOKUP(I296,I$2:L295,4,0),"")</f>
        <v/>
      </c>
      <c r="M296" s="4" t="str">
        <f>IFERROR(VLOOKUP(I296,I$2:M295,5,0),"")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70"/>
        <v/>
      </c>
      <c r="AL296" s="2" t="str">
        <f>IFERROR(IF(INDEX(#REF!,MATCH(I296,#REF!,0),1)=0,"",INDEX(#REF!,MATCH(I296,#REF!,0),1)),"")</f>
        <v/>
      </c>
      <c r="AM296" s="2"/>
      <c r="AN296" s="2" t="str">
        <f>IFERROR(IF(INDEX(#REF!,MATCH(I296,#REF!,0),1)=0,"",INDEX(#REF!,MATCH(I296,#REF!,0),1)),"")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71"/>
        <v/>
      </c>
      <c r="BV296" s="5" t="str">
        <f t="shared" si="72"/>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62"/>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IFERROR(VLOOKUP(I297,I$2:L296,4,0),"")</f>
        <v/>
      </c>
      <c r="M297" s="4" t="str">
        <f>IFERROR(VLOOKUP(I297,I$2:M296,5,0),"")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70"/>
        <v/>
      </c>
      <c r="AL297" s="2" t="str">
        <f>IFERROR(IF(INDEX(#REF!,MATCH(I297,#REF!,0),1)=0,"",INDEX(#REF!,MATCH(I297,#REF!,0),1)),"")</f>
        <v/>
      </c>
      <c r="AM297" s="2"/>
      <c r="AN297" s="2" t="str">
        <f>IFERROR(IF(INDEX(#REF!,MATCH(I297,#REF!,0),1)=0,"",INDEX(#REF!,MATCH(I297,#REF!,0),1)),"")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73">CONCATENATE(AQ297,AS297,AT297,AU297,AV297)</f>
        <v/>
      </c>
      <c r="BV297" s="5" t="str">
        <f t="shared" si="72"/>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62"/>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IFERROR(VLOOKUP(I298,I$2:L297,4,0),"")</f>
        <v/>
      </c>
      <c r="M298" s="4" t="str">
        <f>IFERROR(VLOOKUP(I298,I$2:M297,5,0),"")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70"/>
        <v/>
      </c>
      <c r="AL298" s="2" t="str">
        <f>IFERROR(IF(INDEX(#REF!,MATCH(I298,#REF!,0),1)=0,"",INDEX(#REF!,MATCH(I298,#REF!,0),1)),"")</f>
        <v/>
      </c>
      <c r="AM298" s="2"/>
      <c r="AN298" s="2" t="str">
        <f>IFERROR(IF(INDEX(#REF!,MATCH(I298,#REF!,0),1)=0,"",INDEX(#REF!,MATCH(I298,#REF!,0),1)),"")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73"/>
        <v/>
      </c>
      <c r="BV298" s="5" t="str">
        <f t="shared" si="72"/>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62"/>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IFERROR(VLOOKUP(I299,I$2:L298,4,0),"")</f>
        <v/>
      </c>
      <c r="M299" s="4" t="str">
        <f>IFERROR(VLOOKUP(I299,I$2:M298,5,0),"")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70"/>
        <v/>
      </c>
      <c r="AL299" s="2" t="str">
        <f>IFERROR(IF(INDEX(#REF!,MATCH(I299,#REF!,0),1)=0,"",INDEX(#REF!,MATCH(I299,#REF!,0),1)),"")</f>
        <v/>
      </c>
      <c r="AM299" s="2"/>
      <c r="AN299" s="2" t="str">
        <f>IFERROR(IF(INDEX(#REF!,MATCH(I299,#REF!,0),1)=0,"",INDEX(#REF!,MATCH(I299,#REF!,0),1)),"")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73"/>
        <v/>
      </c>
      <c r="BV299" s="5" t="str">
        <f t="shared" si="72"/>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62"/>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IFERROR(VLOOKUP(I300,I$2:L299,4,0),"")</f>
        <v/>
      </c>
      <c r="M300" s="4" t="str">
        <f>IFERROR(VLOOKUP(I300,I$2:M299,5,0),"")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70"/>
        <v/>
      </c>
      <c r="AL300" s="2" t="str">
        <f>IFERROR(IF(INDEX(#REF!,MATCH(I300,#REF!,0),1)=0,"",INDEX(#REF!,MATCH(I300,#REF!,0),1)),"")</f>
        <v/>
      </c>
      <c r="AM300" s="2"/>
      <c r="AN300" s="2" t="str">
        <f>IFERROR(IF(INDEX(#REF!,MATCH(I300,#REF!,0),1)=0,"",INDEX(#REF!,MATCH(I300,#REF!,0),1)),"")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73"/>
        <v/>
      </c>
      <c r="BV300" s="5" t="str">
        <f t="shared" si="72"/>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62"/>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IFERROR(VLOOKUP(I301,I$2:L300,4,0),"")</f>
        <v/>
      </c>
      <c r="M301" s="4" t="str">
        <f>IFERROR(VLOOKUP(I301,I$2:M300,5,0),"")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70"/>
        <v/>
      </c>
      <c r="AL301" s="2" t="str">
        <f>IFERROR(IF(INDEX(#REF!,MATCH(I301,#REF!,0),1)=0,"",INDEX(#REF!,MATCH(I301,#REF!,0),1)),"")</f>
        <v/>
      </c>
      <c r="AM301" s="2"/>
      <c r="AN301" s="2" t="str">
        <f>IFERROR(IF(INDEX(#REF!,MATCH(I301,#REF!,0),1)=0,"",INDEX(#REF!,MATCH(I301,#REF!,0),1)),"")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73"/>
        <v/>
      </c>
      <c r="BV301" s="5" t="str">
        <f t="shared" si="72"/>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62"/>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IFERROR(VLOOKUP(I302,I$2:L301,4,0),"")</f>
        <v/>
      </c>
      <c r="M302" s="4" t="str">
        <f>IFERROR(VLOOKUP(I302,I$2:M301,5,0),"")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70"/>
        <v/>
      </c>
      <c r="AL302" s="2" t="str">
        <f>IFERROR(IF(INDEX(#REF!,MATCH(I302,#REF!,0),1)=0,"",INDEX(#REF!,MATCH(I302,#REF!,0),1)),"")</f>
        <v/>
      </c>
      <c r="AM302" s="2"/>
      <c r="AN302" s="2" t="str">
        <f>IFERROR(IF(INDEX(#REF!,MATCH(I302,#REF!,0),1)=0,"",INDEX(#REF!,MATCH(I302,#REF!,0),1)),"")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73"/>
        <v/>
      </c>
      <c r="BV302" s="5" t="str">
        <f t="shared" si="72"/>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62"/>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IFERROR(VLOOKUP(I303,I$2:L302,4,0),"")</f>
        <v/>
      </c>
      <c r="M303" s="4" t="str">
        <f>IFERROR(VLOOKUP(I303,I$2:M302,5,0),"")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70"/>
        <v/>
      </c>
      <c r="AL303" s="2" t="str">
        <f>IFERROR(IF(INDEX(#REF!,MATCH(I303,#REF!,0),1)=0,"",INDEX(#REF!,MATCH(I303,#REF!,0),1)),"")</f>
        <v/>
      </c>
      <c r="AM303" s="2"/>
      <c r="AN303" s="2" t="str">
        <f>IFERROR(IF(INDEX(#REF!,MATCH(I303,#REF!,0),1)=0,"",INDEX(#REF!,MATCH(I303,#REF!,0),1)),"")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73"/>
        <v/>
      </c>
      <c r="BV303" s="5" t="str">
        <f t="shared" si="72"/>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62"/>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IFERROR(VLOOKUP(I304,I$2:L303,4,0),"")</f>
        <v/>
      </c>
      <c r="M304" s="4" t="str">
        <f>IFERROR(VLOOKUP(I304,I$2:M303,5,0),"")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70"/>
        <v/>
      </c>
      <c r="AL304" s="2" t="str">
        <f>IFERROR(IF(INDEX(#REF!,MATCH(I304,#REF!,0),1)=0,"",INDEX(#REF!,MATCH(I304,#REF!,0),1)),"")</f>
        <v/>
      </c>
      <c r="AM304" s="2"/>
      <c r="AN304" s="2" t="str">
        <f>IFERROR(IF(INDEX(#REF!,MATCH(I304,#REF!,0),1)=0,"",INDEX(#REF!,MATCH(I304,#REF!,0),1)),"")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73"/>
        <v/>
      </c>
      <c r="BV304" s="5" t="str">
        <f t="shared" si="72"/>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62"/>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IFERROR(VLOOKUP(I305,I$2:L304,4,0),"")</f>
        <v/>
      </c>
      <c r="M305" s="4" t="str">
        <f>IFERROR(VLOOKUP(I305,I$2:M304,5,0),"")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70"/>
        <v/>
      </c>
      <c r="AL305" s="2" t="str">
        <f>IFERROR(IF(INDEX(#REF!,MATCH(I305,#REF!,0),1)=0,"",INDEX(#REF!,MATCH(I305,#REF!,0),1)),"")</f>
        <v/>
      </c>
      <c r="AM305" s="2"/>
      <c r="AN305" s="2" t="str">
        <f>IFERROR(IF(INDEX(#REF!,MATCH(I305,#REF!,0),1)=0,"",INDEX(#REF!,MATCH(I305,#REF!,0),1)),"")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73"/>
        <v/>
      </c>
      <c r="BV305" s="5" t="str">
        <f t="shared" si="72"/>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62"/>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IFERROR(VLOOKUP(I306,I$2:L305,4,0),"")</f>
        <v/>
      </c>
      <c r="M306" s="4" t="str">
        <f>IFERROR(VLOOKUP(I306,I$2:M305,5,0),"")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70"/>
        <v/>
      </c>
      <c r="AL306" s="2" t="str">
        <f>IFERROR(IF(INDEX(#REF!,MATCH(I306,#REF!,0),1)=0,"",INDEX(#REF!,MATCH(I306,#REF!,0),1)),"")</f>
        <v/>
      </c>
      <c r="AM306" s="2"/>
      <c r="AN306" s="2" t="str">
        <f>IFERROR(IF(INDEX(#REF!,MATCH(I306,#REF!,0),1)=0,"",INDEX(#REF!,MATCH(I306,#REF!,0),1)),"")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73"/>
        <v/>
      </c>
      <c r="BV306" s="5" t="str">
        <f t="shared" si="72"/>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62"/>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IFERROR(VLOOKUP(I307,I$2:L306,4,0),"")</f>
        <v/>
      </c>
      <c r="M307" s="4" t="str">
        <f>IFERROR(VLOOKUP(I307,I$2:M306,5,0),"")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70"/>
        <v/>
      </c>
      <c r="AL307" s="2" t="str">
        <f>IFERROR(IF(INDEX(#REF!,MATCH(I307,#REF!,0),1)=0,"",INDEX(#REF!,MATCH(I307,#REF!,0),1)),"")</f>
        <v/>
      </c>
      <c r="AM307" s="2"/>
      <c r="AN307" s="2" t="str">
        <f>IFERROR(IF(INDEX(#REF!,MATCH(I307,#REF!,0),1)=0,"",INDEX(#REF!,MATCH(I307,#REF!,0),1)),"")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73"/>
        <v/>
      </c>
      <c r="BV307" s="5" t="str">
        <f t="shared" si="72"/>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62"/>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IFERROR(VLOOKUP(I308,I$2:L307,4,0),"")</f>
        <v/>
      </c>
      <c r="M308" s="4" t="str">
        <f>IFERROR(VLOOKUP(I308,I$2:M307,5,0),"")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70"/>
        <v/>
      </c>
      <c r="AL308" s="2" t="str">
        <f>IFERROR(IF(INDEX(#REF!,MATCH(I308,#REF!,0),1)=0,"",INDEX(#REF!,MATCH(I308,#REF!,0),1)),"")</f>
        <v/>
      </c>
      <c r="AM308" s="2"/>
      <c r="AN308" s="2" t="str">
        <f>IFERROR(IF(INDEX(#REF!,MATCH(I308,#REF!,0),1)=0,"",INDEX(#REF!,MATCH(I308,#REF!,0),1)),"")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73"/>
        <v/>
      </c>
      <c r="BV308" s="5" t="str">
        <f t="shared" si="72"/>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62"/>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IFERROR(VLOOKUP(I309,I$2:L308,4,0),"")</f>
        <v/>
      </c>
      <c r="M309" s="4" t="str">
        <f>IFERROR(VLOOKUP(I309,I$2:M308,5,0),"")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70"/>
        <v/>
      </c>
      <c r="AL309" s="2" t="str">
        <f>IFERROR(IF(INDEX(#REF!,MATCH(I309,#REF!,0),1)=0,"",INDEX(#REF!,MATCH(I309,#REF!,0),1)),"")</f>
        <v/>
      </c>
      <c r="AM309" s="2"/>
      <c r="AN309" s="2" t="str">
        <f>IFERROR(IF(INDEX(#REF!,MATCH(I309,#REF!,0),1)=0,"",INDEX(#REF!,MATCH(I309,#REF!,0),1)),"")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73"/>
        <v/>
      </c>
      <c r="BV309" s="5" t="str">
        <f t="shared" si="72"/>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62"/>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IFERROR(VLOOKUP(I310,I$2:L309,4,0),"")</f>
        <v/>
      </c>
      <c r="M310" s="4" t="str">
        <f>IFERROR(VLOOKUP(I310,I$2:M309,5,0),"")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70"/>
        <v/>
      </c>
      <c r="AL310" s="2" t="str">
        <f>IFERROR(IF(INDEX(#REF!,MATCH(I310,#REF!,0),1)=0,"",INDEX(#REF!,MATCH(I310,#REF!,0),1)),"")</f>
        <v/>
      </c>
      <c r="AM310" s="2"/>
      <c r="AN310" s="2" t="str">
        <f>IFERROR(IF(INDEX(#REF!,MATCH(I310,#REF!,0),1)=0,"",INDEX(#REF!,MATCH(I310,#REF!,0),1)),"")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73"/>
        <v/>
      </c>
      <c r="BV310" s="5" t="str">
        <f t="shared" si="72"/>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62"/>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IFERROR(VLOOKUP(I311,I$2:L310,4,0),"")</f>
        <v/>
      </c>
      <c r="M311" s="4" t="str">
        <f>IFERROR(VLOOKUP(I311,I$2:M310,5,0),"")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70"/>
        <v/>
      </c>
      <c r="AL311" s="2" t="str">
        <f>IFERROR(IF(INDEX(#REF!,MATCH(I311,#REF!,0),1)=0,"",INDEX(#REF!,MATCH(I311,#REF!,0),1)),"")</f>
        <v/>
      </c>
      <c r="AM311" s="2"/>
      <c r="AN311" s="2" t="str">
        <f>IFERROR(IF(INDEX(#REF!,MATCH(I311,#REF!,0),1)=0,"",INDEX(#REF!,MATCH(I311,#REF!,0),1)),"")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73"/>
        <v/>
      </c>
      <c r="BV311" s="5" t="str">
        <f t="shared" si="72"/>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62"/>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IFERROR(VLOOKUP(I312,I$2:L311,4,0),"")</f>
        <v/>
      </c>
      <c r="M312" s="4" t="str">
        <f>IFERROR(VLOOKUP(I312,I$2:M311,5,0),"")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70"/>
        <v/>
      </c>
      <c r="AL312" s="2" t="str">
        <f>IFERROR(IF(INDEX(#REF!,MATCH(I312,#REF!,0),1)=0,"",INDEX(#REF!,MATCH(I312,#REF!,0),1)),"")</f>
        <v/>
      </c>
      <c r="AM312" s="2"/>
      <c r="AN312" s="2" t="str">
        <f>IFERROR(IF(INDEX(#REF!,MATCH(I312,#REF!,0),1)=0,"",INDEX(#REF!,MATCH(I312,#REF!,0),1)),"")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73"/>
        <v/>
      </c>
      <c r="BV312" s="5" t="str">
        <f t="shared" si="72"/>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62"/>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IFERROR(VLOOKUP(I313,I$2:L312,4,0),"")</f>
        <v/>
      </c>
      <c r="M313" s="4" t="str">
        <f>IFERROR(VLOOKUP(I313,I$2:M312,5,0),"")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70"/>
        <v/>
      </c>
      <c r="AL313" s="2" t="str">
        <f>IFERROR(IF(INDEX(#REF!,MATCH(I313,#REF!,0),1)=0,"",INDEX(#REF!,MATCH(I313,#REF!,0),1)),"")</f>
        <v/>
      </c>
      <c r="AM313" s="2"/>
      <c r="AN313" s="2" t="str">
        <f>IFERROR(IF(INDEX(#REF!,MATCH(I313,#REF!,0),1)=0,"",INDEX(#REF!,MATCH(I313,#REF!,0),1)),"")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73"/>
        <v/>
      </c>
      <c r="BV313" s="5" t="str">
        <f t="shared" si="72"/>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62"/>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IFERROR(VLOOKUP(I314,I$2:L313,4,0),"")</f>
        <v/>
      </c>
      <c r="M314" s="4" t="str">
        <f>IFERROR(VLOOKUP(I314,I$2:M313,5,0),"")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70"/>
        <v/>
      </c>
      <c r="AL314" s="2" t="str">
        <f>IFERROR(IF(INDEX(#REF!,MATCH(I314,#REF!,0),1)=0,"",INDEX(#REF!,MATCH(I314,#REF!,0),1)),"")</f>
        <v/>
      </c>
      <c r="AM314" s="2"/>
      <c r="AN314" s="2" t="str">
        <f>IFERROR(IF(INDEX(#REF!,MATCH(I314,#REF!,0),1)=0,"",INDEX(#REF!,MATCH(I314,#REF!,0),1)),"")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73"/>
        <v/>
      </c>
      <c r="BV314" s="5" t="str">
        <f t="shared" si="72"/>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62"/>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IFERROR(VLOOKUP(I315,I$2:L314,4,0),"")</f>
        <v/>
      </c>
      <c r="M315" s="4" t="str">
        <f>IFERROR(VLOOKUP(I315,I$2:M314,5,0),"")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70"/>
        <v/>
      </c>
      <c r="AL315" s="2" t="str">
        <f>IFERROR(IF(INDEX(#REF!,MATCH(I315,#REF!,0),1)=0,"",INDEX(#REF!,MATCH(I315,#REF!,0),1)),"")</f>
        <v/>
      </c>
      <c r="AM315" s="2"/>
      <c r="AN315" s="2" t="str">
        <f>IFERROR(IF(INDEX(#REF!,MATCH(I315,#REF!,0),1)=0,"",INDEX(#REF!,MATCH(I315,#REF!,0),1)),"")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73"/>
        <v/>
      </c>
      <c r="BV315" s="5" t="str">
        <f t="shared" si="72"/>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62"/>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IFERROR(VLOOKUP(I316,I$2:L315,4,0),"")</f>
        <v/>
      </c>
      <c r="M316" s="4" t="str">
        <f>IFERROR(VLOOKUP(I316,I$2:M315,5,0),"")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70"/>
        <v/>
      </c>
      <c r="AL316" s="2" t="str">
        <f>IFERROR(IF(INDEX(#REF!,MATCH(I316,#REF!,0),1)=0,"",INDEX(#REF!,MATCH(I316,#REF!,0),1)),"")</f>
        <v/>
      </c>
      <c r="AM316" s="2"/>
      <c r="AN316" s="2" t="str">
        <f>IFERROR(IF(INDEX(#REF!,MATCH(I316,#REF!,0),1)=0,"",INDEX(#REF!,MATCH(I316,#REF!,0),1)),"")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73"/>
        <v/>
      </c>
      <c r="BV316" s="5" t="str">
        <f t="shared" si="72"/>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62"/>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IFERROR(VLOOKUP(I317,I$2:L316,4,0),"")</f>
        <v/>
      </c>
      <c r="M317" s="4" t="str">
        <f>IFERROR(VLOOKUP(I317,I$2:M316,5,0),"")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70"/>
        <v/>
      </c>
      <c r="AL317" s="2" t="str">
        <f>IFERROR(IF(INDEX(#REF!,MATCH(I317,#REF!,0),1)=0,"",INDEX(#REF!,MATCH(I317,#REF!,0),1)),"")</f>
        <v/>
      </c>
      <c r="AM317" s="2"/>
      <c r="AN317" s="2" t="str">
        <f>IFERROR(IF(INDEX(#REF!,MATCH(I317,#REF!,0),1)=0,"",INDEX(#REF!,MATCH(I317,#REF!,0),1)),"")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73"/>
        <v/>
      </c>
      <c r="BV317" s="5" t="str">
        <f t="shared" si="72"/>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62"/>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IFERROR(VLOOKUP(I318,I$2:L317,4,0),"")</f>
        <v/>
      </c>
      <c r="M318" s="4" t="str">
        <f>IFERROR(VLOOKUP(I318,I$2:M317,5,0),"")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70"/>
        <v/>
      </c>
      <c r="AL318" s="2" t="str">
        <f>IFERROR(IF(INDEX(#REF!,MATCH(I318,#REF!,0),1)=0,"",INDEX(#REF!,MATCH(I318,#REF!,0),1)),"")</f>
        <v/>
      </c>
      <c r="AM318" s="2"/>
      <c r="AN318" s="2" t="str">
        <f>IFERROR(IF(INDEX(#REF!,MATCH(I318,#REF!,0),1)=0,"",INDEX(#REF!,MATCH(I318,#REF!,0),1)),"")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73"/>
        <v/>
      </c>
      <c r="BV318" s="5" t="str">
        <f t="shared" si="72"/>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62"/>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IFERROR(VLOOKUP(I319,I$2:L318,4,0),"")</f>
        <v/>
      </c>
      <c r="M319" s="4" t="str">
        <f>IFERROR(VLOOKUP(I319,I$2:M318,5,0),"")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70"/>
        <v/>
      </c>
      <c r="AL319" s="2" t="str">
        <f>IFERROR(IF(INDEX(#REF!,MATCH(I319,#REF!,0),1)=0,"",INDEX(#REF!,MATCH(I319,#REF!,0),1)),"")</f>
        <v/>
      </c>
      <c r="AM319" s="2"/>
      <c r="AN319" s="2" t="str">
        <f>IFERROR(IF(INDEX(#REF!,MATCH(I319,#REF!,0),1)=0,"",INDEX(#REF!,MATCH(I319,#REF!,0),1)),"")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73"/>
        <v/>
      </c>
      <c r="BV319" s="5" t="str">
        <f t="shared" si="72"/>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62"/>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IFERROR(VLOOKUP(I320,I$2:L319,4,0),"")</f>
        <v/>
      </c>
      <c r="M320" s="4" t="str">
        <f>IFERROR(VLOOKUP(I320,I$2:M319,5,0),"")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70"/>
        <v/>
      </c>
      <c r="AL320" s="2" t="str">
        <f>IFERROR(IF(INDEX(#REF!,MATCH(I320,#REF!,0),1)=0,"",INDEX(#REF!,MATCH(I320,#REF!,0),1)),"")</f>
        <v/>
      </c>
      <c r="AM320" s="2"/>
      <c r="AN320" s="2" t="str">
        <f>IFERROR(IF(INDEX(#REF!,MATCH(I320,#REF!,0),1)=0,"",INDEX(#REF!,MATCH(I320,#REF!,0),1)),"")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73"/>
        <v/>
      </c>
      <c r="BV320" s="5" t="str">
        <f t="shared" si="72"/>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62"/>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IFERROR(VLOOKUP(I321,I$2:L320,4,0),"")</f>
        <v/>
      </c>
      <c r="M321" s="4" t="str">
        <f>IFERROR(VLOOKUP(I321,I$2:M320,5,0),"")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70"/>
        <v/>
      </c>
      <c r="AL321" s="2" t="str">
        <f>IFERROR(IF(INDEX(#REF!,MATCH(I321,#REF!,0),1)=0,"",INDEX(#REF!,MATCH(I321,#REF!,0),1)),"")</f>
        <v/>
      </c>
      <c r="AM321" s="2"/>
      <c r="AN321" s="2" t="str">
        <f>IFERROR(IF(INDEX(#REF!,MATCH(I321,#REF!,0),1)=0,"",INDEX(#REF!,MATCH(I321,#REF!,0),1)),"")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73"/>
        <v/>
      </c>
      <c r="BV321" s="5" t="str">
        <f t="shared" si="72"/>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74">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IFERROR(VLOOKUP(I322,I$2:L321,4,0),"")</f>
        <v/>
      </c>
      <c r="M322" s="4" t="str">
        <f>IFERROR(VLOOKUP(I322,I$2:M321,5,0),"")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70"/>
        <v/>
      </c>
      <c r="AL322" s="2" t="str">
        <f>IFERROR(IF(INDEX(#REF!,MATCH(I322,#REF!,0),1)=0,"",INDEX(#REF!,MATCH(I322,#REF!,0),1)),"")</f>
        <v/>
      </c>
      <c r="AM322" s="2"/>
      <c r="AN322" s="2" t="str">
        <f>IFERROR(IF(INDEX(#REF!,MATCH(I322,#REF!,0),1)=0,"",INDEX(#REF!,MATCH(I322,#REF!,0),1)),"")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73"/>
        <v/>
      </c>
      <c r="BV322" s="5" t="str">
        <f t="shared" si="72"/>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74"/>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IFERROR(VLOOKUP(I323,I$2:L322,4,0),"")</f>
        <v/>
      </c>
      <c r="M323" s="4" t="str">
        <f>IFERROR(VLOOKUP(I323,I$2:M322,5,0),"")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si="70"/>
        <v/>
      </c>
      <c r="AL323" s="2" t="str">
        <f>IFERROR(IF(INDEX(#REF!,MATCH(I323,#REF!,0),1)=0,"",INDEX(#REF!,MATCH(I323,#REF!,0),1)),"")</f>
        <v/>
      </c>
      <c r="AM323" s="2"/>
      <c r="AN323" s="2" t="str">
        <f>IFERROR(IF(INDEX(#REF!,MATCH(I323,#REF!,0),1)=0,"",INDEX(#REF!,MATCH(I323,#REF!,0),1)),"")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73"/>
        <v/>
      </c>
      <c r="BV323" s="5" t="str">
        <f t="shared" si="72"/>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74"/>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IFERROR(VLOOKUP(I324,I$2:L323,4,0),"")</f>
        <v/>
      </c>
      <c r="M324" s="4" t="str">
        <f>IFERROR(VLOOKUP(I324,I$2:M323,5,0),"")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ref="AK324:AK387" si="82">IF(AJ324="","",AJ324/AI324)</f>
        <v/>
      </c>
      <c r="AL324" s="2" t="str">
        <f>IFERROR(IF(INDEX(#REF!,MATCH(I324,#REF!,0),1)=0,"",INDEX(#REF!,MATCH(I324,#REF!,0),1)),"")</f>
        <v/>
      </c>
      <c r="AM324" s="2"/>
      <c r="AN324" s="2" t="str">
        <f>IFERROR(IF(INDEX(#REF!,MATCH(I324,#REF!,0),1)=0,"",INDEX(#REF!,MATCH(I324,#REF!,0),1)),"")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73"/>
        <v/>
      </c>
      <c r="BV324" s="5" t="str">
        <f t="shared" si="72"/>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74"/>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IFERROR(VLOOKUP(I325,I$2:L324,4,0),"")</f>
        <v/>
      </c>
      <c r="M325" s="4" t="str">
        <f>IFERROR(VLOOKUP(I325,I$2:M324,5,0),"")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82"/>
        <v/>
      </c>
      <c r="AL325" s="2" t="str">
        <f>IFERROR(IF(INDEX(#REF!,MATCH(I325,#REF!,0),1)=0,"",INDEX(#REF!,MATCH(I325,#REF!,0),1)),"")</f>
        <v/>
      </c>
      <c r="AM325" s="2"/>
      <c r="AN325" s="2" t="str">
        <f>IFERROR(IF(INDEX(#REF!,MATCH(I325,#REF!,0),1)=0,"",INDEX(#REF!,MATCH(I325,#REF!,0),1)),"")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73"/>
        <v/>
      </c>
      <c r="BV325" s="5" t="str">
        <f t="shared" si="72"/>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74"/>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IFERROR(VLOOKUP(I326,I$2:L325,4,0),"")</f>
        <v/>
      </c>
      <c r="M326" s="4" t="str">
        <f>IFERROR(VLOOKUP(I326,I$2:M325,5,0),"")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82"/>
        <v/>
      </c>
      <c r="AL326" s="2" t="str">
        <f>IFERROR(IF(INDEX(#REF!,MATCH(I326,#REF!,0),1)=0,"",INDEX(#REF!,MATCH(I326,#REF!,0),1)),"")</f>
        <v/>
      </c>
      <c r="AM326" s="2"/>
      <c r="AN326" s="2" t="str">
        <f>IFERROR(IF(INDEX(#REF!,MATCH(I326,#REF!,0),1)=0,"",INDEX(#REF!,MATCH(I326,#REF!,0),1)),"")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73"/>
        <v/>
      </c>
      <c r="BV326" s="5" t="str">
        <f t="shared" si="72"/>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74"/>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IFERROR(VLOOKUP(I327,I$2:L326,4,0),"")</f>
        <v/>
      </c>
      <c r="M327" s="4" t="str">
        <f>IFERROR(VLOOKUP(I327,I$2:M326,5,0),"")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82"/>
        <v/>
      </c>
      <c r="AL327" s="2" t="str">
        <f>IFERROR(IF(INDEX(#REF!,MATCH(I327,#REF!,0),1)=0,"",INDEX(#REF!,MATCH(I327,#REF!,0),1)),"")</f>
        <v/>
      </c>
      <c r="AM327" s="2"/>
      <c r="AN327" s="2" t="str">
        <f>IFERROR(IF(INDEX(#REF!,MATCH(I327,#REF!,0),1)=0,"",INDEX(#REF!,MATCH(I327,#REF!,0),1)),"")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73"/>
        <v/>
      </c>
      <c r="BV327" s="5" t="str">
        <f t="shared" si="72"/>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74"/>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IFERROR(VLOOKUP(I328,I$2:L327,4,0),"")</f>
        <v/>
      </c>
      <c r="M328" s="4" t="str">
        <f>IFERROR(VLOOKUP(I328,I$2:M327,5,0),"")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82"/>
        <v/>
      </c>
      <c r="AL328" s="2" t="str">
        <f>IFERROR(IF(INDEX(#REF!,MATCH(I328,#REF!,0),1)=0,"",INDEX(#REF!,MATCH(I328,#REF!,0),1)),"")</f>
        <v/>
      </c>
      <c r="AM328" s="2"/>
      <c r="AN328" s="2" t="str">
        <f>IFERROR(IF(INDEX(#REF!,MATCH(I328,#REF!,0),1)=0,"",INDEX(#REF!,MATCH(I328,#REF!,0),1)),"")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73"/>
        <v/>
      </c>
      <c r="BV328" s="5" t="str">
        <f t="shared" si="72"/>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74"/>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IFERROR(VLOOKUP(I329,I$2:L328,4,0),"")</f>
        <v/>
      </c>
      <c r="M329" s="4" t="str">
        <f>IFERROR(VLOOKUP(I329,I$2:M328,5,0),"")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82"/>
        <v/>
      </c>
      <c r="AL329" s="2" t="str">
        <f>IFERROR(IF(INDEX(#REF!,MATCH(I329,#REF!,0),1)=0,"",INDEX(#REF!,MATCH(I329,#REF!,0),1)),"")</f>
        <v/>
      </c>
      <c r="AM329" s="2"/>
      <c r="AN329" s="2" t="str">
        <f>IFERROR(IF(INDEX(#REF!,MATCH(I329,#REF!,0),1)=0,"",INDEX(#REF!,MATCH(I329,#REF!,0),1)),"")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83">CONCATENATE(AQ329,AS329,AT329,AU329,AV329)</f>
        <v/>
      </c>
      <c r="BV329" s="5" t="str">
        <f t="shared" si="72"/>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74"/>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IFERROR(VLOOKUP(I330,I$2:L329,4,0),"")</f>
        <v/>
      </c>
      <c r="M330" s="4" t="str">
        <f>IFERROR(VLOOKUP(I330,I$2:M329,5,0),"")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82"/>
        <v/>
      </c>
      <c r="AL330" s="2" t="str">
        <f>IFERROR(IF(INDEX(#REF!,MATCH(I330,#REF!,0),1)=0,"",INDEX(#REF!,MATCH(I330,#REF!,0),1)),"")</f>
        <v/>
      </c>
      <c r="AM330" s="2"/>
      <c r="AN330" s="2" t="str">
        <f>IFERROR(IF(INDEX(#REF!,MATCH(I330,#REF!,0),1)=0,"",INDEX(#REF!,MATCH(I330,#REF!,0),1)),"")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83"/>
        <v/>
      </c>
      <c r="BV330" s="5" t="str">
        <f t="shared" si="72"/>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74"/>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IFERROR(VLOOKUP(I331,I$2:L330,4,0),"")</f>
        <v/>
      </c>
      <c r="M331" s="4" t="str">
        <f>IFERROR(VLOOKUP(I331,I$2:M330,5,0),"")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82"/>
        <v/>
      </c>
      <c r="AL331" s="2" t="str">
        <f>IFERROR(IF(INDEX(#REF!,MATCH(I331,#REF!,0),1)=0,"",INDEX(#REF!,MATCH(I331,#REF!,0),1)),"")</f>
        <v/>
      </c>
      <c r="AM331" s="2"/>
      <c r="AN331" s="2" t="str">
        <f>IFERROR(IF(INDEX(#REF!,MATCH(I331,#REF!,0),1)=0,"",INDEX(#REF!,MATCH(I331,#REF!,0),1)),"")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83"/>
        <v/>
      </c>
      <c r="BV331" s="5" t="str">
        <f t="shared" ref="BV331:BV376" si="84">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74"/>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IFERROR(VLOOKUP(I332,I$2:L331,4,0),"")</f>
        <v/>
      </c>
      <c r="M332" s="4" t="str">
        <f>IFERROR(VLOOKUP(I332,I$2:M331,5,0),"")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82"/>
        <v/>
      </c>
      <c r="AL332" s="2" t="str">
        <f>IFERROR(IF(INDEX(#REF!,MATCH(I332,#REF!,0),1)=0,"",INDEX(#REF!,MATCH(I332,#REF!,0),1)),"")</f>
        <v/>
      </c>
      <c r="AM332" s="2"/>
      <c r="AN332" s="2" t="str">
        <f>IFERROR(IF(INDEX(#REF!,MATCH(I332,#REF!,0),1)=0,"",INDEX(#REF!,MATCH(I332,#REF!,0),1)),"")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83"/>
        <v/>
      </c>
      <c r="BV332" s="5" t="str">
        <f t="shared" si="84"/>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74"/>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IFERROR(VLOOKUP(I333,I$2:L332,4,0),"")</f>
        <v/>
      </c>
      <c r="M333" s="4" t="str">
        <f>IFERROR(VLOOKUP(I333,I$2:M332,5,0),"")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82"/>
        <v/>
      </c>
      <c r="AL333" s="2" t="str">
        <f>IFERROR(IF(INDEX(#REF!,MATCH(I333,#REF!,0),1)=0,"",INDEX(#REF!,MATCH(I333,#REF!,0),1)),"")</f>
        <v/>
      </c>
      <c r="AM333" s="2"/>
      <c r="AN333" s="2" t="str">
        <f>IFERROR(IF(INDEX(#REF!,MATCH(I333,#REF!,0),1)=0,"",INDEX(#REF!,MATCH(I333,#REF!,0),1)),"")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83"/>
        <v/>
      </c>
      <c r="BV333" s="5" t="str">
        <f t="shared" si="84"/>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74"/>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IFERROR(VLOOKUP(I334,I$2:L333,4,0),"")</f>
        <v/>
      </c>
      <c r="M334" s="4" t="str">
        <f>IFERROR(VLOOKUP(I334,I$2:M333,5,0),"")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82"/>
        <v/>
      </c>
      <c r="AL334" s="2" t="str">
        <f>IFERROR(IF(INDEX(#REF!,MATCH(I334,#REF!,0),1)=0,"",INDEX(#REF!,MATCH(I334,#REF!,0),1)),"")</f>
        <v/>
      </c>
      <c r="AM334" s="2"/>
      <c r="AN334" s="2" t="str">
        <f>IFERROR(IF(INDEX(#REF!,MATCH(I334,#REF!,0),1)=0,"",INDEX(#REF!,MATCH(I334,#REF!,0),1)),"")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83"/>
        <v/>
      </c>
      <c r="BV334" s="5" t="str">
        <f t="shared" si="84"/>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74"/>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IFERROR(VLOOKUP(I335,I$2:L334,4,0),"")</f>
        <v/>
      </c>
      <c r="M335" s="4" t="str">
        <f>IFERROR(VLOOKUP(I335,I$2:M334,5,0),"")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82"/>
        <v/>
      </c>
      <c r="AL335" s="2" t="str">
        <f>IFERROR(IF(INDEX(#REF!,MATCH(I335,#REF!,0),1)=0,"",INDEX(#REF!,MATCH(I335,#REF!,0),1)),"")</f>
        <v/>
      </c>
      <c r="AM335" s="2"/>
      <c r="AN335" s="2" t="str">
        <f>IFERROR(IF(INDEX(#REF!,MATCH(I335,#REF!,0),1)=0,"",INDEX(#REF!,MATCH(I335,#REF!,0),1)),"")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83"/>
        <v/>
      </c>
      <c r="BV335" s="5" t="str">
        <f t="shared" si="84"/>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74"/>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IFERROR(VLOOKUP(I336,I$2:L335,4,0),"")</f>
        <v/>
      </c>
      <c r="M336" s="4" t="str">
        <f>IFERROR(VLOOKUP(I336,I$2:M335,5,0),"")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82"/>
        <v/>
      </c>
      <c r="AL336" s="2" t="str">
        <f>IFERROR(IF(INDEX(#REF!,MATCH(I336,#REF!,0),1)=0,"",INDEX(#REF!,MATCH(I336,#REF!,0),1)),"")</f>
        <v/>
      </c>
      <c r="AM336" s="2"/>
      <c r="AN336" s="2" t="str">
        <f>IFERROR(IF(INDEX(#REF!,MATCH(I336,#REF!,0),1)=0,"",INDEX(#REF!,MATCH(I336,#REF!,0),1)),"")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83"/>
        <v/>
      </c>
      <c r="BV336" s="5" t="str">
        <f t="shared" si="84"/>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74"/>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IFERROR(VLOOKUP(I337,I$2:L336,4,0),"")</f>
        <v/>
      </c>
      <c r="M337" s="4" t="str">
        <f>IFERROR(VLOOKUP(I337,I$2:M336,5,0),"")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82"/>
        <v/>
      </c>
      <c r="AL337" s="2" t="str">
        <f>IFERROR(IF(INDEX(#REF!,MATCH(I337,#REF!,0),1)=0,"",INDEX(#REF!,MATCH(I337,#REF!,0),1)),"")</f>
        <v/>
      </c>
      <c r="AM337" s="2"/>
      <c r="AN337" s="2" t="str">
        <f>IFERROR(IF(INDEX(#REF!,MATCH(I337,#REF!,0),1)=0,"",INDEX(#REF!,MATCH(I337,#REF!,0),1)),"")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83"/>
        <v/>
      </c>
      <c r="BV337" s="5" t="str">
        <f t="shared" si="84"/>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74"/>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IFERROR(VLOOKUP(I338,I$2:L337,4,0),"")</f>
        <v/>
      </c>
      <c r="M338" s="4" t="str">
        <f>IFERROR(VLOOKUP(I338,I$2:M337,5,0),"")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82"/>
        <v/>
      </c>
      <c r="AL338" s="2" t="str">
        <f>IFERROR(IF(INDEX(#REF!,MATCH(I338,#REF!,0),1)=0,"",INDEX(#REF!,MATCH(I338,#REF!,0),1)),"")</f>
        <v/>
      </c>
      <c r="AM338" s="2"/>
      <c r="AN338" s="2" t="str">
        <f>IFERROR(IF(INDEX(#REF!,MATCH(I338,#REF!,0),1)=0,"",INDEX(#REF!,MATCH(I338,#REF!,0),1)),"")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83"/>
        <v/>
      </c>
      <c r="BV338" s="5" t="str">
        <f t="shared" si="84"/>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74"/>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IFERROR(VLOOKUP(I339,I$2:L338,4,0),"")</f>
        <v/>
      </c>
      <c r="M339" s="4" t="str">
        <f>IFERROR(VLOOKUP(I339,I$2:M338,5,0),"")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82"/>
        <v/>
      </c>
      <c r="AL339" s="2" t="str">
        <f>IFERROR(IF(INDEX(#REF!,MATCH(I339,#REF!,0),1)=0,"",INDEX(#REF!,MATCH(I339,#REF!,0),1)),"")</f>
        <v/>
      </c>
      <c r="AM339" s="2"/>
      <c r="AN339" s="2" t="str">
        <f>IFERROR(IF(INDEX(#REF!,MATCH(I339,#REF!,0),1)=0,"",INDEX(#REF!,MATCH(I339,#REF!,0),1)),"")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83"/>
        <v/>
      </c>
      <c r="BV339" s="5" t="str">
        <f t="shared" si="84"/>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74"/>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IFERROR(VLOOKUP(I340,I$2:L339,4,0),"")</f>
        <v/>
      </c>
      <c r="M340" s="4" t="str">
        <f>IFERROR(VLOOKUP(I340,I$2:M339,5,0),"")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82"/>
        <v/>
      </c>
      <c r="AL340" s="2" t="str">
        <f>IFERROR(IF(INDEX(#REF!,MATCH(I340,#REF!,0),1)=0,"",INDEX(#REF!,MATCH(I340,#REF!,0),1)),"")</f>
        <v/>
      </c>
      <c r="AM340" s="2"/>
      <c r="AN340" s="2" t="str">
        <f>IFERROR(IF(INDEX(#REF!,MATCH(I340,#REF!,0),1)=0,"",INDEX(#REF!,MATCH(I340,#REF!,0),1)),"")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83"/>
        <v/>
      </c>
      <c r="BV340" s="5" t="str">
        <f t="shared" si="84"/>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74"/>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IFERROR(VLOOKUP(I341,I$2:L340,4,0),"")</f>
        <v/>
      </c>
      <c r="M341" s="4" t="str">
        <f>IFERROR(VLOOKUP(I341,I$2:M340,5,0),"")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82"/>
        <v/>
      </c>
      <c r="AL341" s="2" t="str">
        <f>IFERROR(IF(INDEX(#REF!,MATCH(I341,#REF!,0),1)=0,"",INDEX(#REF!,MATCH(I341,#REF!,0),1)),"")</f>
        <v/>
      </c>
      <c r="AM341" s="2"/>
      <c r="AN341" s="2" t="str">
        <f>IFERROR(IF(INDEX(#REF!,MATCH(I341,#REF!,0),1)=0,"",INDEX(#REF!,MATCH(I341,#REF!,0),1)),"")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83"/>
        <v/>
      </c>
      <c r="BV341" s="5" t="str">
        <f t="shared" si="84"/>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74"/>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IFERROR(VLOOKUP(I342,I$2:L341,4,0),"")</f>
        <v/>
      </c>
      <c r="M342" s="4" t="str">
        <f>IFERROR(VLOOKUP(I342,I$2:M341,5,0),"")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82"/>
        <v/>
      </c>
      <c r="AL342" s="2" t="str">
        <f>IFERROR(IF(INDEX(#REF!,MATCH(I342,#REF!,0),1)=0,"",INDEX(#REF!,MATCH(I342,#REF!,0),1)),"")</f>
        <v/>
      </c>
      <c r="AM342" s="2"/>
      <c r="AN342" s="2" t="str">
        <f>IFERROR(IF(INDEX(#REF!,MATCH(I342,#REF!,0),1)=0,"",INDEX(#REF!,MATCH(I342,#REF!,0),1)),"")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83"/>
        <v/>
      </c>
      <c r="BV342" s="5" t="str">
        <f t="shared" si="84"/>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74"/>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IFERROR(VLOOKUP(I343,I$2:L342,4,0),"")</f>
        <v/>
      </c>
      <c r="M343" s="4" t="str">
        <f>IFERROR(VLOOKUP(I343,I$2:M342,5,0),"")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82"/>
        <v/>
      </c>
      <c r="AL343" s="2" t="str">
        <f>IFERROR(IF(INDEX(#REF!,MATCH(I343,#REF!,0),1)=0,"",INDEX(#REF!,MATCH(I343,#REF!,0),1)),"")</f>
        <v/>
      </c>
      <c r="AM343" s="2"/>
      <c r="AN343" s="2" t="str">
        <f>IFERROR(IF(INDEX(#REF!,MATCH(I343,#REF!,0),1)=0,"",INDEX(#REF!,MATCH(I343,#REF!,0),1)),"")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83"/>
        <v/>
      </c>
      <c r="BV343" s="5" t="str">
        <f t="shared" si="84"/>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74"/>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IFERROR(VLOOKUP(I344,I$2:L343,4,0),"")</f>
        <v/>
      </c>
      <c r="M344" s="4" t="str">
        <f>IFERROR(VLOOKUP(I344,I$2:M343,5,0),"")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82"/>
        <v/>
      </c>
      <c r="AL344" s="2" t="str">
        <f>IFERROR(IF(INDEX(#REF!,MATCH(I344,#REF!,0),1)=0,"",INDEX(#REF!,MATCH(I344,#REF!,0),1)),"")</f>
        <v/>
      </c>
      <c r="AM344" s="2"/>
      <c r="AN344" s="2" t="str">
        <f>IFERROR(IF(INDEX(#REF!,MATCH(I344,#REF!,0),1)=0,"",INDEX(#REF!,MATCH(I344,#REF!,0),1)),"")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83"/>
        <v/>
      </c>
      <c r="BV344" s="5" t="str">
        <f t="shared" si="84"/>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74"/>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IFERROR(VLOOKUP(I345,I$2:L344,4,0),"")</f>
        <v/>
      </c>
      <c r="M345" s="4" t="str">
        <f>IFERROR(VLOOKUP(I345,I$2:M344,5,0),"")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82"/>
        <v/>
      </c>
      <c r="AL345" s="2" t="str">
        <f>IFERROR(IF(INDEX(#REF!,MATCH(I345,#REF!,0),1)=0,"",INDEX(#REF!,MATCH(I345,#REF!,0),1)),"")</f>
        <v/>
      </c>
      <c r="AM345" s="2"/>
      <c r="AN345" s="2" t="str">
        <f>IFERROR(IF(INDEX(#REF!,MATCH(I345,#REF!,0),1)=0,"",INDEX(#REF!,MATCH(I345,#REF!,0),1)),"")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83"/>
        <v/>
      </c>
      <c r="BV345" s="5" t="str">
        <f t="shared" si="84"/>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74"/>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IFERROR(VLOOKUP(I346,I$2:L345,4,0),"")</f>
        <v/>
      </c>
      <c r="M346" s="4" t="str">
        <f>IFERROR(VLOOKUP(I346,I$2:M345,5,0),"")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82"/>
        <v/>
      </c>
      <c r="AL346" s="2" t="str">
        <f>IFERROR(IF(INDEX(#REF!,MATCH(I346,#REF!,0),1)=0,"",INDEX(#REF!,MATCH(I346,#REF!,0),1)),"")</f>
        <v/>
      </c>
      <c r="AM346" s="2"/>
      <c r="AN346" s="2" t="str">
        <f>IFERROR(IF(INDEX(#REF!,MATCH(I346,#REF!,0),1)=0,"",INDEX(#REF!,MATCH(I346,#REF!,0),1)),"")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83"/>
        <v/>
      </c>
      <c r="BV346" s="5" t="str">
        <f t="shared" si="84"/>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74"/>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IFERROR(VLOOKUP(I347,I$2:L346,4,0),"")</f>
        <v/>
      </c>
      <c r="M347" s="4" t="str">
        <f>IFERROR(VLOOKUP(I347,I$2:M346,5,0),"")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82"/>
        <v/>
      </c>
      <c r="AL347" s="2" t="str">
        <f>IFERROR(IF(INDEX(#REF!,MATCH(I347,#REF!,0),1)=0,"",INDEX(#REF!,MATCH(I347,#REF!,0),1)),"")</f>
        <v/>
      </c>
      <c r="AM347" s="2"/>
      <c r="AN347" s="2" t="str">
        <f>IFERROR(IF(INDEX(#REF!,MATCH(I347,#REF!,0),1)=0,"",INDEX(#REF!,MATCH(I347,#REF!,0),1)),"")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83"/>
        <v/>
      </c>
      <c r="BV347" s="5" t="str">
        <f t="shared" si="84"/>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74"/>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IFERROR(VLOOKUP(I348,I$2:L347,4,0),"")</f>
        <v/>
      </c>
      <c r="M348" s="4" t="str">
        <f>IFERROR(VLOOKUP(I348,I$2:M347,5,0),"")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82"/>
        <v/>
      </c>
      <c r="AL348" s="2" t="str">
        <f>IFERROR(IF(INDEX(#REF!,MATCH(I348,#REF!,0),1)=0,"",INDEX(#REF!,MATCH(I348,#REF!,0),1)),"")</f>
        <v/>
      </c>
      <c r="AM348" s="2"/>
      <c r="AN348" s="2" t="str">
        <f>IFERROR(IF(INDEX(#REF!,MATCH(I348,#REF!,0),1)=0,"",INDEX(#REF!,MATCH(I348,#REF!,0),1)),"")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83"/>
        <v/>
      </c>
      <c r="BV348" s="5" t="str">
        <f t="shared" si="84"/>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74"/>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IFERROR(VLOOKUP(I349,I$2:L348,4,0),"")</f>
        <v/>
      </c>
      <c r="M349" s="4" t="str">
        <f>IFERROR(VLOOKUP(I349,I$2:M348,5,0),"")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82"/>
        <v/>
      </c>
      <c r="AL349" s="2" t="str">
        <f>IFERROR(IF(INDEX(#REF!,MATCH(I349,#REF!,0),1)=0,"",INDEX(#REF!,MATCH(I349,#REF!,0),1)),"")</f>
        <v/>
      </c>
      <c r="AM349" s="2"/>
      <c r="AN349" s="2" t="str">
        <f>IFERROR(IF(INDEX(#REF!,MATCH(I349,#REF!,0),1)=0,"",INDEX(#REF!,MATCH(I349,#REF!,0),1)),"")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83"/>
        <v/>
      </c>
      <c r="BV349" s="5" t="str">
        <f t="shared" si="84"/>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74"/>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IFERROR(VLOOKUP(I350,I$2:L349,4,0),"")</f>
        <v/>
      </c>
      <c r="M350" s="4" t="str">
        <f>IFERROR(VLOOKUP(I350,I$2:M349,5,0),"")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82"/>
        <v/>
      </c>
      <c r="AL350" s="2" t="str">
        <f>IFERROR(IF(INDEX(#REF!,MATCH(I350,#REF!,0),1)=0,"",INDEX(#REF!,MATCH(I350,#REF!,0),1)),"")</f>
        <v/>
      </c>
      <c r="AM350" s="2"/>
      <c r="AN350" s="2" t="str">
        <f>IFERROR(IF(INDEX(#REF!,MATCH(I350,#REF!,0),1)=0,"",INDEX(#REF!,MATCH(I350,#REF!,0),1)),"")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83"/>
        <v/>
      </c>
      <c r="BV350" s="5" t="str">
        <f t="shared" si="84"/>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74"/>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IFERROR(VLOOKUP(I351,I$2:L350,4,0),"")</f>
        <v/>
      </c>
      <c r="M351" s="4" t="str">
        <f>IFERROR(VLOOKUP(I351,I$2:M350,5,0),"")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82"/>
        <v/>
      </c>
      <c r="AL351" s="2" t="str">
        <f>IFERROR(IF(INDEX(#REF!,MATCH(I351,#REF!,0),1)=0,"",INDEX(#REF!,MATCH(I351,#REF!,0),1)),"")</f>
        <v/>
      </c>
      <c r="AM351" s="2"/>
      <c r="AN351" s="2" t="str">
        <f>IFERROR(IF(INDEX(#REF!,MATCH(I351,#REF!,0),1)=0,"",INDEX(#REF!,MATCH(I351,#REF!,0),1)),"")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83"/>
        <v/>
      </c>
      <c r="BV351" s="5" t="str">
        <f t="shared" si="84"/>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74"/>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IFERROR(VLOOKUP(I352,I$2:L351,4,0),"")</f>
        <v/>
      </c>
      <c r="M352" s="4" t="str">
        <f>IFERROR(VLOOKUP(I352,I$2:M351,5,0),"")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82"/>
        <v/>
      </c>
      <c r="AL352" s="2" t="str">
        <f>IFERROR(IF(INDEX(#REF!,MATCH(I352,#REF!,0),1)=0,"",INDEX(#REF!,MATCH(I352,#REF!,0),1)),"")</f>
        <v/>
      </c>
      <c r="AM352" s="2"/>
      <c r="AN352" s="2" t="str">
        <f>IFERROR(IF(INDEX(#REF!,MATCH(I352,#REF!,0),1)=0,"",INDEX(#REF!,MATCH(I352,#REF!,0),1)),"")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83"/>
        <v/>
      </c>
      <c r="BV352" s="5" t="str">
        <f t="shared" si="84"/>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74"/>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IFERROR(VLOOKUP(I353,I$2:L352,4,0),"")</f>
        <v/>
      </c>
      <c r="M353" s="4" t="str">
        <f>IFERROR(VLOOKUP(I353,I$2:M352,5,0),"")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82"/>
        <v/>
      </c>
      <c r="AL353" s="2" t="str">
        <f>IFERROR(IF(INDEX(#REF!,MATCH(I353,#REF!,0),1)=0,"",INDEX(#REF!,MATCH(I353,#REF!,0),1)),"")</f>
        <v/>
      </c>
      <c r="AM353" s="2"/>
      <c r="AN353" s="2" t="str">
        <f>IFERROR(IF(INDEX(#REF!,MATCH(I353,#REF!,0),1)=0,"",INDEX(#REF!,MATCH(I353,#REF!,0),1)),"")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83"/>
        <v/>
      </c>
      <c r="BV353" s="5" t="str">
        <f t="shared" si="84"/>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74"/>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IFERROR(VLOOKUP(I354,I$2:L353,4,0),"")</f>
        <v/>
      </c>
      <c r="M354" s="4" t="str">
        <f>IFERROR(VLOOKUP(I354,I$2:M353,5,0),"")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82"/>
        <v/>
      </c>
      <c r="AL354" s="2" t="str">
        <f>IFERROR(IF(INDEX(#REF!,MATCH(I354,#REF!,0),1)=0,"",INDEX(#REF!,MATCH(I354,#REF!,0),1)),"")</f>
        <v/>
      </c>
      <c r="AM354" s="2"/>
      <c r="AN354" s="2" t="str">
        <f>IFERROR(IF(INDEX(#REF!,MATCH(I354,#REF!,0),1)=0,"",INDEX(#REF!,MATCH(I354,#REF!,0),1)),"")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83"/>
        <v/>
      </c>
      <c r="BV354" s="5" t="str">
        <f t="shared" si="84"/>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74"/>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IFERROR(VLOOKUP(I355,I$2:L354,4,0),"")</f>
        <v/>
      </c>
      <c r="M355" s="4" t="str">
        <f>IFERROR(VLOOKUP(I355,I$2:M354,5,0),"")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82"/>
        <v/>
      </c>
      <c r="AL355" s="2" t="str">
        <f>IFERROR(IF(INDEX(#REF!,MATCH(I355,#REF!,0),1)=0,"",INDEX(#REF!,MATCH(I355,#REF!,0),1)),"")</f>
        <v/>
      </c>
      <c r="AM355" s="2"/>
      <c r="AN355" s="2" t="str">
        <f>IFERROR(IF(INDEX(#REF!,MATCH(I355,#REF!,0),1)=0,"",INDEX(#REF!,MATCH(I355,#REF!,0),1)),"")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83"/>
        <v/>
      </c>
      <c r="BV355" s="5" t="str">
        <f t="shared" si="84"/>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74"/>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IFERROR(VLOOKUP(I356,I$2:L355,4,0),"")</f>
        <v/>
      </c>
      <c r="M356" s="4" t="str">
        <f>IFERROR(VLOOKUP(I356,I$2:M355,5,0),"")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82"/>
        <v/>
      </c>
      <c r="AL356" s="2" t="str">
        <f>IFERROR(IF(INDEX(#REF!,MATCH(I356,#REF!,0),1)=0,"",INDEX(#REF!,MATCH(I356,#REF!,0),1)),"")</f>
        <v/>
      </c>
      <c r="AM356" s="2"/>
      <c r="AN356" s="2" t="str">
        <f>IFERROR(IF(INDEX(#REF!,MATCH(I356,#REF!,0),1)=0,"",INDEX(#REF!,MATCH(I356,#REF!,0),1)),"")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83"/>
        <v/>
      </c>
      <c r="BV356" s="5" t="str">
        <f t="shared" si="84"/>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74"/>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IFERROR(VLOOKUP(I357,I$2:L356,4,0),"")</f>
        <v/>
      </c>
      <c r="M357" s="4" t="str">
        <f>IFERROR(VLOOKUP(I357,I$2:M356,5,0),"")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82"/>
        <v/>
      </c>
      <c r="AL357" s="2" t="str">
        <f>IFERROR(IF(INDEX(#REF!,MATCH(I357,#REF!,0),1)=0,"",INDEX(#REF!,MATCH(I357,#REF!,0),1)),"")</f>
        <v/>
      </c>
      <c r="AM357" s="2"/>
      <c r="AN357" s="2" t="str">
        <f>IFERROR(IF(INDEX(#REF!,MATCH(I357,#REF!,0),1)=0,"",INDEX(#REF!,MATCH(I357,#REF!,0),1)),"")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83"/>
        <v/>
      </c>
      <c r="BV357" s="5" t="str">
        <f t="shared" si="84"/>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74"/>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IFERROR(VLOOKUP(I358,I$2:L357,4,0),"")</f>
        <v/>
      </c>
      <c r="M358" s="4" t="str">
        <f>IFERROR(VLOOKUP(I358,I$2:M357,5,0),"")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82"/>
        <v/>
      </c>
      <c r="AL358" s="2" t="str">
        <f>IFERROR(IF(INDEX(#REF!,MATCH(I358,#REF!,0),1)=0,"",INDEX(#REF!,MATCH(I358,#REF!,0),1)),"")</f>
        <v/>
      </c>
      <c r="AM358" s="2"/>
      <c r="AN358" s="2" t="str">
        <f>IFERROR(IF(INDEX(#REF!,MATCH(I358,#REF!,0),1)=0,"",INDEX(#REF!,MATCH(I358,#REF!,0),1)),"")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83"/>
        <v/>
      </c>
      <c r="BV358" s="5" t="str">
        <f t="shared" si="84"/>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74"/>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IFERROR(VLOOKUP(I359,I$2:L358,4,0),"")</f>
        <v/>
      </c>
      <c r="M359" s="4" t="str">
        <f>IFERROR(VLOOKUP(I359,I$2:M358,5,0),"")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82"/>
        <v/>
      </c>
      <c r="AL359" s="2" t="str">
        <f>IFERROR(IF(INDEX(#REF!,MATCH(I359,#REF!,0),1)=0,"",INDEX(#REF!,MATCH(I359,#REF!,0),1)),"")</f>
        <v/>
      </c>
      <c r="AM359" s="2"/>
      <c r="AN359" s="2" t="str">
        <f>IFERROR(IF(INDEX(#REF!,MATCH(I359,#REF!,0),1)=0,"",INDEX(#REF!,MATCH(I359,#REF!,0),1)),"")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83"/>
        <v/>
      </c>
      <c r="BV359" s="5" t="str">
        <f t="shared" si="84"/>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74"/>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IFERROR(VLOOKUP(I360,I$2:L359,4,0),"")</f>
        <v/>
      </c>
      <c r="M360" s="4" t="str">
        <f>IFERROR(VLOOKUP(I360,I$2:M359,5,0),"")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82"/>
        <v/>
      </c>
      <c r="AL360" s="2" t="str">
        <f>IFERROR(IF(INDEX(#REF!,MATCH(I360,#REF!,0),1)=0,"",INDEX(#REF!,MATCH(I360,#REF!,0),1)),"")</f>
        <v/>
      </c>
      <c r="AM360" s="2"/>
      <c r="AN360" s="2" t="str">
        <f>IFERROR(IF(INDEX(#REF!,MATCH(I360,#REF!,0),1)=0,"",INDEX(#REF!,MATCH(I360,#REF!,0),1)),"")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83"/>
        <v/>
      </c>
      <c r="BV360" s="5" t="str">
        <f t="shared" si="84"/>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74"/>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IFERROR(VLOOKUP(I361,I$2:L360,4,0),"")</f>
        <v/>
      </c>
      <c r="M361" s="4" t="str">
        <f>IFERROR(VLOOKUP(I361,I$2:M360,5,0),"")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82"/>
        <v/>
      </c>
      <c r="AL361" s="2" t="str">
        <f>IFERROR(IF(INDEX(#REF!,MATCH(I361,#REF!,0),1)=0,"",INDEX(#REF!,MATCH(I361,#REF!,0),1)),"")</f>
        <v/>
      </c>
      <c r="AM361" s="2"/>
      <c r="AN361" s="2" t="str">
        <f>IFERROR(IF(INDEX(#REF!,MATCH(I361,#REF!,0),1)=0,"",INDEX(#REF!,MATCH(I361,#REF!,0),1)),"")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5">CONCATENATE(AQ361,AS361,AT361,AU361,AV361)</f>
        <v/>
      </c>
      <c r="BV361" s="5" t="str">
        <f t="shared" si="84"/>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74"/>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IFERROR(VLOOKUP(I362,I$2:L361,4,0),"")</f>
        <v/>
      </c>
      <c r="M362" s="4" t="str">
        <f>IFERROR(VLOOKUP(I362,I$2:M361,5,0),"")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82"/>
        <v/>
      </c>
      <c r="AL362" s="2" t="str">
        <f>IFERROR(IF(INDEX(#REF!,MATCH(I362,#REF!,0),1)=0,"",INDEX(#REF!,MATCH(I362,#REF!,0),1)),"")</f>
        <v/>
      </c>
      <c r="AM362" s="2"/>
      <c r="AN362" s="2" t="str">
        <f>IFERROR(IF(INDEX(#REF!,MATCH(I362,#REF!,0),1)=0,"",INDEX(#REF!,MATCH(I362,#REF!,0),1)),"")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5"/>
        <v/>
      </c>
      <c r="BV362" s="5" t="str">
        <f t="shared" si="84"/>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74"/>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IFERROR(VLOOKUP(I363,I$2:L362,4,0),"")</f>
        <v/>
      </c>
      <c r="M363" s="4" t="str">
        <f>IFERROR(VLOOKUP(I363,I$2:M362,5,0),"")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82"/>
        <v/>
      </c>
      <c r="AL363" s="2" t="str">
        <f>IFERROR(IF(INDEX(#REF!,MATCH(I363,#REF!,0),1)=0,"",INDEX(#REF!,MATCH(I363,#REF!,0),1)),"")</f>
        <v/>
      </c>
      <c r="AM363" s="2"/>
      <c r="AN363" s="2" t="str">
        <f>IFERROR(IF(INDEX(#REF!,MATCH(I363,#REF!,0),1)=0,"",INDEX(#REF!,MATCH(I363,#REF!,0),1)),"")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5"/>
        <v/>
      </c>
      <c r="BV363" s="5" t="str">
        <f t="shared" si="84"/>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74"/>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IFERROR(VLOOKUP(I364,I$2:L363,4,0),"")</f>
        <v/>
      </c>
      <c r="M364" s="4" t="str">
        <f>IFERROR(VLOOKUP(I364,I$2:M363,5,0),"")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82"/>
        <v/>
      </c>
      <c r="AL364" s="2" t="str">
        <f>IFERROR(IF(INDEX(#REF!,MATCH(I364,#REF!,0),1)=0,"",INDEX(#REF!,MATCH(I364,#REF!,0),1)),"")</f>
        <v/>
      </c>
      <c r="AM364" s="2"/>
      <c r="AN364" s="2" t="str">
        <f>IFERROR(IF(INDEX(#REF!,MATCH(I364,#REF!,0),1)=0,"",INDEX(#REF!,MATCH(I364,#REF!,0),1)),"")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5"/>
        <v/>
      </c>
      <c r="BV364" s="5" t="str">
        <f t="shared" si="84"/>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74"/>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IFERROR(VLOOKUP(I365,I$2:L364,4,0),"")</f>
        <v/>
      </c>
      <c r="M365" s="4" t="str">
        <f>IFERROR(VLOOKUP(I365,I$2:M364,5,0),"")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82"/>
        <v/>
      </c>
      <c r="AL365" s="2" t="str">
        <f>IFERROR(IF(INDEX(#REF!,MATCH(I365,#REF!,0),1)=0,"",INDEX(#REF!,MATCH(I365,#REF!,0),1)),"")</f>
        <v/>
      </c>
      <c r="AM365" s="2"/>
      <c r="AN365" s="2" t="str">
        <f>IFERROR(IF(INDEX(#REF!,MATCH(I365,#REF!,0),1)=0,"",INDEX(#REF!,MATCH(I365,#REF!,0),1)),"")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5"/>
        <v/>
      </c>
      <c r="BV365" s="5" t="str">
        <f t="shared" si="84"/>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74"/>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IFERROR(VLOOKUP(I366,I$2:L365,4,0),"")</f>
        <v/>
      </c>
      <c r="M366" s="4" t="str">
        <f>IFERROR(VLOOKUP(I366,I$2:M365,5,0),"")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82"/>
        <v/>
      </c>
      <c r="AL366" s="2" t="str">
        <f>IFERROR(IF(INDEX(#REF!,MATCH(I366,#REF!,0),1)=0,"",INDEX(#REF!,MATCH(I366,#REF!,0),1)),"")</f>
        <v/>
      </c>
      <c r="AM366" s="2"/>
      <c r="AN366" s="2" t="str">
        <f>IFERROR(IF(INDEX(#REF!,MATCH(I366,#REF!,0),1)=0,"",INDEX(#REF!,MATCH(I366,#REF!,0),1)),"")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5"/>
        <v/>
      </c>
      <c r="BV366" s="5" t="str">
        <f t="shared" si="84"/>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74"/>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IFERROR(VLOOKUP(I367,I$2:L366,4,0),"")</f>
        <v/>
      </c>
      <c r="M367" s="4" t="str">
        <f>IFERROR(VLOOKUP(I367,I$2:M366,5,0),"")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82"/>
        <v/>
      </c>
      <c r="AL367" s="2" t="str">
        <f>IFERROR(IF(INDEX(#REF!,MATCH(I367,#REF!,0),1)=0,"",INDEX(#REF!,MATCH(I367,#REF!,0),1)),"")</f>
        <v/>
      </c>
      <c r="AM367" s="2"/>
      <c r="AN367" s="2" t="str">
        <f>IFERROR(IF(INDEX(#REF!,MATCH(I367,#REF!,0),1)=0,"",INDEX(#REF!,MATCH(I367,#REF!,0),1)),"")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5"/>
        <v/>
      </c>
      <c r="BV367" s="5" t="str">
        <f t="shared" si="84"/>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74"/>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IFERROR(VLOOKUP(I368,I$2:L367,4,0),"")</f>
        <v/>
      </c>
      <c r="M368" s="4" t="str">
        <f>IFERROR(VLOOKUP(I368,I$2:M367,5,0),"")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82"/>
        <v/>
      </c>
      <c r="AL368" s="2" t="str">
        <f>IFERROR(IF(INDEX(#REF!,MATCH(I368,#REF!,0),1)=0,"",INDEX(#REF!,MATCH(I368,#REF!,0),1)),"")</f>
        <v/>
      </c>
      <c r="AM368" s="2"/>
      <c r="AN368" s="2" t="str">
        <f>IFERROR(IF(INDEX(#REF!,MATCH(I368,#REF!,0),1)=0,"",INDEX(#REF!,MATCH(I368,#REF!,0),1)),"")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5"/>
        <v/>
      </c>
      <c r="BV368" s="5" t="str">
        <f t="shared" si="84"/>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74"/>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IFERROR(VLOOKUP(I369,I$2:L368,4,0),"")</f>
        <v/>
      </c>
      <c r="M369" s="4" t="str">
        <f>IFERROR(VLOOKUP(I369,I$2:M368,5,0),"")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82"/>
        <v/>
      </c>
      <c r="AL369" s="2" t="str">
        <f>IFERROR(IF(INDEX(#REF!,MATCH(I369,#REF!,0),1)=0,"",INDEX(#REF!,MATCH(I369,#REF!,0),1)),"")</f>
        <v/>
      </c>
      <c r="AM369" s="2"/>
      <c r="AN369" s="2" t="str">
        <f>IFERROR(IF(INDEX(#REF!,MATCH(I369,#REF!,0),1)=0,"",INDEX(#REF!,MATCH(I369,#REF!,0),1)),"")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5"/>
        <v/>
      </c>
      <c r="BV369" s="5" t="str">
        <f t="shared" si="84"/>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74"/>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IFERROR(VLOOKUP(I370,I$2:L369,4,0),"")</f>
        <v/>
      </c>
      <c r="M370" s="4" t="str">
        <f>IFERROR(VLOOKUP(I370,I$2:M369,5,0),"")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82"/>
        <v/>
      </c>
      <c r="AL370" s="2" t="str">
        <f>IFERROR(IF(INDEX(#REF!,MATCH(I370,#REF!,0),1)=0,"",INDEX(#REF!,MATCH(I370,#REF!,0),1)),"")</f>
        <v/>
      </c>
      <c r="AM370" s="2"/>
      <c r="AN370" s="2" t="str">
        <f>IFERROR(IF(INDEX(#REF!,MATCH(I370,#REF!,0),1)=0,"",INDEX(#REF!,MATCH(I370,#REF!,0),1)),"")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5"/>
        <v/>
      </c>
      <c r="BV370" s="5" t="str">
        <f t="shared" si="84"/>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74"/>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IFERROR(VLOOKUP(I371,I$2:L370,4,0),"")</f>
        <v/>
      </c>
      <c r="M371" s="4" t="str">
        <f>IFERROR(VLOOKUP(I371,I$2:M370,5,0),"")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82"/>
        <v/>
      </c>
      <c r="AL371" s="2" t="str">
        <f>IFERROR(IF(INDEX(#REF!,MATCH(I371,#REF!,0),1)=0,"",INDEX(#REF!,MATCH(I371,#REF!,0),1)),"")</f>
        <v/>
      </c>
      <c r="AM371" s="2"/>
      <c r="AN371" s="2" t="str">
        <f>IFERROR(IF(INDEX(#REF!,MATCH(I371,#REF!,0),1)=0,"",INDEX(#REF!,MATCH(I371,#REF!,0),1)),"")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5"/>
        <v/>
      </c>
      <c r="BV371" s="5" t="str">
        <f t="shared" si="84"/>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74"/>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IFERROR(VLOOKUP(I372,I$2:L371,4,0),"")</f>
        <v/>
      </c>
      <c r="M372" s="4" t="str">
        <f>IFERROR(VLOOKUP(I372,I$2:M371,5,0),"")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82"/>
        <v/>
      </c>
      <c r="AL372" s="2" t="str">
        <f>IFERROR(IF(INDEX(#REF!,MATCH(I372,#REF!,0),1)=0,"",INDEX(#REF!,MATCH(I372,#REF!,0),1)),"")</f>
        <v/>
      </c>
      <c r="AM372" s="2"/>
      <c r="AN372" s="2" t="str">
        <f>IFERROR(IF(INDEX(#REF!,MATCH(I372,#REF!,0),1)=0,"",INDEX(#REF!,MATCH(I372,#REF!,0),1)),"")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5"/>
        <v/>
      </c>
      <c r="BV372" s="5" t="str">
        <f t="shared" si="84"/>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74"/>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IFERROR(VLOOKUP(I373,I$2:L372,4,0),"")</f>
        <v/>
      </c>
      <c r="M373" s="4" t="str">
        <f>IFERROR(VLOOKUP(I373,I$2:M372,5,0),"")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82"/>
        <v/>
      </c>
      <c r="AL373" s="2" t="str">
        <f>IFERROR(IF(INDEX(#REF!,MATCH(I373,#REF!,0),1)=0,"",INDEX(#REF!,MATCH(I373,#REF!,0),1)),"")</f>
        <v/>
      </c>
      <c r="AM373" s="2"/>
      <c r="AN373" s="2" t="str">
        <f>IFERROR(IF(INDEX(#REF!,MATCH(I373,#REF!,0),1)=0,"",INDEX(#REF!,MATCH(I373,#REF!,0),1)),"")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5"/>
        <v/>
      </c>
      <c r="BV373" s="5" t="str">
        <f t="shared" si="84"/>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74"/>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IFERROR(VLOOKUP(I374,I$2:L373,4,0),"")</f>
        <v/>
      </c>
      <c r="M374" s="4" t="str">
        <f>IFERROR(VLOOKUP(I374,I$2:M373,5,0),"")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82"/>
        <v/>
      </c>
      <c r="AL374" s="2" t="str">
        <f>IFERROR(IF(INDEX(#REF!,MATCH(I374,#REF!,0),1)=0,"",INDEX(#REF!,MATCH(I374,#REF!,0),1)),"")</f>
        <v/>
      </c>
      <c r="AM374" s="2"/>
      <c r="AN374" s="2" t="str">
        <f>IFERROR(IF(INDEX(#REF!,MATCH(I374,#REF!,0),1)=0,"",INDEX(#REF!,MATCH(I374,#REF!,0),1)),"")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5"/>
        <v/>
      </c>
      <c r="BV374" s="5" t="str">
        <f t="shared" si="84"/>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74"/>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IFERROR(VLOOKUP(I375,I$2:L374,4,0),"")</f>
        <v/>
      </c>
      <c r="M375" s="4" t="str">
        <f>IFERROR(VLOOKUP(I375,I$2:M374,5,0),"")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82"/>
        <v/>
      </c>
      <c r="AL375" s="2" t="str">
        <f>IFERROR(IF(INDEX(#REF!,MATCH(I375,#REF!,0),1)=0,"",INDEX(#REF!,MATCH(I375,#REF!,0),1)),"")</f>
        <v/>
      </c>
      <c r="AM375" s="2"/>
      <c r="AN375" s="2" t="str">
        <f>IFERROR(IF(INDEX(#REF!,MATCH(I375,#REF!,0),1)=0,"",INDEX(#REF!,MATCH(I375,#REF!,0),1)),"")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5"/>
        <v/>
      </c>
      <c r="BV375" s="5" t="str">
        <f t="shared" si="84"/>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74"/>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IFERROR(VLOOKUP(I376,I$2:L375,4,0),"")</f>
        <v/>
      </c>
      <c r="M376" s="4" t="str">
        <f>IFERROR(VLOOKUP(I376,I$2:M375,5,0),"")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82"/>
        <v/>
      </c>
      <c r="AL376" s="2" t="str">
        <f>IFERROR(IF(INDEX(#REF!,MATCH(I376,#REF!,0),1)=0,"",INDEX(#REF!,MATCH(I376,#REF!,0),1)),"")</f>
        <v/>
      </c>
      <c r="AM376" s="2"/>
      <c r="AN376" s="2" t="str">
        <f>IFERROR(IF(INDEX(#REF!,MATCH(I376,#REF!,0),1)=0,"",INDEX(#REF!,MATCH(I376,#REF!,0),1)),"")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5"/>
        <v/>
      </c>
      <c r="BV376" s="5" t="str">
        <f t="shared" si="84"/>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74"/>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IFERROR(VLOOKUP(I377,I$2:L376,4,0),"")</f>
        <v/>
      </c>
      <c r="M377" s="4" t="str">
        <f>IFERROR(VLOOKUP(I377,I$2:M376,5,0),"")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82"/>
        <v/>
      </c>
      <c r="AL377" s="2" t="str">
        <f>IFERROR(IF(INDEX(#REF!,MATCH(I377,#REF!,0),1)=0,"",INDEX(#REF!,MATCH(I377,#REF!,0),1)),"")</f>
        <v/>
      </c>
      <c r="AM377" s="2"/>
      <c r="AN377" s="2" t="str">
        <f>IFERROR(IF(INDEX(#REF!,MATCH(I377,#REF!,0),1)=0,"",INDEX(#REF!,MATCH(I377,#REF!,0),1)),"")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6">CONCATENATE(AQ377,AS377,AT377,AU377,AV377)</f>
        <v/>
      </c>
      <c r="BV377" s="5" t="str">
        <f t="shared" ref="BV377:BV385" si="87">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74"/>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IFERROR(VLOOKUP(I378,I$2:L377,4,0),"")</f>
        <v/>
      </c>
      <c r="M378" s="4" t="str">
        <f>IFERROR(VLOOKUP(I378,I$2:M377,5,0),"")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82"/>
        <v/>
      </c>
      <c r="AL378" s="2" t="str">
        <f>IFERROR(IF(INDEX(#REF!,MATCH(I378,#REF!,0),1)=0,"",INDEX(#REF!,MATCH(I378,#REF!,0),1)),"")</f>
        <v/>
      </c>
      <c r="AM378" s="2"/>
      <c r="AN378" s="2" t="str">
        <f>IFERROR(IF(INDEX(#REF!,MATCH(I378,#REF!,0),1)=0,"",INDEX(#REF!,MATCH(I378,#REF!,0),1)),"")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6"/>
        <v/>
      </c>
      <c r="BV378" s="5" t="str">
        <f t="shared" si="87"/>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74"/>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IFERROR(VLOOKUP(I379,I$2:L378,4,0),"")</f>
        <v/>
      </c>
      <c r="M379" s="4" t="str">
        <f>IFERROR(VLOOKUP(I379,I$2:M378,5,0),"")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82"/>
        <v/>
      </c>
      <c r="AL379" s="2" t="str">
        <f>IFERROR(IF(INDEX(#REF!,MATCH(I379,#REF!,0),1)=0,"",INDEX(#REF!,MATCH(I379,#REF!,0),1)),"")</f>
        <v/>
      </c>
      <c r="AM379" s="2"/>
      <c r="AN379" s="2" t="str">
        <f>IFERROR(IF(INDEX(#REF!,MATCH(I379,#REF!,0),1)=0,"",INDEX(#REF!,MATCH(I379,#REF!,0),1)),"")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6"/>
        <v/>
      </c>
      <c r="BV379" s="5" t="str">
        <f t="shared" si="87"/>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74"/>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IFERROR(VLOOKUP(I380,I$2:L379,4,0),"")</f>
        <v/>
      </c>
      <c r="M380" s="4" t="str">
        <f>IFERROR(VLOOKUP(I380,I$2:M379,5,0),"")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82"/>
        <v/>
      </c>
      <c r="AL380" s="2" t="str">
        <f>IFERROR(IF(INDEX(#REF!,MATCH(I380,#REF!,0),1)=0,"",INDEX(#REF!,MATCH(I380,#REF!,0),1)),"")</f>
        <v/>
      </c>
      <c r="AM380" s="2"/>
      <c r="AN380" s="2" t="str">
        <f>IFERROR(IF(INDEX(#REF!,MATCH(I380,#REF!,0),1)=0,"",INDEX(#REF!,MATCH(I380,#REF!,0),1)),"")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6"/>
        <v/>
      </c>
      <c r="BV380" s="5" t="str">
        <f t="shared" si="87"/>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74"/>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IFERROR(VLOOKUP(I381,I$2:L380,4,0),"")</f>
        <v/>
      </c>
      <c r="M381" s="4" t="str">
        <f>IFERROR(VLOOKUP(I381,I$2:M380,5,0),"")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82"/>
        <v/>
      </c>
      <c r="AL381" s="2" t="str">
        <f>IFERROR(IF(INDEX(#REF!,MATCH(I381,#REF!,0),1)=0,"",INDEX(#REF!,MATCH(I381,#REF!,0),1)),"")</f>
        <v/>
      </c>
      <c r="AM381" s="2"/>
      <c r="AN381" s="2" t="str">
        <f>IFERROR(IF(INDEX(#REF!,MATCH(I381,#REF!,0),1)=0,"",INDEX(#REF!,MATCH(I381,#REF!,0),1)),"")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6"/>
        <v/>
      </c>
      <c r="BV381" s="5" t="str">
        <f t="shared" si="87"/>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74"/>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IFERROR(VLOOKUP(I382,I$2:L381,4,0),"")</f>
        <v/>
      </c>
      <c r="M382" s="4" t="str">
        <f>IFERROR(VLOOKUP(I382,I$2:M381,5,0),"")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82"/>
        <v/>
      </c>
      <c r="AL382" s="2" t="str">
        <f>IFERROR(IF(INDEX(#REF!,MATCH(I382,#REF!,0),1)=0,"",INDEX(#REF!,MATCH(I382,#REF!,0),1)),"")</f>
        <v/>
      </c>
      <c r="AM382" s="2"/>
      <c r="AN382" s="2" t="str">
        <f>IFERROR(IF(INDEX(#REF!,MATCH(I382,#REF!,0),1)=0,"",INDEX(#REF!,MATCH(I382,#REF!,0),1)),"")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6"/>
        <v/>
      </c>
      <c r="BV382" s="5" t="str">
        <f t="shared" si="87"/>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74"/>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IFERROR(VLOOKUP(I383,I$2:L382,4,0),"")</f>
        <v/>
      </c>
      <c r="M383" s="4" t="str">
        <f>IFERROR(VLOOKUP(I383,I$2:M382,5,0),"")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82"/>
        <v/>
      </c>
      <c r="AL383" s="2" t="str">
        <f>IFERROR(IF(INDEX(#REF!,MATCH(I383,#REF!,0),1)=0,"",INDEX(#REF!,MATCH(I383,#REF!,0),1)),"")</f>
        <v/>
      </c>
      <c r="AM383" s="2"/>
      <c r="AN383" s="2" t="str">
        <f>IFERROR(IF(INDEX(#REF!,MATCH(I383,#REF!,0),1)=0,"",INDEX(#REF!,MATCH(I383,#REF!,0),1)),"")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6"/>
        <v/>
      </c>
      <c r="BV383" s="5" t="str">
        <f t="shared" si="87"/>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74"/>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IFERROR(VLOOKUP(I384,I$2:L383,4,0),"")</f>
        <v/>
      </c>
      <c r="M384" s="4" t="str">
        <f>IFERROR(VLOOKUP(I384,I$2:M383,5,0),"")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82"/>
        <v/>
      </c>
      <c r="AL384" s="2" t="str">
        <f>IFERROR(IF(INDEX(#REF!,MATCH(I384,#REF!,0),1)=0,"",INDEX(#REF!,MATCH(I384,#REF!,0),1)),"")</f>
        <v/>
      </c>
      <c r="AM384" s="2"/>
      <c r="AN384" s="2" t="str">
        <f>IFERROR(IF(INDEX(#REF!,MATCH(I384,#REF!,0),1)=0,"",INDEX(#REF!,MATCH(I384,#REF!,0),1)),"")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6"/>
        <v/>
      </c>
      <c r="BV384" s="5" t="str">
        <f t="shared" si="87"/>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74"/>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IFERROR(VLOOKUP(I385,I$2:L384,4,0),"")</f>
        <v/>
      </c>
      <c r="M385" s="4" t="str">
        <f>IFERROR(VLOOKUP(I385,I$2:M384,5,0),"")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82"/>
        <v/>
      </c>
      <c r="AL385" s="2" t="str">
        <f>IFERROR(IF(INDEX(#REF!,MATCH(I385,#REF!,0),1)=0,"",INDEX(#REF!,MATCH(I385,#REF!,0),1)),"")</f>
        <v/>
      </c>
      <c r="AM385" s="2"/>
      <c r="AN385" s="2" t="str">
        <f>IFERROR(IF(INDEX(#REF!,MATCH(I385,#REF!,0),1)=0,"",INDEX(#REF!,MATCH(I385,#REF!,0),1)),"")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6"/>
        <v/>
      </c>
      <c r="BV385" s="5" t="str">
        <f t="shared" si="87"/>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8">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IFERROR(VLOOKUP(I386,I$2:L385,4,0),"")</f>
        <v/>
      </c>
      <c r="M386" s="4" t="str">
        <f>IFERROR(VLOOKUP(I386,I$2:M385,5,0),"")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82"/>
        <v/>
      </c>
      <c r="AL386" s="2" t="str">
        <f>IFERROR(IF(INDEX(#REF!,MATCH(I386,#REF!,0),1)=0,"",INDEX(#REF!,MATCH(I386,#REF!,0),1)),"")</f>
        <v/>
      </c>
      <c r="AM386" s="2"/>
      <c r="AN386" s="2" t="str">
        <f>IFERROR(IF(INDEX(#REF!,MATCH(I386,#REF!,0),1)=0,"",INDEX(#REF!,MATCH(I386,#REF!,0),1)),"")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6"/>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8"/>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IFERROR(VLOOKUP(I387,I$2:L386,4,0),"")</f>
        <v/>
      </c>
      <c r="M387" s="4" t="str">
        <f>IFERROR(VLOOKUP(I387,I$2:M386,5,0),"")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si="82"/>
        <v/>
      </c>
      <c r="AL387" s="2" t="str">
        <f>IFERROR(IF(INDEX(#REF!,MATCH(I387,#REF!,0),1)=0,"",INDEX(#REF!,MATCH(I387,#REF!,0),1)),"")</f>
        <v/>
      </c>
      <c r="AM387" s="2"/>
      <c r="AN387" s="2" t="str">
        <f>IFERROR(IF(INDEX(#REF!,MATCH(I387,#REF!,0),1)=0,"",INDEX(#REF!,MATCH(I387,#REF!,0),1)),"")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6"/>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8"/>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IFERROR(VLOOKUP(I388,I$2:L387,4,0),"")</f>
        <v/>
      </c>
      <c r="M388" s="4" t="str">
        <f>IFERROR(VLOOKUP(I388,I$2:M387,5,0),"")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ref="AK388:AK391" si="96">IF(AJ388="","",AJ388/AI388)</f>
        <v/>
      </c>
      <c r="AL388" s="2" t="str">
        <f>IFERROR(IF(INDEX(#REF!,MATCH(I388,#REF!,0),1)=0,"",INDEX(#REF!,MATCH(I388,#REF!,0),1)),"")</f>
        <v/>
      </c>
      <c r="AM388" s="2"/>
      <c r="AN388" s="2" t="str">
        <f>IFERROR(IF(INDEX(#REF!,MATCH(I388,#REF!,0),1)=0,"",INDEX(#REF!,MATCH(I388,#REF!,0),1)),"")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6"/>
        <v/>
      </c>
      <c r="BV388" s="5" t="str">
        <f t="shared" ref="BV388:BV449" si="97">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8"/>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IFERROR(VLOOKUP(I389,I$2:L388,4,0),"")</f>
        <v/>
      </c>
      <c r="M389" s="4" t="str">
        <f>IFERROR(VLOOKUP(I389,I$2:M388,5,0),"")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6"/>
        <v/>
      </c>
      <c r="AL389" s="2" t="str">
        <f>IFERROR(IF(INDEX(#REF!,MATCH(I389,#REF!,0),1)=0,"",INDEX(#REF!,MATCH(I389,#REF!,0),1)),"")</f>
        <v/>
      </c>
      <c r="AM389" s="2"/>
      <c r="AN389" s="2" t="str">
        <f>IFERROR(IF(INDEX(#REF!,MATCH(I389,#REF!,0),1)=0,"",INDEX(#REF!,MATCH(I389,#REF!,0),1)),"")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6"/>
        <v/>
      </c>
      <c r="BV389" s="5" t="str">
        <f t="shared" si="97"/>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8"/>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IFERROR(VLOOKUP(I390,I$2:L389,4,0),"")</f>
        <v/>
      </c>
      <c r="M390" s="4" t="str">
        <f>IFERROR(VLOOKUP(I390,I$2:M389,5,0),"")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6"/>
        <v/>
      </c>
      <c r="AL390" s="2" t="str">
        <f>IFERROR(IF(INDEX(#REF!,MATCH(I390,#REF!,0),1)=0,"",INDEX(#REF!,MATCH(I390,#REF!,0),1)),"")</f>
        <v/>
      </c>
      <c r="AM390" s="2"/>
      <c r="AN390" s="2" t="str">
        <f>IFERROR(IF(INDEX(#REF!,MATCH(I390,#REF!,0),1)=0,"",INDEX(#REF!,MATCH(I390,#REF!,0),1)),"")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6"/>
        <v/>
      </c>
      <c r="BV390" s="5" t="str">
        <f t="shared" si="97"/>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8"/>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IFERROR(VLOOKUP(I391,I$2:L390,4,0),"")</f>
        <v/>
      </c>
      <c r="M391" s="4" t="str">
        <f>IFERROR(VLOOKUP(I391,I$2:M390,5,0),"")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6"/>
        <v/>
      </c>
      <c r="AL391" s="2" t="str">
        <f>IFERROR(IF(INDEX(#REF!,MATCH(I391,#REF!,0),1)=0,"",INDEX(#REF!,MATCH(I391,#REF!,0),1)),"")</f>
        <v/>
      </c>
      <c r="AM391" s="2"/>
      <c r="AN391" s="2" t="str">
        <f>IFERROR(IF(INDEX(#REF!,MATCH(I391,#REF!,0),1)=0,"",INDEX(#REF!,MATCH(I391,#REF!,0),1)),"")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6"/>
        <v/>
      </c>
      <c r="BV391" s="5" t="str">
        <f t="shared" si="97"/>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8"/>
        <v/>
      </c>
      <c r="B392" s="6"/>
      <c r="C392" s="7"/>
      <c r="D392" s="10"/>
      <c r="E392" s="5" t="str">
        <f t="shared" ref="E392:E423" si="98">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IFERROR(VLOOKUP(I392,I$2:L391,4,0),"")</f>
        <v/>
      </c>
      <c r="M392" s="4" t="str">
        <f>IFERROR(VLOOKUP(I392,I$2:M391,5,0),"")</f>
        <v/>
      </c>
      <c r="N392" s="4"/>
      <c r="O392" s="2"/>
      <c r="P392" s="2"/>
      <c r="T392" s="2" t="str">
        <f>IFERROR(INDEX('padron cfe'!D:D,MATCH(DATOS!F392,'padron cfe'!A:A,0),1),"")</f>
        <v/>
      </c>
      <c r="U392" s="4"/>
      <c r="V392" s="4"/>
      <c r="W392" s="4"/>
      <c r="X392" s="4"/>
      <c r="Y392" s="4"/>
      <c r="Z392" s="8"/>
      <c r="AA392" s="4"/>
      <c r="AB392" s="4" t="str">
        <f t="shared" ref="AB392:AB394" si="99">IF(X392="","",IFERROR(IF(LEN(DAY(Z392))=1,0&amp;DAY(Z392),DAY(Z392))&amp;"/"&amp;IF(LEN(MONTH(Z392))=1,0&amp;MONTH(Z392),MONTH(Z392))&amp;"/"&amp;YEAR(Z392)+AA392,"31/12/2099"))</f>
        <v/>
      </c>
      <c r="AC392" s="7" t="str">
        <f t="shared" ref="AC392:AC431" ca="1" si="10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1">IF(AH392="","",(AH392*0.746*365*24)*0.75+438)</f>
        <v/>
      </c>
      <c r="AJ392" s="4"/>
      <c r="AK392" s="127" t="str">
        <f t="shared" ref="AK392:AK408" si="102">IF(AJ392="","",AJ392/AI392)</f>
        <v/>
      </c>
      <c r="AL392" s="2" t="str">
        <f>IFERROR(IF(INDEX(#REF!,MATCH(I392,#REF!,0),1)=0,"",INDEX(#REF!,MATCH(I392,#REF!,0),1)),"")</f>
        <v/>
      </c>
      <c r="AM392" s="2"/>
      <c r="AN392" s="2" t="str">
        <f>IFERROR(IF(INDEX(#REF!,MATCH(I392,#REF!,0),1)=0,"",INDEX(#REF!,MATCH(I392,#REF!,0),1)),"")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6"/>
        <v/>
      </c>
      <c r="BV392" s="5" t="str">
        <f t="shared" si="97"/>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8"/>
        <v/>
      </c>
      <c r="B393" s="6"/>
      <c r="C393" s="7"/>
      <c r="D393" s="10"/>
      <c r="E393" s="5" t="str">
        <f t="shared" si="98"/>
        <v/>
      </c>
      <c r="F393" s="9"/>
      <c r="G393" s="1" t="str">
        <f>IFERROR(INDEX('padron cfe'!B:B,MATCH(DATOS!F393,'padron cfe'!A:A,0),1),"")</f>
        <v/>
      </c>
      <c r="H393" s="1"/>
      <c r="J393" s="2" t="str">
        <f>IFERROR(INDEX('padron cfe'!C:C,MATCH(DATOS!F393,'padron cfe'!A:A,0),1),"")</f>
        <v/>
      </c>
      <c r="K393" s="4"/>
      <c r="L393" s="4" t="str">
        <f>IFERROR(VLOOKUP(I393,I$2:L392,4,0),"")</f>
        <v/>
      </c>
      <c r="M393" s="4" t="str">
        <f>IFERROR(VLOOKUP(I393,I$2:M392,5,0),"")</f>
        <v/>
      </c>
      <c r="N393" s="4"/>
      <c r="O393" s="2"/>
      <c r="P393" s="2"/>
      <c r="T393" s="2" t="str">
        <f>IFERROR(INDEX('padron cfe'!D:D,MATCH(DATOS!F393,'padron cfe'!A:A,0),1),"")</f>
        <v/>
      </c>
      <c r="U393" s="4"/>
      <c r="V393" s="4"/>
      <c r="W393" s="4"/>
      <c r="X393" s="4"/>
      <c r="Y393" s="4"/>
      <c r="Z393" s="8"/>
      <c r="AA393" s="4"/>
      <c r="AB393" s="4" t="str">
        <f t="shared" si="99"/>
        <v/>
      </c>
      <c r="AC393" s="7" t="str">
        <f t="shared" ca="1" si="100"/>
        <v/>
      </c>
      <c r="AD393" s="7"/>
      <c r="AE393" s="7"/>
      <c r="AF393" s="97" t="str">
        <f>IFERROR(INDEX(bombas!F:F,MATCH(B393,bombas!I:I,0),1),"")</f>
        <v/>
      </c>
      <c r="AG393" s="6" t="str">
        <f>IFERROR(INDEX(bombas!H:H,MATCH(B393,bombas!I:I,0),1),"")</f>
        <v/>
      </c>
      <c r="AH393" s="4"/>
      <c r="AI393" s="4" t="str">
        <f t="shared" si="101"/>
        <v/>
      </c>
      <c r="AJ393" s="4"/>
      <c r="AK393" s="127" t="str">
        <f t="shared" si="102"/>
        <v/>
      </c>
      <c r="AL393" s="2" t="str">
        <f>IFERROR(IF(INDEX(#REF!,MATCH(I393,#REF!,0),1)=0,"",INDEX(#REF!,MATCH(I393,#REF!,0),1)),"")</f>
        <v/>
      </c>
      <c r="AM393" s="2"/>
      <c r="AN393" s="2" t="str">
        <f>IFERROR(IF(INDEX(#REF!,MATCH(I393,#REF!,0),1)=0,"",INDEX(#REF!,MATCH(I393,#REF!,0),1)),"")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103">CONCATENATE(AQ393,AS393,AT393,AU393,AV393)</f>
        <v/>
      </c>
      <c r="BV393" s="5" t="str">
        <f t="shared" si="97"/>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8"/>
        <v/>
      </c>
      <c r="B394" s="6"/>
      <c r="C394" s="7"/>
      <c r="D394" s="10"/>
      <c r="E394" s="5" t="str">
        <f t="shared" si="98"/>
        <v/>
      </c>
      <c r="F394" s="9"/>
      <c r="G394" s="1" t="str">
        <f>IFERROR(INDEX('padron cfe'!B:B,MATCH(DATOS!F394,'padron cfe'!A:A,0),1),"")</f>
        <v/>
      </c>
      <c r="H394" s="1"/>
      <c r="J394" s="2" t="str">
        <f>IFERROR(INDEX('padron cfe'!C:C,MATCH(DATOS!F394,'padron cfe'!A:A,0),1),"")</f>
        <v/>
      </c>
      <c r="K394" s="4"/>
      <c r="L394" s="4" t="str">
        <f>IFERROR(VLOOKUP(I394,I$2:L393,4,0),"")</f>
        <v/>
      </c>
      <c r="M394" s="4" t="str">
        <f>IFERROR(VLOOKUP(I394,I$2:M393,5,0),"")</f>
        <v/>
      </c>
      <c r="N394" s="4"/>
      <c r="O394" s="2"/>
      <c r="P394" s="2"/>
      <c r="T394" s="2" t="str">
        <f>IFERROR(INDEX('padron cfe'!D:D,MATCH(DATOS!F394,'padron cfe'!A:A,0),1),"")</f>
        <v/>
      </c>
      <c r="U394" s="4"/>
      <c r="V394" s="4"/>
      <c r="W394" s="4"/>
      <c r="X394" s="4"/>
      <c r="Y394" s="4"/>
      <c r="Z394" s="8"/>
      <c r="AA394" s="4"/>
      <c r="AB394" s="4" t="str">
        <f t="shared" si="99"/>
        <v/>
      </c>
      <c r="AC394" s="7" t="str">
        <f t="shared" ca="1" si="100"/>
        <v/>
      </c>
      <c r="AD394" s="7"/>
      <c r="AE394" s="7"/>
      <c r="AF394" s="97" t="str">
        <f>IFERROR(INDEX(bombas!F:F,MATCH(B394,bombas!I:I,0),1),"")</f>
        <v/>
      </c>
      <c r="AG394" s="6" t="str">
        <f>IFERROR(INDEX(bombas!H:H,MATCH(B394,bombas!I:I,0),1),"")</f>
        <v/>
      </c>
      <c r="AH394" s="4"/>
      <c r="AI394" s="4" t="str">
        <f t="shared" si="101"/>
        <v/>
      </c>
      <c r="AJ394" s="4"/>
      <c r="AK394" s="127" t="str">
        <f t="shared" si="102"/>
        <v/>
      </c>
      <c r="AL394" s="2" t="str">
        <f>IFERROR(IF(INDEX(#REF!,MATCH(I394,#REF!,0),1)=0,"",INDEX(#REF!,MATCH(I394,#REF!,0),1)),"")</f>
        <v/>
      </c>
      <c r="AM394" s="2"/>
      <c r="AN394" s="2" t="str">
        <f>IFERROR(IF(INDEX(#REF!,MATCH(I394,#REF!,0),1)=0,"",INDEX(#REF!,MATCH(I394,#REF!,0),1)),"")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103"/>
        <v/>
      </c>
      <c r="BV394" s="5" t="str">
        <f t="shared" si="97"/>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8"/>
        <v/>
      </c>
      <c r="B395" s="6"/>
      <c r="C395" s="7"/>
      <c r="D395" s="10"/>
      <c r="E395" s="5" t="str">
        <f t="shared" si="98"/>
        <v/>
      </c>
      <c r="F395" s="9"/>
      <c r="G395" s="1" t="str">
        <f>IFERROR(INDEX('padron cfe'!B:B,MATCH(DATOS!F395,'padron cfe'!A:A,0),1),"")</f>
        <v/>
      </c>
      <c r="H395" s="1"/>
      <c r="J395" s="2" t="str">
        <f>IFERROR(INDEX('padron cfe'!C:C,MATCH(DATOS!F395,'padron cfe'!A:A,0),1),"")</f>
        <v/>
      </c>
      <c r="K395" s="4"/>
      <c r="L395" s="4" t="str">
        <f>IFERROR(VLOOKUP(I395,I$2:L394,4,0),"")</f>
        <v/>
      </c>
      <c r="M395" s="4" t="str">
        <f>IFERROR(VLOOKUP(I395,I$2:M394,5,0),"")</f>
        <v/>
      </c>
      <c r="N395" s="4"/>
      <c r="O395" s="2"/>
      <c r="P395" s="2"/>
      <c r="T395" s="2" t="str">
        <f>IFERROR(INDEX('padron cfe'!D:D,MATCH(DATOS!F395,'padron cfe'!A:A,0),1),"")</f>
        <v/>
      </c>
      <c r="U395" s="4"/>
      <c r="V395" s="4"/>
      <c r="W395" s="4"/>
      <c r="X395" s="4"/>
      <c r="Y395" s="4"/>
      <c r="Z395" s="8"/>
      <c r="AA395" s="4"/>
      <c r="AB395" s="4"/>
      <c r="AC395" s="7" t="str">
        <f t="shared" ca="1" si="100"/>
        <v/>
      </c>
      <c r="AD395" s="7"/>
      <c r="AE395" s="7"/>
      <c r="AF395" s="97" t="str">
        <f>IFERROR(INDEX(bombas!F:F,MATCH(B395,bombas!I:I,0),1),"")</f>
        <v/>
      </c>
      <c r="AG395" s="6" t="str">
        <f>IFERROR(INDEX(bombas!H:H,MATCH(B395,bombas!I:I,0),1),"")</f>
        <v/>
      </c>
      <c r="AH395" s="4"/>
      <c r="AI395" s="4" t="str">
        <f t="shared" si="101"/>
        <v/>
      </c>
      <c r="AJ395" s="4"/>
      <c r="AK395" s="127" t="str">
        <f t="shared" si="102"/>
        <v/>
      </c>
      <c r="AL395" s="2" t="str">
        <f>IFERROR(IF(INDEX(#REF!,MATCH(I395,#REF!,0),1)=0,"",INDEX(#REF!,MATCH(I395,#REF!,0),1)),"")</f>
        <v/>
      </c>
      <c r="AM395" s="2"/>
      <c r="AN395" s="2" t="str">
        <f>IFERROR(IF(INDEX(#REF!,MATCH(I395,#REF!,0),1)=0,"",INDEX(#REF!,MATCH(I395,#REF!,0),1)),"")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103"/>
        <v/>
      </c>
      <c r="BV395" s="5" t="str">
        <f t="shared" si="97"/>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8"/>
        <v/>
      </c>
      <c r="B396" s="6"/>
      <c r="C396" s="7"/>
      <c r="D396" s="10"/>
      <c r="E396" s="5" t="str">
        <f t="shared" si="98"/>
        <v/>
      </c>
      <c r="F396" s="9"/>
      <c r="G396" s="1" t="str">
        <f>IFERROR(INDEX('padron cfe'!B:B,MATCH(DATOS!F396,'padron cfe'!A:A,0),1),"")</f>
        <v/>
      </c>
      <c r="H396" s="1"/>
      <c r="J396" s="2" t="str">
        <f>IFERROR(INDEX('padron cfe'!C:C,MATCH(DATOS!F396,'padron cfe'!A:A,0),1),"")</f>
        <v/>
      </c>
      <c r="K396" s="4"/>
      <c r="L396" s="4" t="str">
        <f>IFERROR(VLOOKUP(I396,I$2:L395,4,0),"")</f>
        <v/>
      </c>
      <c r="M396" s="4" t="str">
        <f>IFERROR(VLOOKUP(I396,I$2:M395,5,0),"")</f>
        <v/>
      </c>
      <c r="N396" s="4"/>
      <c r="O396" s="2"/>
      <c r="P396" s="2"/>
      <c r="T396" s="2" t="str">
        <f>IFERROR(INDEX('padron cfe'!D:D,MATCH(DATOS!F396,'padron cfe'!A:A,0),1),"")</f>
        <v/>
      </c>
      <c r="U396" s="4"/>
      <c r="V396" s="4"/>
      <c r="W396" s="4"/>
      <c r="X396" s="4"/>
      <c r="Y396" s="4"/>
      <c r="AA396" s="4"/>
      <c r="AB396" s="4"/>
      <c r="AC396" s="7" t="str">
        <f t="shared" ca="1" si="100"/>
        <v/>
      </c>
      <c r="AD396" s="7"/>
      <c r="AE396" s="7"/>
      <c r="AF396" s="97" t="str">
        <f>IFERROR(INDEX(bombas!F:F,MATCH(B396,bombas!I:I,0),1),"")</f>
        <v/>
      </c>
      <c r="AG396" s="6" t="str">
        <f>IFERROR(INDEX(bombas!H:H,MATCH(B396,bombas!I:I,0),1),"")</f>
        <v/>
      </c>
      <c r="AH396" s="4"/>
      <c r="AI396" s="4" t="str">
        <f t="shared" si="101"/>
        <v/>
      </c>
      <c r="AJ396" s="4"/>
      <c r="AK396" s="127" t="str">
        <f t="shared" si="102"/>
        <v/>
      </c>
      <c r="AL396" s="2" t="str">
        <f>IFERROR(IF(INDEX(#REF!,MATCH(I396,#REF!,0),1)=0,"",INDEX(#REF!,MATCH(I396,#REF!,0),1)),"")</f>
        <v/>
      </c>
      <c r="AM396" s="2"/>
      <c r="AN396" s="2" t="str">
        <f>IFERROR(IF(INDEX(#REF!,MATCH(I396,#REF!,0),1)=0,"",INDEX(#REF!,MATCH(I396,#REF!,0),1)),"")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103"/>
        <v/>
      </c>
      <c r="BV396" s="5" t="str">
        <f t="shared" si="97"/>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8"/>
        <v/>
      </c>
      <c r="B397" s="6"/>
      <c r="C397" s="7"/>
      <c r="D397" s="10"/>
      <c r="E397" s="5" t="str">
        <f t="shared" si="98"/>
        <v/>
      </c>
      <c r="F397" s="9"/>
      <c r="G397" s="1" t="str">
        <f>IFERROR(INDEX('padron cfe'!B:B,MATCH(DATOS!F397,'padron cfe'!A:A,0),1),"")</f>
        <v/>
      </c>
      <c r="H397" s="1"/>
      <c r="J397" s="2" t="str">
        <f>IFERROR(INDEX('padron cfe'!C:C,MATCH(DATOS!F397,'padron cfe'!A:A,0),1),"")</f>
        <v/>
      </c>
      <c r="K397" s="4"/>
      <c r="L397" s="4" t="str">
        <f>IFERROR(VLOOKUP(I397,I$2:L396,4,0),"")</f>
        <v/>
      </c>
      <c r="M397" s="4" t="str">
        <f>IFERROR(VLOOKUP(I397,I$2:M396,5,0),"")</f>
        <v/>
      </c>
      <c r="N397" s="4"/>
      <c r="O397" s="2"/>
      <c r="P397" s="2"/>
      <c r="T397" s="2" t="str">
        <f>IFERROR(INDEX('padron cfe'!D:D,MATCH(DATOS!F397,'padron cfe'!A:A,0),1),"")</f>
        <v/>
      </c>
      <c r="U397" s="4"/>
      <c r="V397" s="4"/>
      <c r="W397" s="4"/>
      <c r="X397" s="4"/>
      <c r="Y397" s="4"/>
      <c r="Z397" s="8"/>
      <c r="AA397" s="4"/>
      <c r="AB397" s="4"/>
      <c r="AC397" s="7" t="str">
        <f t="shared" ca="1" si="100"/>
        <v/>
      </c>
      <c r="AD397" s="7"/>
      <c r="AE397" s="7"/>
      <c r="AF397" s="97" t="str">
        <f>IFERROR(INDEX(bombas!F:F,MATCH(B397,bombas!I:I,0),1),"")</f>
        <v/>
      </c>
      <c r="AG397" s="6" t="str">
        <f>IFERROR(INDEX(bombas!H:H,MATCH(B397,bombas!I:I,0),1),"")</f>
        <v/>
      </c>
      <c r="AH397" s="4"/>
      <c r="AI397" s="4" t="str">
        <f t="shared" si="101"/>
        <v/>
      </c>
      <c r="AJ397" s="4"/>
      <c r="AK397" s="127" t="str">
        <f t="shared" si="102"/>
        <v/>
      </c>
      <c r="AL397" s="2" t="str">
        <f>IFERROR(IF(INDEX(#REF!,MATCH(I397,#REF!,0),1)=0,"",INDEX(#REF!,MATCH(I397,#REF!,0),1)),"")</f>
        <v/>
      </c>
      <c r="AM397" s="2"/>
      <c r="AN397" s="2" t="str">
        <f>IFERROR(IF(INDEX(#REF!,MATCH(I397,#REF!,0),1)=0,"",INDEX(#REF!,MATCH(I397,#REF!,0),1)),"")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103"/>
        <v/>
      </c>
      <c r="BV397" s="5" t="str">
        <f t="shared" si="97"/>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8"/>
        <v/>
      </c>
      <c r="B398" s="6"/>
      <c r="C398" s="7"/>
      <c r="D398" s="10"/>
      <c r="E398" s="5" t="str">
        <f t="shared" si="98"/>
        <v/>
      </c>
      <c r="F398" s="9"/>
      <c r="G398" s="1" t="str">
        <f>IFERROR(INDEX('padron cfe'!B:B,MATCH(DATOS!F398,'padron cfe'!A:A,0),1),"")</f>
        <v/>
      </c>
      <c r="H398" s="1"/>
      <c r="J398" s="2" t="str">
        <f>IFERROR(INDEX('padron cfe'!C:C,MATCH(DATOS!F398,'padron cfe'!A:A,0),1),"")</f>
        <v/>
      </c>
      <c r="K398" s="4"/>
      <c r="L398" s="4" t="str">
        <f>IFERROR(VLOOKUP(I398,I$2:L397,4,0),"")</f>
        <v/>
      </c>
      <c r="M398" s="4" t="str">
        <f>IFERROR(VLOOKUP(I398,I$2:M397,5,0),"")</f>
        <v/>
      </c>
      <c r="N398" s="4"/>
      <c r="O398" s="2"/>
      <c r="P398" s="2"/>
      <c r="T398" s="2" t="str">
        <f>IFERROR(INDEX('padron cfe'!D:D,MATCH(DATOS!F398,'padron cfe'!A:A,0),1),"")</f>
        <v/>
      </c>
      <c r="U398" s="4"/>
      <c r="V398" s="4"/>
      <c r="W398" s="4"/>
      <c r="X398" s="4"/>
      <c r="Y398" s="4"/>
      <c r="Z398" s="8"/>
      <c r="AA398" s="4"/>
      <c r="AB398" s="4"/>
      <c r="AC398" s="7" t="str">
        <f t="shared" ca="1" si="100"/>
        <v/>
      </c>
      <c r="AD398" s="7"/>
      <c r="AE398" s="7"/>
      <c r="AF398" s="97" t="str">
        <f>IFERROR(INDEX(bombas!F:F,MATCH(B398,bombas!I:I,0),1),"")</f>
        <v/>
      </c>
      <c r="AG398" s="6" t="str">
        <f>IFERROR(INDEX(bombas!H:H,MATCH(B398,bombas!I:I,0),1),"")</f>
        <v/>
      </c>
      <c r="AH398" s="4"/>
      <c r="AI398" s="4" t="str">
        <f t="shared" si="101"/>
        <v/>
      </c>
      <c r="AJ398" s="4"/>
      <c r="AK398" s="127" t="str">
        <f t="shared" si="102"/>
        <v/>
      </c>
      <c r="AL398" s="2" t="str">
        <f>IFERROR(IF(INDEX(#REF!,MATCH(I398,#REF!,0),1)=0,"",INDEX(#REF!,MATCH(I398,#REF!,0),1)),"")</f>
        <v/>
      </c>
      <c r="AM398" s="2"/>
      <c r="AN398" s="2" t="str">
        <f>IFERROR(IF(INDEX(#REF!,MATCH(I398,#REF!,0),1)=0,"",INDEX(#REF!,MATCH(I398,#REF!,0),1)),"")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103"/>
        <v/>
      </c>
      <c r="BV398" s="5" t="str">
        <f t="shared" si="97"/>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8"/>
        <v/>
      </c>
      <c r="B399" s="6"/>
      <c r="C399" s="7"/>
      <c r="D399" s="10"/>
      <c r="E399" s="5" t="str">
        <f t="shared" si="98"/>
        <v/>
      </c>
      <c r="F399" s="9"/>
      <c r="G399" s="1" t="str">
        <f>IFERROR(INDEX('padron cfe'!B:B,MATCH(DATOS!F399,'padron cfe'!A:A,0),1),"")</f>
        <v/>
      </c>
      <c r="H399" s="1"/>
      <c r="J399" s="2" t="str">
        <f>IFERROR(INDEX('padron cfe'!C:C,MATCH(DATOS!F399,'padron cfe'!A:A,0),1),"")</f>
        <v/>
      </c>
      <c r="K399" s="4"/>
      <c r="L399" s="4" t="str">
        <f>IFERROR(VLOOKUP(I399,I$2:L398,4,0),"")</f>
        <v/>
      </c>
      <c r="M399" s="4" t="str">
        <f>IFERROR(VLOOKUP(I399,I$2:M398,5,0),"")</f>
        <v/>
      </c>
      <c r="N399" s="4"/>
      <c r="O399" s="2"/>
      <c r="P399" s="2"/>
      <c r="T399" s="2" t="str">
        <f>IFERROR(INDEX('padron cfe'!D:D,MATCH(DATOS!F399,'padron cfe'!A:A,0),1),"")</f>
        <v/>
      </c>
      <c r="U399" s="4"/>
      <c r="V399" s="4"/>
      <c r="W399" s="4"/>
      <c r="X399" s="4"/>
      <c r="Y399" s="4"/>
      <c r="AA399" s="4"/>
      <c r="AB399" s="4"/>
      <c r="AC399" s="7" t="str">
        <f t="shared" ca="1" si="100"/>
        <v/>
      </c>
      <c r="AD399" s="7"/>
      <c r="AE399" s="7"/>
      <c r="AF399" s="97" t="str">
        <f>IFERROR(INDEX(bombas!F:F,MATCH(B399,bombas!I:I,0),1),"")</f>
        <v/>
      </c>
      <c r="AG399" s="6" t="str">
        <f>IFERROR(INDEX(bombas!H:H,MATCH(B399,bombas!I:I,0),1),"")</f>
        <v/>
      </c>
      <c r="AH399" s="4"/>
      <c r="AI399" s="4" t="str">
        <f t="shared" si="101"/>
        <v/>
      </c>
      <c r="AJ399" s="4"/>
      <c r="AK399" s="127" t="str">
        <f t="shared" si="102"/>
        <v/>
      </c>
      <c r="AL399" s="2" t="str">
        <f>IFERROR(IF(INDEX(#REF!,MATCH(I399,#REF!,0),1)=0,"",INDEX(#REF!,MATCH(I399,#REF!,0),1)),"")</f>
        <v/>
      </c>
      <c r="AM399" s="2"/>
      <c r="AN399" s="2" t="str">
        <f>IFERROR(IF(INDEX(#REF!,MATCH(I399,#REF!,0),1)=0,"",INDEX(#REF!,MATCH(I399,#REF!,0),1)),"")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103"/>
        <v/>
      </c>
      <c r="BV399" s="5" t="str">
        <f t="shared" si="97"/>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8"/>
        <v/>
      </c>
      <c r="B400" s="6"/>
      <c r="C400" s="7"/>
      <c r="D400" s="10"/>
      <c r="E400" s="5" t="str">
        <f t="shared" si="98"/>
        <v/>
      </c>
      <c r="F400" s="9"/>
      <c r="G400" s="1" t="str">
        <f>IFERROR(INDEX('padron cfe'!B:B,MATCH(DATOS!F400,'padron cfe'!A:A,0),1),"")</f>
        <v/>
      </c>
      <c r="H400" s="1"/>
      <c r="J400" s="2" t="str">
        <f>IFERROR(INDEX('padron cfe'!C:C,MATCH(DATOS!F400,'padron cfe'!A:A,0),1),"")</f>
        <v/>
      </c>
      <c r="K400" s="4"/>
      <c r="L400" s="4" t="str">
        <f>IFERROR(VLOOKUP(I400,I$2:L399,4,0),"")</f>
        <v/>
      </c>
      <c r="M400" s="4" t="str">
        <f>IFERROR(VLOOKUP(I400,I$2:M399,5,0),"")</f>
        <v/>
      </c>
      <c r="N400" s="4"/>
      <c r="O400" s="2"/>
      <c r="P400" s="2"/>
      <c r="T400" s="2" t="str">
        <f>IFERROR(INDEX('padron cfe'!D:D,MATCH(DATOS!F400,'padron cfe'!A:A,0),1),"")</f>
        <v/>
      </c>
      <c r="U400" s="4"/>
      <c r="V400" s="4"/>
      <c r="W400" s="4"/>
      <c r="X400" s="4"/>
      <c r="Y400" s="4"/>
      <c r="AA400" s="4"/>
      <c r="AB400" s="4"/>
      <c r="AC400" s="7" t="str">
        <f t="shared" ca="1" si="100"/>
        <v/>
      </c>
      <c r="AD400" s="7"/>
      <c r="AE400" s="7"/>
      <c r="AF400" s="97" t="str">
        <f>IFERROR(INDEX(bombas!F:F,MATCH(B400,bombas!I:I,0),1),"")</f>
        <v/>
      </c>
      <c r="AG400" s="6" t="str">
        <f>IFERROR(INDEX(bombas!H:H,MATCH(B400,bombas!I:I,0),1),"")</f>
        <v/>
      </c>
      <c r="AH400" s="4"/>
      <c r="AI400" s="4" t="str">
        <f t="shared" si="101"/>
        <v/>
      </c>
      <c r="AJ400" s="4"/>
      <c r="AK400" s="127" t="str">
        <f t="shared" si="102"/>
        <v/>
      </c>
      <c r="AL400" s="2" t="str">
        <f>IFERROR(IF(INDEX(#REF!,MATCH(I400,#REF!,0),1)=0,"",INDEX(#REF!,MATCH(I400,#REF!,0),1)),"")</f>
        <v/>
      </c>
      <c r="AM400" s="2"/>
      <c r="AN400" s="2" t="str">
        <f>IFERROR(IF(INDEX(#REF!,MATCH(I400,#REF!,0),1)=0,"",INDEX(#REF!,MATCH(I400,#REF!,0),1)),"")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103"/>
        <v/>
      </c>
      <c r="BV400" s="5" t="str">
        <f t="shared" si="97"/>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8"/>
        <v/>
      </c>
      <c r="B401" s="6"/>
      <c r="C401" s="7"/>
      <c r="D401" s="10"/>
      <c r="E401" s="5" t="str">
        <f t="shared" si="98"/>
        <v/>
      </c>
      <c r="F401" s="9"/>
      <c r="G401" s="1" t="str">
        <f>IFERROR(INDEX('padron cfe'!B:B,MATCH(DATOS!F401,'padron cfe'!A:A,0),1),"")</f>
        <v/>
      </c>
      <c r="H401" s="1"/>
      <c r="J401" s="2" t="str">
        <f>IFERROR(INDEX('padron cfe'!C:C,MATCH(DATOS!F401,'padron cfe'!A:A,0),1),"")</f>
        <v/>
      </c>
      <c r="K401" s="4"/>
      <c r="L401" s="4" t="str">
        <f>IFERROR(VLOOKUP(I401,I$2:L400,4,0),"")</f>
        <v/>
      </c>
      <c r="M401" s="4" t="str">
        <f>IFERROR(VLOOKUP(I401,I$2:M400,5,0),"")</f>
        <v/>
      </c>
      <c r="N401" s="4"/>
      <c r="O401" s="2"/>
      <c r="P401" s="2"/>
      <c r="T401" s="2" t="str">
        <f>IFERROR(INDEX('padron cfe'!D:D,MATCH(DATOS!F401,'padron cfe'!A:A,0),1),"")</f>
        <v/>
      </c>
      <c r="U401" s="4"/>
      <c r="V401" s="4"/>
      <c r="W401" s="4"/>
      <c r="X401" s="4"/>
      <c r="Y401" s="4"/>
      <c r="AA401" s="4"/>
      <c r="AB401" s="4"/>
      <c r="AC401" s="7" t="str">
        <f t="shared" ca="1" si="100"/>
        <v/>
      </c>
      <c r="AD401" s="7"/>
      <c r="AE401" s="7"/>
      <c r="AF401" s="97" t="str">
        <f>IFERROR(INDEX(bombas!F:F,MATCH(B401,bombas!I:I,0),1),"")</f>
        <v/>
      </c>
      <c r="AG401" s="6" t="str">
        <f>IFERROR(INDEX(bombas!H:H,MATCH(B401,bombas!I:I,0),1),"")</f>
        <v/>
      </c>
      <c r="AH401" s="4"/>
      <c r="AI401" s="4" t="str">
        <f t="shared" si="101"/>
        <v/>
      </c>
      <c r="AJ401" s="4"/>
      <c r="AK401" s="127" t="str">
        <f t="shared" si="102"/>
        <v/>
      </c>
      <c r="AL401" s="2" t="str">
        <f>IFERROR(IF(INDEX(#REF!,MATCH(I401,#REF!,0),1)=0,"",INDEX(#REF!,MATCH(I401,#REF!,0),1)),"")</f>
        <v/>
      </c>
      <c r="AM401" s="2"/>
      <c r="AN401" s="2" t="str">
        <f>IFERROR(IF(INDEX(#REF!,MATCH(I401,#REF!,0),1)=0,"",INDEX(#REF!,MATCH(I401,#REF!,0),1)),"")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103"/>
        <v/>
      </c>
      <c r="BV401" s="5" t="str">
        <f t="shared" si="97"/>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8"/>
        <v/>
      </c>
      <c r="B402" s="6"/>
      <c r="C402" s="7"/>
      <c r="D402" s="10"/>
      <c r="E402" s="5" t="str">
        <f t="shared" si="98"/>
        <v/>
      </c>
      <c r="F402" s="9"/>
      <c r="G402" s="1" t="str">
        <f>IFERROR(INDEX('padron cfe'!B:B,MATCH(DATOS!F402,'padron cfe'!A:A,0),1),"")</f>
        <v/>
      </c>
      <c r="H402" s="1"/>
      <c r="J402" s="2" t="str">
        <f>IFERROR(INDEX('padron cfe'!C:C,MATCH(DATOS!F402,'padron cfe'!A:A,0),1),"")</f>
        <v/>
      </c>
      <c r="K402" s="4"/>
      <c r="L402" s="4" t="str">
        <f>IFERROR(VLOOKUP(I402,I$2:L401,4,0),"")</f>
        <v/>
      </c>
      <c r="M402" s="4" t="str">
        <f>IFERROR(VLOOKUP(I402,I$2:M401,5,0),"")</f>
        <v/>
      </c>
      <c r="N402" s="4"/>
      <c r="O402" s="2"/>
      <c r="P402" s="2"/>
      <c r="T402" s="2" t="str">
        <f>IFERROR(INDEX('padron cfe'!D:D,MATCH(DATOS!F402,'padron cfe'!A:A,0),1),"")</f>
        <v/>
      </c>
      <c r="U402" s="4"/>
      <c r="V402" s="4"/>
      <c r="W402" s="4"/>
      <c r="X402" s="4"/>
      <c r="Y402" s="4"/>
      <c r="AA402" s="4"/>
      <c r="AB402" s="4"/>
      <c r="AC402" s="7" t="str">
        <f t="shared" ca="1" si="100"/>
        <v/>
      </c>
      <c r="AD402" s="7"/>
      <c r="AE402" s="7"/>
      <c r="AF402" s="97" t="str">
        <f>IFERROR(INDEX(bombas!F:F,MATCH(B402,bombas!I:I,0),1),"")</f>
        <v/>
      </c>
      <c r="AG402" s="6" t="str">
        <f>IFERROR(INDEX(bombas!H:H,MATCH(B402,bombas!I:I,0),1),"")</f>
        <v/>
      </c>
      <c r="AH402" s="4"/>
      <c r="AI402" s="4" t="str">
        <f t="shared" si="101"/>
        <v/>
      </c>
      <c r="AJ402" s="4"/>
      <c r="AK402" s="127" t="str">
        <f t="shared" si="102"/>
        <v/>
      </c>
      <c r="AL402" s="2" t="str">
        <f>IFERROR(IF(INDEX(#REF!,MATCH(I402,#REF!,0),1)=0,"",INDEX(#REF!,MATCH(I402,#REF!,0),1)),"")</f>
        <v/>
      </c>
      <c r="AM402" s="2"/>
      <c r="AN402" s="2" t="str">
        <f>IFERROR(IF(INDEX(#REF!,MATCH(I402,#REF!,0),1)=0,"",INDEX(#REF!,MATCH(I402,#REF!,0),1)),"")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103"/>
        <v/>
      </c>
      <c r="BV402" s="5" t="str">
        <f t="shared" si="97"/>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8"/>
        <v/>
      </c>
      <c r="B403" s="6"/>
      <c r="C403" s="7"/>
      <c r="D403" s="10"/>
      <c r="E403" s="5" t="str">
        <f t="shared" si="98"/>
        <v/>
      </c>
      <c r="F403" s="9"/>
      <c r="G403" s="1" t="str">
        <f>IFERROR(INDEX('padron cfe'!B:B,MATCH(DATOS!F403,'padron cfe'!A:A,0),1),"")</f>
        <v/>
      </c>
      <c r="H403" s="1"/>
      <c r="J403" s="2" t="str">
        <f>IFERROR(INDEX('padron cfe'!C:C,MATCH(DATOS!F403,'padron cfe'!A:A,0),1),"")</f>
        <v/>
      </c>
      <c r="K403" s="4"/>
      <c r="L403" s="4" t="str">
        <f>IFERROR(VLOOKUP(I403,I$2:L402,4,0),"")</f>
        <v/>
      </c>
      <c r="M403" s="4" t="str">
        <f>IFERROR(VLOOKUP(I403,I$2:M402,5,0),"")</f>
        <v/>
      </c>
      <c r="N403" s="4"/>
      <c r="O403" s="2"/>
      <c r="P403" s="2"/>
      <c r="T403" s="2" t="str">
        <f>IFERROR(INDEX('padron cfe'!D:D,MATCH(DATOS!F403,'padron cfe'!A:A,0),1),"")</f>
        <v/>
      </c>
      <c r="U403" s="4"/>
      <c r="V403" s="4"/>
      <c r="W403" s="4"/>
      <c r="X403" s="4"/>
      <c r="Y403" s="4"/>
      <c r="AA403" s="4"/>
      <c r="AB403" s="4"/>
      <c r="AC403" s="7" t="str">
        <f t="shared" ca="1" si="100"/>
        <v/>
      </c>
      <c r="AD403" s="7"/>
      <c r="AE403" s="7"/>
      <c r="AF403" s="97" t="str">
        <f>IFERROR(INDEX(bombas!F:F,MATCH(B403,bombas!I:I,0),1),"")</f>
        <v/>
      </c>
      <c r="AG403" s="6" t="str">
        <f>IFERROR(INDEX(bombas!H:H,MATCH(B403,bombas!I:I,0),1),"")</f>
        <v/>
      </c>
      <c r="AH403" s="4"/>
      <c r="AI403" s="4" t="str">
        <f t="shared" si="101"/>
        <v/>
      </c>
      <c r="AJ403" s="4"/>
      <c r="AK403" s="127" t="str">
        <f t="shared" si="102"/>
        <v/>
      </c>
      <c r="AL403" s="2" t="str">
        <f>IFERROR(IF(INDEX(#REF!,MATCH(I403,#REF!,0),1)=0,"",INDEX(#REF!,MATCH(I403,#REF!,0),1)),"")</f>
        <v/>
      </c>
      <c r="AM403" s="2"/>
      <c r="AN403" s="2" t="str">
        <f>IFERROR(IF(INDEX(#REF!,MATCH(I403,#REF!,0),1)=0,"",INDEX(#REF!,MATCH(I403,#REF!,0),1)),"")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103"/>
        <v/>
      </c>
      <c r="BV403" s="5" t="str">
        <f t="shared" si="97"/>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8"/>
        <v/>
      </c>
      <c r="B404" s="6"/>
      <c r="C404" s="7"/>
      <c r="D404" s="10"/>
      <c r="E404" s="5" t="str">
        <f t="shared" si="98"/>
        <v/>
      </c>
      <c r="F404" s="9"/>
      <c r="G404" s="1" t="str">
        <f>IFERROR(INDEX('padron cfe'!B:B,MATCH(DATOS!F404,'padron cfe'!A:A,0),1),"")</f>
        <v/>
      </c>
      <c r="H404" s="1"/>
      <c r="J404" s="2" t="str">
        <f>IFERROR(INDEX('padron cfe'!C:C,MATCH(DATOS!F404,'padron cfe'!A:A,0),1),"")</f>
        <v/>
      </c>
      <c r="K404" s="4"/>
      <c r="L404" s="4" t="str">
        <f>IFERROR(VLOOKUP(I404,I$2:L403,4,0),"")</f>
        <v/>
      </c>
      <c r="M404" s="4" t="str">
        <f>IFERROR(VLOOKUP(I404,I$2:M403,5,0),"")</f>
        <v/>
      </c>
      <c r="N404" s="4"/>
      <c r="O404" s="2"/>
      <c r="P404" s="2"/>
      <c r="T404" s="2" t="str">
        <f>IFERROR(INDEX('padron cfe'!D:D,MATCH(DATOS!F404,'padron cfe'!A:A,0),1),"")</f>
        <v/>
      </c>
      <c r="U404" s="4"/>
      <c r="V404" s="4"/>
      <c r="W404" s="4"/>
      <c r="X404" s="4"/>
      <c r="Y404" s="4"/>
      <c r="Z404" s="8"/>
      <c r="AA404" s="4"/>
      <c r="AB404" s="4"/>
      <c r="AC404" s="7" t="str">
        <f t="shared" ca="1" si="100"/>
        <v/>
      </c>
      <c r="AD404" s="7"/>
      <c r="AE404" s="7"/>
      <c r="AF404" s="97" t="str">
        <f>IFERROR(INDEX(bombas!F:F,MATCH(B404,bombas!I:I,0),1),"")</f>
        <v/>
      </c>
      <c r="AG404" s="6" t="str">
        <f>IFERROR(INDEX(bombas!H:H,MATCH(B404,bombas!I:I,0),1),"")</f>
        <v/>
      </c>
      <c r="AH404" s="4"/>
      <c r="AI404" s="4" t="str">
        <f t="shared" si="101"/>
        <v/>
      </c>
      <c r="AJ404" s="4"/>
      <c r="AK404" s="127" t="str">
        <f t="shared" si="102"/>
        <v/>
      </c>
      <c r="AL404" s="2" t="str">
        <f>IFERROR(IF(INDEX(#REF!,MATCH(I404,#REF!,0),1)=0,"",INDEX(#REF!,MATCH(I404,#REF!,0),1)),"")</f>
        <v/>
      </c>
      <c r="AM404" s="2"/>
      <c r="AN404" s="2" t="str">
        <f>IFERROR(IF(INDEX(#REF!,MATCH(I404,#REF!,0),1)=0,"",INDEX(#REF!,MATCH(I404,#REF!,0),1)),"")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103"/>
        <v/>
      </c>
      <c r="BV404" s="5" t="str">
        <f t="shared" si="97"/>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8"/>
        <v/>
      </c>
      <c r="B405" s="6"/>
      <c r="C405" s="7"/>
      <c r="D405" s="10"/>
      <c r="E405" s="5" t="str">
        <f t="shared" si="98"/>
        <v/>
      </c>
      <c r="F405" s="9"/>
      <c r="G405" s="1" t="str">
        <f>IFERROR(INDEX('padron cfe'!B:B,MATCH(DATOS!F405,'padron cfe'!A:A,0),1),"")</f>
        <v/>
      </c>
      <c r="H405" s="1"/>
      <c r="J405" s="2" t="str">
        <f>IFERROR(INDEX('padron cfe'!C:C,MATCH(DATOS!F405,'padron cfe'!A:A,0),1),"")</f>
        <v/>
      </c>
      <c r="K405" s="4"/>
      <c r="L405" s="4" t="str">
        <f>IFERROR(VLOOKUP(I405,I$2:L404,4,0),"")</f>
        <v/>
      </c>
      <c r="M405" s="4" t="str">
        <f>IFERROR(VLOOKUP(I405,I$2:M404,5,0),"")</f>
        <v/>
      </c>
      <c r="N405" s="4"/>
      <c r="O405" s="2"/>
      <c r="P405" s="2"/>
      <c r="T405" s="2" t="str">
        <f>IFERROR(INDEX('padron cfe'!D:D,MATCH(DATOS!F405,'padron cfe'!A:A,0),1),"")</f>
        <v/>
      </c>
      <c r="U405" s="4"/>
      <c r="V405" s="4"/>
      <c r="W405" s="4"/>
      <c r="X405" s="4"/>
      <c r="Y405" s="4"/>
      <c r="AA405" s="4"/>
      <c r="AB405" s="4"/>
      <c r="AC405" s="7" t="str">
        <f t="shared" ca="1" si="100"/>
        <v/>
      </c>
      <c r="AD405" s="7"/>
      <c r="AE405" s="7"/>
      <c r="AF405" s="97" t="str">
        <f>IFERROR(INDEX(bombas!F:F,MATCH(B405,bombas!I:I,0),1),"")</f>
        <v/>
      </c>
      <c r="AG405" s="6" t="str">
        <f>IFERROR(INDEX(bombas!H:H,MATCH(B405,bombas!I:I,0),1),"")</f>
        <v/>
      </c>
      <c r="AH405" s="4"/>
      <c r="AI405" s="4" t="str">
        <f t="shared" si="101"/>
        <v/>
      </c>
      <c r="AJ405" s="4"/>
      <c r="AK405" s="127" t="str">
        <f t="shared" si="102"/>
        <v/>
      </c>
      <c r="AL405" s="2" t="str">
        <f>IFERROR(IF(INDEX(#REF!,MATCH(I405,#REF!,0),1)=0,"",INDEX(#REF!,MATCH(I405,#REF!,0),1)),"")</f>
        <v/>
      </c>
      <c r="AM405" s="2"/>
      <c r="AN405" s="2" t="str">
        <f>IFERROR(IF(INDEX(#REF!,MATCH(I405,#REF!,0),1)=0,"",INDEX(#REF!,MATCH(I405,#REF!,0),1)),"")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103"/>
        <v/>
      </c>
      <c r="BV405" s="5" t="str">
        <f t="shared" si="97"/>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8"/>
        <v/>
      </c>
      <c r="B406" s="6"/>
      <c r="C406" s="7"/>
      <c r="D406" s="10"/>
      <c r="E406" s="5" t="str">
        <f t="shared" si="98"/>
        <v/>
      </c>
      <c r="F406" s="9"/>
      <c r="G406" s="1" t="str">
        <f>IFERROR(INDEX('padron cfe'!B:B,MATCH(DATOS!F406,'padron cfe'!A:A,0),1),"")</f>
        <v/>
      </c>
      <c r="H406" s="1"/>
      <c r="J406" s="2" t="str">
        <f>IFERROR(INDEX('padron cfe'!C:C,MATCH(DATOS!F406,'padron cfe'!A:A,0),1),"")</f>
        <v/>
      </c>
      <c r="K406" s="4"/>
      <c r="L406" s="4" t="str">
        <f>IFERROR(VLOOKUP(I406,I$2:L405,4,0),"")</f>
        <v/>
      </c>
      <c r="M406" s="4" t="str">
        <f>IFERROR(VLOOKUP(I406,I$2:M405,5,0),"")</f>
        <v/>
      </c>
      <c r="N406" s="4" t="str">
        <f>IFERROR(VLOOKUP(I406,I$2:N405,9,0),"")</f>
        <v/>
      </c>
      <c r="O406" s="2"/>
      <c r="P406" s="2"/>
      <c r="Q406" s="5" t="str">
        <f t="shared" ref="Q406:Q437" si="104">IF(I406="","",Q405)</f>
        <v/>
      </c>
      <c r="T406" s="2" t="str">
        <f>IFERROR(INDEX('padron cfe'!D:D,MATCH(DATOS!F406,'padron cfe'!A:A,0),1),"")</f>
        <v/>
      </c>
      <c r="U406" s="4"/>
      <c r="V406" s="4"/>
      <c r="W406" s="4"/>
      <c r="X406" s="4"/>
      <c r="Y406" s="4"/>
      <c r="AA406" s="4"/>
      <c r="AB406" s="4"/>
      <c r="AC406" s="7" t="str">
        <f t="shared" ca="1" si="100"/>
        <v/>
      </c>
      <c r="AD406" s="7"/>
      <c r="AE406" s="7"/>
      <c r="AF406" s="97" t="str">
        <f>IFERROR(INDEX(bombas!F:F,MATCH(B406,bombas!I:I,0),1),"")</f>
        <v/>
      </c>
      <c r="AG406" s="6" t="str">
        <f>IFERROR(INDEX(bombas!H:H,MATCH(B406,bombas!I:I,0),1),"")</f>
        <v/>
      </c>
      <c r="AH406" s="4"/>
      <c r="AI406" s="4" t="str">
        <f t="shared" si="101"/>
        <v/>
      </c>
      <c r="AJ406" s="4"/>
      <c r="AK406" s="127" t="str">
        <f t="shared" si="102"/>
        <v/>
      </c>
      <c r="AL406" s="2" t="str">
        <f>IFERROR(IF(INDEX(#REF!,MATCH(I406,#REF!,0),1)=0,"",INDEX(#REF!,MATCH(I406,#REF!,0),1)),"")</f>
        <v/>
      </c>
      <c r="AM406" s="2"/>
      <c r="AN406" s="2" t="str">
        <f>IFERROR(IF(INDEX(#REF!,MATCH(I406,#REF!,0),1)=0,"",INDEX(#REF!,MATCH(I406,#REF!,0),1)),"")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105">CONCATENATE(AR406,AS406,AT406,AU406,AV406)</f>
        <v/>
      </c>
      <c r="BV406" s="5" t="str">
        <f t="shared" si="97"/>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8"/>
        <v/>
      </c>
      <c r="B407" s="6"/>
      <c r="C407" s="7"/>
      <c r="D407" s="10"/>
      <c r="E407" s="5" t="str">
        <f t="shared" si="98"/>
        <v/>
      </c>
      <c r="F407" s="9"/>
      <c r="G407" s="1" t="str">
        <f>IFERROR(INDEX('padron cfe'!B:B,MATCH(DATOS!F407,'padron cfe'!A:A,0),1),"")</f>
        <v/>
      </c>
      <c r="H407" s="1"/>
      <c r="J407" s="2" t="str">
        <f>IFERROR(INDEX('padron cfe'!C:C,MATCH(DATOS!F407,'padron cfe'!A:A,0),1),"")</f>
        <v/>
      </c>
      <c r="K407" s="4"/>
      <c r="L407" s="4" t="str">
        <f>IFERROR(VLOOKUP(I407,I$2:L406,4,0),"")</f>
        <v/>
      </c>
      <c r="M407" s="4" t="str">
        <f>IFERROR(VLOOKUP(I407,I$2:M406,5,0),"")</f>
        <v/>
      </c>
      <c r="N407" s="4" t="str">
        <f>IFERROR(VLOOKUP(I407,I$2:N406,9,0),"")</f>
        <v/>
      </c>
      <c r="O407" s="2"/>
      <c r="P407" s="2"/>
      <c r="Q407" s="5" t="str">
        <f t="shared" si="104"/>
        <v/>
      </c>
      <c r="T407" s="2" t="str">
        <f>IFERROR(INDEX('padron cfe'!D:D,MATCH(DATOS!F407,'padron cfe'!A:A,0),1),"")</f>
        <v/>
      </c>
      <c r="U407" s="4"/>
      <c r="V407" s="4"/>
      <c r="W407" s="4"/>
      <c r="X407" s="4"/>
      <c r="Y407" s="4"/>
      <c r="AA407" s="4"/>
      <c r="AB407" s="4"/>
      <c r="AC407" s="7" t="str">
        <f t="shared" ca="1" si="100"/>
        <v/>
      </c>
      <c r="AD407" s="7"/>
      <c r="AE407" s="7"/>
      <c r="AF407" s="97" t="str">
        <f>IFERROR(INDEX(bombas!F:F,MATCH(B407,bombas!I:I,0),1),"")</f>
        <v/>
      </c>
      <c r="AG407" s="6" t="str">
        <f>IFERROR(INDEX(bombas!H:H,MATCH(B407,bombas!I:I,0),1),"")</f>
        <v/>
      </c>
      <c r="AH407" s="4"/>
      <c r="AI407" s="4" t="str">
        <f t="shared" si="101"/>
        <v/>
      </c>
      <c r="AJ407" s="4"/>
      <c r="AK407" s="127" t="str">
        <f t="shared" si="102"/>
        <v/>
      </c>
      <c r="AL407" s="2" t="str">
        <f>IFERROR(IF(INDEX(#REF!,MATCH(I407,#REF!,0),1)=0,"",INDEX(#REF!,MATCH(I407,#REF!,0),1)),"")</f>
        <v/>
      </c>
      <c r="AM407" s="2"/>
      <c r="AN407" s="2" t="str">
        <f>IFERROR(IF(INDEX(#REF!,MATCH(I407,#REF!,0),1)=0,"",INDEX(#REF!,MATCH(I407,#REF!,0),1)),"")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105"/>
        <v/>
      </c>
      <c r="BV407" s="5" t="str">
        <f t="shared" si="97"/>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8"/>
        <v/>
      </c>
      <c r="B408" s="6"/>
      <c r="C408" s="7"/>
      <c r="D408" s="10"/>
      <c r="E408" s="5" t="str">
        <f t="shared" si="98"/>
        <v/>
      </c>
      <c r="F408" s="9"/>
      <c r="G408" s="1" t="str">
        <f>IFERROR(INDEX('padron cfe'!B:B,MATCH(DATOS!F408,'padron cfe'!A:A,0),1),"")</f>
        <v/>
      </c>
      <c r="H408" s="1"/>
      <c r="J408" s="2" t="str">
        <f>IFERROR(INDEX('padron cfe'!C:C,MATCH(DATOS!F408,'padron cfe'!A:A,0),1),"")</f>
        <v/>
      </c>
      <c r="K408" s="4"/>
      <c r="L408" s="4" t="str">
        <f>IFERROR(VLOOKUP(I408,I$2:L407,4,0),"")</f>
        <v/>
      </c>
      <c r="M408" s="4" t="str">
        <f>IFERROR(VLOOKUP(I408,I$2:M407,5,0),"")</f>
        <v/>
      </c>
      <c r="N408" s="4" t="str">
        <f>IFERROR(VLOOKUP(I408,I$2:N407,9,0),"")</f>
        <v/>
      </c>
      <c r="O408" s="2"/>
      <c r="P408" s="2"/>
      <c r="Q408" s="5" t="str">
        <f t="shared" si="104"/>
        <v/>
      </c>
      <c r="T408" s="2" t="str">
        <f>IFERROR(INDEX('padron cfe'!D:D,MATCH(DATOS!F408,'padron cfe'!A:A,0),1),"")</f>
        <v/>
      </c>
      <c r="U408" s="4"/>
      <c r="V408" s="4"/>
      <c r="W408" s="4"/>
      <c r="X408" s="4"/>
      <c r="Y408" s="4"/>
      <c r="AA408" s="4"/>
      <c r="AB408" s="4"/>
      <c r="AC408" s="7" t="str">
        <f t="shared" ca="1" si="100"/>
        <v/>
      </c>
      <c r="AD408" s="7"/>
      <c r="AE408" s="7"/>
      <c r="AF408" s="97" t="str">
        <f>IFERROR(INDEX(bombas!F:F,MATCH(B408,bombas!I:I,0),1),"")</f>
        <v/>
      </c>
      <c r="AG408" s="6" t="str">
        <f>IFERROR(INDEX(bombas!H:H,MATCH(B408,bombas!I:I,0),1),"")</f>
        <v/>
      </c>
      <c r="AH408" s="4"/>
      <c r="AI408" s="4" t="str">
        <f t="shared" si="101"/>
        <v/>
      </c>
      <c r="AJ408" s="4"/>
      <c r="AK408" s="127" t="str">
        <f t="shared" si="102"/>
        <v/>
      </c>
      <c r="AL408" s="2" t="str">
        <f>IFERROR(IF(INDEX(#REF!,MATCH(I408,#REF!,0),1)=0,"",INDEX(#REF!,MATCH(I408,#REF!,0),1)),"")</f>
        <v/>
      </c>
      <c r="AM408" s="2"/>
      <c r="AN408" s="2" t="str">
        <f>IFERROR(IF(INDEX(#REF!,MATCH(I408,#REF!,0),1)=0,"",INDEX(#REF!,MATCH(I408,#REF!,0),1)),"")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105"/>
        <v/>
      </c>
      <c r="BV408" s="5" t="str">
        <f t="shared" si="97"/>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8"/>
        <v/>
      </c>
      <c r="B409" s="6"/>
      <c r="C409" s="7"/>
      <c r="D409" s="10"/>
      <c r="E409" s="5" t="str">
        <f t="shared" si="98"/>
        <v/>
      </c>
      <c r="F409" s="9"/>
      <c r="G409" s="1" t="str">
        <f>IFERROR(INDEX('padron cfe'!B:B,MATCH(DATOS!F409,'padron cfe'!A:A,0),1),"")</f>
        <v/>
      </c>
      <c r="H409" s="1"/>
      <c r="J409" s="2" t="str">
        <f>IFERROR(INDEX('padron cfe'!C:C,MATCH(DATOS!F409,'padron cfe'!A:A,0),1),"")</f>
        <v/>
      </c>
      <c r="K409" s="4"/>
      <c r="L409" s="4" t="str">
        <f>IFERROR(VLOOKUP(I409,I$2:L408,4,0),"")</f>
        <v/>
      </c>
      <c r="M409" s="4" t="str">
        <f>IFERROR(VLOOKUP(I409,I$2:M408,5,0),"")</f>
        <v/>
      </c>
      <c r="N409" s="4" t="str">
        <f>IFERROR(VLOOKUP(I409,I$2:N408,9,0),"")</f>
        <v/>
      </c>
      <c r="O409" s="2"/>
      <c r="P409" s="2"/>
      <c r="Q409" s="5" t="str">
        <f t="shared" si="104"/>
        <v/>
      </c>
      <c r="T409" s="2" t="str">
        <f>IFERROR(INDEX('padron cfe'!D:D,MATCH(DATOS!F409,'padron cfe'!A:A,0),1),"")</f>
        <v/>
      </c>
      <c r="U409" s="4"/>
      <c r="V409" s="4"/>
      <c r="W409" s="4"/>
      <c r="X409" s="4"/>
      <c r="Y409" s="4"/>
      <c r="AA409" s="4"/>
      <c r="AB409" s="4"/>
      <c r="AC409" s="7" t="str">
        <f t="shared" ca="1" si="100"/>
        <v/>
      </c>
      <c r="AD409" s="7"/>
      <c r="AE409" s="7"/>
      <c r="AF409" s="97" t="str">
        <f>IFERROR(INDEX(bombas!F:F,MATCH(B409,bombas!I:I,0),1),"")</f>
        <v/>
      </c>
      <c r="AG409" s="6" t="str">
        <f>IFERROR(INDEX(bombas!H:H,MATCH(B409,bombas!I:I,0),1),"")</f>
        <v/>
      </c>
      <c r="AH409" s="4"/>
      <c r="AI409" s="4" t="str">
        <f t="shared" si="101"/>
        <v/>
      </c>
      <c r="AJ409" s="4"/>
      <c r="AK409" s="127" t="str">
        <f t="shared" ref="AK409:AK472" si="106">IF(AJ409="","",AJ409/AI409)</f>
        <v/>
      </c>
      <c r="AL409" s="2" t="str">
        <f>IFERROR(IF(INDEX(#REF!,MATCH(I409,#REF!,0),1)=0,"",INDEX(#REF!,MATCH(I409,#REF!,0),1)),"")</f>
        <v/>
      </c>
      <c r="AM409" s="2"/>
      <c r="AN409" s="2" t="str">
        <f>IFERROR(IF(INDEX(#REF!,MATCH(I409,#REF!,0),1)=0,"",INDEX(#REF!,MATCH(I409,#REF!,0),1)),"")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105"/>
        <v/>
      </c>
      <c r="BV409" s="5" t="str">
        <f t="shared" si="97"/>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8"/>
        <v/>
      </c>
      <c r="B410" s="6"/>
      <c r="C410" s="7"/>
      <c r="D410" s="10"/>
      <c r="E410" s="5" t="str">
        <f t="shared" si="98"/>
        <v/>
      </c>
      <c r="F410" s="9"/>
      <c r="G410" s="1" t="str">
        <f>IFERROR(INDEX('padron cfe'!B:B,MATCH(DATOS!F410,'padron cfe'!A:A,0),1),"")</f>
        <v/>
      </c>
      <c r="H410" s="1"/>
      <c r="J410" s="2" t="str">
        <f>IFERROR(INDEX('padron cfe'!C:C,MATCH(DATOS!F410,'padron cfe'!A:A,0),1),"")</f>
        <v/>
      </c>
      <c r="K410" s="4"/>
      <c r="L410" s="4" t="str">
        <f>IFERROR(VLOOKUP(I410,I$2:L409,4,0),"")</f>
        <v/>
      </c>
      <c r="M410" s="4" t="str">
        <f>IFERROR(VLOOKUP(I410,I$2:M409,5,0),"")</f>
        <v/>
      </c>
      <c r="N410" s="4" t="str">
        <f>IFERROR(VLOOKUP(I410,I$2:N409,9,0),"")</f>
        <v/>
      </c>
      <c r="O410" s="2"/>
      <c r="P410" s="2"/>
      <c r="Q410" s="5" t="str">
        <f t="shared" si="104"/>
        <v/>
      </c>
      <c r="T410" s="2" t="str">
        <f>IFERROR(INDEX('padron cfe'!D:D,MATCH(DATOS!F410,'padron cfe'!A:A,0),1),"")</f>
        <v/>
      </c>
      <c r="U410" s="4"/>
      <c r="V410" s="4"/>
      <c r="W410" s="4"/>
      <c r="X410" s="4"/>
      <c r="Y410" s="4"/>
      <c r="AA410" s="4"/>
      <c r="AB410" s="4"/>
      <c r="AC410" s="7" t="str">
        <f t="shared" ca="1" si="100"/>
        <v/>
      </c>
      <c r="AD410" s="7"/>
      <c r="AE410" s="7"/>
      <c r="AF410" s="97" t="str">
        <f>IFERROR(INDEX(bombas!F:F,MATCH(B410,bombas!I:I,0),1),"")</f>
        <v/>
      </c>
      <c r="AG410" s="6" t="str">
        <f>IFERROR(INDEX(bombas!H:H,MATCH(B410,bombas!I:I,0),1),"")</f>
        <v/>
      </c>
      <c r="AH410" s="4"/>
      <c r="AI410" s="4" t="str">
        <f t="shared" si="101"/>
        <v/>
      </c>
      <c r="AJ410" s="4"/>
      <c r="AK410" s="127" t="str">
        <f t="shared" si="106"/>
        <v/>
      </c>
      <c r="AL410" s="2" t="str">
        <f>IFERROR(IF(INDEX(#REF!,MATCH(I410,#REF!,0),1)=0,"",INDEX(#REF!,MATCH(I410,#REF!,0),1)),"")</f>
        <v/>
      </c>
      <c r="AM410" s="2"/>
      <c r="AN410" s="2" t="str">
        <f>IFERROR(IF(INDEX(#REF!,MATCH(I410,#REF!,0),1)=0,"",INDEX(#REF!,MATCH(I410,#REF!,0),1)),"")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105"/>
        <v/>
      </c>
      <c r="BV410" s="5" t="str">
        <f t="shared" si="97"/>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8"/>
        <v/>
      </c>
      <c r="B411" s="6"/>
      <c r="C411" s="7"/>
      <c r="D411" s="10"/>
      <c r="E411" s="5" t="str">
        <f t="shared" si="98"/>
        <v/>
      </c>
      <c r="F411" s="9"/>
      <c r="G411" s="1" t="str">
        <f>IFERROR(INDEX('padron cfe'!B:B,MATCH(DATOS!F411,'padron cfe'!A:A,0),1),"")</f>
        <v/>
      </c>
      <c r="H411" s="1"/>
      <c r="J411" s="2" t="str">
        <f>IFERROR(INDEX('padron cfe'!C:C,MATCH(DATOS!F411,'padron cfe'!A:A,0),1),"")</f>
        <v/>
      </c>
      <c r="K411" s="4"/>
      <c r="L411" s="4" t="str">
        <f>IFERROR(VLOOKUP(I411,I$2:L410,4,0),"")</f>
        <v/>
      </c>
      <c r="M411" s="4" t="str">
        <f>IFERROR(VLOOKUP(I411,I$2:M410,5,0),"")</f>
        <v/>
      </c>
      <c r="N411" s="4" t="str">
        <f>IFERROR(VLOOKUP(I411,I$2:N410,9,0),"")</f>
        <v/>
      </c>
      <c r="O411" s="2"/>
      <c r="P411" s="2"/>
      <c r="Q411" s="5" t="str">
        <f t="shared" si="104"/>
        <v/>
      </c>
      <c r="T411" s="2" t="str">
        <f>IFERROR(INDEX('padron cfe'!D:D,MATCH(DATOS!F411,'padron cfe'!A:A,0),1),"")</f>
        <v/>
      </c>
      <c r="U411" s="4"/>
      <c r="V411" s="4"/>
      <c r="W411" s="4"/>
      <c r="X411" s="4"/>
      <c r="Y411" s="4"/>
      <c r="AA411" s="4"/>
      <c r="AB411" s="4"/>
      <c r="AC411" s="7" t="str">
        <f t="shared" ca="1" si="100"/>
        <v/>
      </c>
      <c r="AD411" s="7"/>
      <c r="AE411" s="7"/>
      <c r="AF411" s="97" t="str">
        <f>IFERROR(INDEX(bombas!F:F,MATCH(B411,bombas!I:I,0),1),"")</f>
        <v/>
      </c>
      <c r="AG411" s="6" t="str">
        <f>IFERROR(INDEX(bombas!H:H,MATCH(B411,bombas!I:I,0),1),"")</f>
        <v/>
      </c>
      <c r="AH411" s="4"/>
      <c r="AI411" s="4" t="str">
        <f t="shared" si="101"/>
        <v/>
      </c>
      <c r="AJ411" s="4"/>
      <c r="AK411" s="127" t="str">
        <f t="shared" si="106"/>
        <v/>
      </c>
      <c r="AL411" s="2" t="str">
        <f>IFERROR(IF(INDEX(#REF!,MATCH(I411,#REF!,0),1)=0,"",INDEX(#REF!,MATCH(I411,#REF!,0),1)),"")</f>
        <v/>
      </c>
      <c r="AM411" s="2"/>
      <c r="AN411" s="2" t="str">
        <f>IFERROR(IF(INDEX(#REF!,MATCH(I411,#REF!,0),1)=0,"",INDEX(#REF!,MATCH(I411,#REF!,0),1)),"")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105"/>
        <v/>
      </c>
      <c r="BV411" s="5" t="str">
        <f t="shared" si="97"/>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8"/>
        <v/>
      </c>
      <c r="B412" s="6"/>
      <c r="C412" s="7"/>
      <c r="D412" s="10"/>
      <c r="E412" s="5" t="str">
        <f t="shared" si="98"/>
        <v/>
      </c>
      <c r="F412" s="9"/>
      <c r="G412" s="1" t="str">
        <f>IFERROR(INDEX('padron cfe'!B:B,MATCH(DATOS!F412,'padron cfe'!A:A,0),1),"")</f>
        <v/>
      </c>
      <c r="H412" s="1"/>
      <c r="J412" s="2" t="str">
        <f>IFERROR(INDEX('padron cfe'!C:C,MATCH(DATOS!F412,'padron cfe'!A:A,0),1),"")</f>
        <v/>
      </c>
      <c r="K412" s="4"/>
      <c r="L412" s="4" t="str">
        <f>IFERROR(VLOOKUP(I412,I$2:L411,4,0),"")</f>
        <v/>
      </c>
      <c r="M412" s="4" t="str">
        <f>IFERROR(VLOOKUP(I412,I$2:M411,5,0),"")</f>
        <v/>
      </c>
      <c r="N412" s="4" t="str">
        <f>IFERROR(VLOOKUP(I412,I$2:N411,9,0),"")</f>
        <v/>
      </c>
      <c r="O412" s="2"/>
      <c r="P412" s="2"/>
      <c r="Q412" s="5" t="str">
        <f t="shared" si="104"/>
        <v/>
      </c>
      <c r="T412" s="2" t="str">
        <f>IFERROR(INDEX('padron cfe'!D:D,MATCH(DATOS!F412,'padron cfe'!A:A,0),1),"")</f>
        <v/>
      </c>
      <c r="U412" s="4"/>
      <c r="V412" s="4"/>
      <c r="W412" s="4"/>
      <c r="X412" s="4"/>
      <c r="Y412" s="4"/>
      <c r="AA412" s="4"/>
      <c r="AB412" s="4"/>
      <c r="AC412" s="7" t="str">
        <f t="shared" ca="1" si="100"/>
        <v/>
      </c>
      <c r="AD412" s="7"/>
      <c r="AE412" s="7"/>
      <c r="AF412" s="97" t="str">
        <f>IFERROR(INDEX(bombas!F:F,MATCH(B412,bombas!I:I,0),1),"")</f>
        <v/>
      </c>
      <c r="AG412" s="6" t="str">
        <f>IFERROR(INDEX(bombas!H:H,MATCH(B412,bombas!I:I,0),1),"")</f>
        <v/>
      </c>
      <c r="AH412" s="4"/>
      <c r="AI412" s="4" t="str">
        <f t="shared" si="101"/>
        <v/>
      </c>
      <c r="AJ412" s="4"/>
      <c r="AK412" s="127" t="str">
        <f t="shared" si="106"/>
        <v/>
      </c>
      <c r="AL412" s="2" t="str">
        <f>IFERROR(IF(INDEX(#REF!,MATCH(I412,#REF!,0),1)=0,"",INDEX(#REF!,MATCH(I412,#REF!,0),1)),"")</f>
        <v/>
      </c>
      <c r="AM412" s="2"/>
      <c r="AN412" s="2" t="str">
        <f>IFERROR(IF(INDEX(#REF!,MATCH(I412,#REF!,0),1)=0,"",INDEX(#REF!,MATCH(I412,#REF!,0),1)),"")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105"/>
        <v/>
      </c>
      <c r="BV412" s="5" t="str">
        <f t="shared" si="97"/>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8"/>
        <v/>
      </c>
      <c r="B413" s="6"/>
      <c r="C413" s="7"/>
      <c r="D413" s="10"/>
      <c r="E413" s="5" t="str">
        <f t="shared" si="98"/>
        <v/>
      </c>
      <c r="F413" s="9"/>
      <c r="G413" s="1" t="str">
        <f>IFERROR(INDEX('padron cfe'!B:B,MATCH(DATOS!F413,'padron cfe'!A:A,0),1),"")</f>
        <v/>
      </c>
      <c r="H413" s="1"/>
      <c r="J413" s="2" t="str">
        <f>IFERROR(INDEX('padron cfe'!C:C,MATCH(DATOS!F413,'padron cfe'!A:A,0),1),"")</f>
        <v/>
      </c>
      <c r="K413" s="4"/>
      <c r="L413" s="4" t="str">
        <f>IFERROR(VLOOKUP(I413,I$2:L412,4,0),"")</f>
        <v/>
      </c>
      <c r="M413" s="4" t="str">
        <f>IFERROR(VLOOKUP(I413,I$2:M412,5,0),"")</f>
        <v/>
      </c>
      <c r="N413" s="4" t="str">
        <f>IFERROR(VLOOKUP(I413,I$2:N412,9,0),"")</f>
        <v/>
      </c>
      <c r="O413" s="2"/>
      <c r="P413" s="2"/>
      <c r="Q413" s="5" t="str">
        <f t="shared" si="104"/>
        <v/>
      </c>
      <c r="T413" s="2" t="str">
        <f>IFERROR(INDEX('padron cfe'!D:D,MATCH(DATOS!F413,'padron cfe'!A:A,0),1),"")</f>
        <v/>
      </c>
      <c r="U413" s="4"/>
      <c r="V413" s="4"/>
      <c r="W413" s="4"/>
      <c r="X413" s="4"/>
      <c r="Y413" s="4"/>
      <c r="AA413" s="4"/>
      <c r="AB413" s="4"/>
      <c r="AC413" s="7" t="str">
        <f t="shared" ca="1" si="100"/>
        <v/>
      </c>
      <c r="AD413" s="7"/>
      <c r="AE413" s="7"/>
      <c r="AF413" s="97" t="str">
        <f>IFERROR(INDEX(bombas!F:F,MATCH(B413,bombas!I:I,0),1),"")</f>
        <v/>
      </c>
      <c r="AG413" s="6" t="str">
        <f>IFERROR(INDEX(bombas!H:H,MATCH(B413,bombas!I:I,0),1),"")</f>
        <v/>
      </c>
      <c r="AH413" s="4"/>
      <c r="AI413" s="4" t="str">
        <f t="shared" si="101"/>
        <v/>
      </c>
      <c r="AJ413" s="4"/>
      <c r="AK413" s="127" t="str">
        <f t="shared" si="106"/>
        <v/>
      </c>
      <c r="AL413" s="2" t="str">
        <f>IFERROR(IF(INDEX(#REF!,MATCH(I413,#REF!,0),1)=0,"",INDEX(#REF!,MATCH(I413,#REF!,0),1)),"")</f>
        <v/>
      </c>
      <c r="AM413" s="2"/>
      <c r="AN413" s="2" t="str">
        <f>IFERROR(IF(INDEX(#REF!,MATCH(I413,#REF!,0),1)=0,"",INDEX(#REF!,MATCH(I413,#REF!,0),1)),"")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105"/>
        <v/>
      </c>
      <c r="BV413" s="5" t="str">
        <f t="shared" si="97"/>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8"/>
        <v/>
      </c>
      <c r="B414" s="6"/>
      <c r="C414" s="7"/>
      <c r="D414" s="10"/>
      <c r="E414" s="5" t="str">
        <f t="shared" si="98"/>
        <v/>
      </c>
      <c r="F414" s="9"/>
      <c r="G414" s="1" t="str">
        <f>IFERROR(INDEX('padron cfe'!B:B,MATCH(DATOS!F414,'padron cfe'!A:A,0),1),"")</f>
        <v/>
      </c>
      <c r="H414" s="1"/>
      <c r="J414" s="2" t="str">
        <f>IFERROR(INDEX('padron cfe'!C:C,MATCH(DATOS!F414,'padron cfe'!A:A,0),1),"")</f>
        <v/>
      </c>
      <c r="K414" s="4"/>
      <c r="L414" s="4" t="str">
        <f>IFERROR(VLOOKUP(I414,I$2:L413,4,0),"")</f>
        <v/>
      </c>
      <c r="M414" s="4" t="str">
        <f>IFERROR(VLOOKUP(I414,I$2:M413,5,0),"")</f>
        <v/>
      </c>
      <c r="N414" s="4" t="str">
        <f>IFERROR(VLOOKUP(I414,I$2:N413,9,0),"")</f>
        <v/>
      </c>
      <c r="O414" s="2"/>
      <c r="P414" s="2"/>
      <c r="Q414" s="5" t="str">
        <f t="shared" si="104"/>
        <v/>
      </c>
      <c r="T414" s="2" t="str">
        <f>IFERROR(INDEX('padron cfe'!D:D,MATCH(DATOS!F414,'padron cfe'!A:A,0),1),"")</f>
        <v/>
      </c>
      <c r="U414" s="4"/>
      <c r="V414" s="4"/>
      <c r="W414" s="4"/>
      <c r="X414" s="4"/>
      <c r="Y414" s="4"/>
      <c r="AA414" s="4"/>
      <c r="AB414" s="4"/>
      <c r="AC414" s="7" t="str">
        <f t="shared" ca="1" si="100"/>
        <v/>
      </c>
      <c r="AD414" s="7"/>
      <c r="AE414" s="7"/>
      <c r="AF414" s="97" t="str">
        <f>IFERROR(INDEX(bombas!F:F,MATCH(B414,bombas!I:I,0),1),"")</f>
        <v/>
      </c>
      <c r="AG414" s="6" t="str">
        <f>IFERROR(INDEX(bombas!H:H,MATCH(B414,bombas!I:I,0),1),"")</f>
        <v/>
      </c>
      <c r="AH414" s="4"/>
      <c r="AI414" s="4" t="str">
        <f t="shared" si="101"/>
        <v/>
      </c>
      <c r="AJ414" s="4"/>
      <c r="AK414" s="127" t="str">
        <f t="shared" si="106"/>
        <v/>
      </c>
      <c r="AL414" s="2" t="str">
        <f>IFERROR(IF(INDEX(#REF!,MATCH(I414,#REF!,0),1)=0,"",INDEX(#REF!,MATCH(I414,#REF!,0),1)),"")</f>
        <v/>
      </c>
      <c r="AM414" s="2"/>
      <c r="AN414" s="2" t="str">
        <f>IFERROR(IF(INDEX(#REF!,MATCH(I414,#REF!,0),1)=0,"",INDEX(#REF!,MATCH(I414,#REF!,0),1)),"")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105"/>
        <v/>
      </c>
      <c r="BV414" s="5" t="str">
        <f t="shared" si="97"/>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8"/>
        <v/>
      </c>
      <c r="B415" s="6"/>
      <c r="C415" s="7"/>
      <c r="D415" s="10"/>
      <c r="E415" s="5" t="str">
        <f t="shared" si="98"/>
        <v/>
      </c>
      <c r="F415" s="9"/>
      <c r="G415" s="1" t="str">
        <f>IFERROR(INDEX('padron cfe'!B:B,MATCH(DATOS!F415,'padron cfe'!A:A,0),1),"")</f>
        <v/>
      </c>
      <c r="H415" s="1"/>
      <c r="J415" s="2" t="str">
        <f>IFERROR(INDEX('padron cfe'!C:C,MATCH(DATOS!F415,'padron cfe'!A:A,0),1),"")</f>
        <v/>
      </c>
      <c r="K415" s="4"/>
      <c r="L415" s="4" t="str">
        <f>IFERROR(VLOOKUP(I415,I$2:L414,4,0),"")</f>
        <v/>
      </c>
      <c r="M415" s="4" t="str">
        <f>IFERROR(VLOOKUP(I415,I$2:M414,5,0),"")</f>
        <v/>
      </c>
      <c r="N415" s="4" t="str">
        <f>IFERROR(VLOOKUP(I415,I$2:N414,9,0),"")</f>
        <v/>
      </c>
      <c r="O415" s="2"/>
      <c r="P415" s="2"/>
      <c r="Q415" s="5" t="str">
        <f t="shared" si="104"/>
        <v/>
      </c>
      <c r="T415" s="2" t="str">
        <f>IFERROR(INDEX('padron cfe'!D:D,MATCH(DATOS!F415,'padron cfe'!A:A,0),1),"")</f>
        <v/>
      </c>
      <c r="U415" s="4"/>
      <c r="V415" s="4"/>
      <c r="W415" s="4"/>
      <c r="X415" s="4"/>
      <c r="Y415" s="4"/>
      <c r="AA415" s="4"/>
      <c r="AB415" s="4"/>
      <c r="AC415" s="7" t="str">
        <f t="shared" ca="1" si="100"/>
        <v/>
      </c>
      <c r="AD415" s="7"/>
      <c r="AE415" s="7"/>
      <c r="AF415" s="97" t="str">
        <f>IFERROR(INDEX(bombas!F:F,MATCH(B415,bombas!I:I,0),1),"")</f>
        <v/>
      </c>
      <c r="AG415" s="6" t="str">
        <f>IFERROR(INDEX(bombas!H:H,MATCH(B415,bombas!I:I,0),1),"")</f>
        <v/>
      </c>
      <c r="AH415" s="4"/>
      <c r="AI415" s="4" t="str">
        <f t="shared" si="101"/>
        <v/>
      </c>
      <c r="AJ415" s="4"/>
      <c r="AK415" s="127" t="str">
        <f t="shared" si="106"/>
        <v/>
      </c>
      <c r="AL415" s="2" t="str">
        <f>IFERROR(IF(INDEX(#REF!,MATCH(I415,#REF!,0),1)=0,"",INDEX(#REF!,MATCH(I415,#REF!,0),1)),"")</f>
        <v/>
      </c>
      <c r="AM415" s="2"/>
      <c r="AN415" s="2" t="str">
        <f>IFERROR(IF(INDEX(#REF!,MATCH(I415,#REF!,0),1)=0,"",INDEX(#REF!,MATCH(I415,#REF!,0),1)),"")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105"/>
        <v/>
      </c>
      <c r="BV415" s="5" t="str">
        <f t="shared" si="97"/>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8"/>
        <v/>
      </c>
      <c r="B416" s="6"/>
      <c r="C416" s="7"/>
      <c r="D416" s="10"/>
      <c r="E416" s="5" t="str">
        <f t="shared" si="98"/>
        <v/>
      </c>
      <c r="F416" s="9"/>
      <c r="G416" s="1" t="str">
        <f>IFERROR(INDEX('padron cfe'!B:B,MATCH(DATOS!F416,'padron cfe'!A:A,0),1),"")</f>
        <v/>
      </c>
      <c r="H416" s="1"/>
      <c r="J416" s="2" t="str">
        <f>IFERROR(INDEX('padron cfe'!C:C,MATCH(DATOS!F416,'padron cfe'!A:A,0),1),"")</f>
        <v/>
      </c>
      <c r="K416" s="4"/>
      <c r="L416" s="4" t="str">
        <f>IFERROR(VLOOKUP(I416,I$2:L415,4,0),"")</f>
        <v/>
      </c>
      <c r="M416" s="4" t="str">
        <f>IFERROR(VLOOKUP(I416,I$2:M415,5,0),"")</f>
        <v/>
      </c>
      <c r="N416" s="4" t="str">
        <f>IFERROR(VLOOKUP(I416,I$2:N415,9,0),"")</f>
        <v/>
      </c>
      <c r="O416" s="2"/>
      <c r="P416" s="2"/>
      <c r="Q416" s="5" t="str">
        <f t="shared" si="104"/>
        <v/>
      </c>
      <c r="T416" s="2" t="str">
        <f>IFERROR(INDEX('padron cfe'!D:D,MATCH(DATOS!F416,'padron cfe'!A:A,0),1),"")</f>
        <v/>
      </c>
      <c r="U416" s="4"/>
      <c r="V416" s="4"/>
      <c r="W416" s="4"/>
      <c r="X416" s="4"/>
      <c r="Y416" s="4"/>
      <c r="AA416" s="4"/>
      <c r="AB416" s="4"/>
      <c r="AC416" s="7" t="str">
        <f t="shared" ca="1" si="100"/>
        <v/>
      </c>
      <c r="AD416" s="7"/>
      <c r="AE416" s="7"/>
      <c r="AF416" s="97" t="str">
        <f>IFERROR(INDEX(bombas!F:F,MATCH(B416,bombas!I:I,0),1),"")</f>
        <v/>
      </c>
      <c r="AG416" s="6" t="str">
        <f>IFERROR(INDEX(bombas!H:H,MATCH(B416,bombas!I:I,0),1),"")</f>
        <v/>
      </c>
      <c r="AH416" s="4"/>
      <c r="AI416" s="4" t="str">
        <f t="shared" si="101"/>
        <v/>
      </c>
      <c r="AJ416" s="4"/>
      <c r="AK416" s="127" t="str">
        <f t="shared" si="106"/>
        <v/>
      </c>
      <c r="AL416" s="2" t="str">
        <f>IFERROR(IF(INDEX(#REF!,MATCH(I416,#REF!,0),1)=0,"",INDEX(#REF!,MATCH(I416,#REF!,0),1)),"")</f>
        <v/>
      </c>
      <c r="AM416" s="2"/>
      <c r="AN416" s="2" t="str">
        <f>IFERROR(IF(INDEX(#REF!,MATCH(I416,#REF!,0),1)=0,"",INDEX(#REF!,MATCH(I416,#REF!,0),1)),"")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105"/>
        <v/>
      </c>
      <c r="BV416" s="5" t="str">
        <f t="shared" si="97"/>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8"/>
        <v/>
      </c>
      <c r="B417" s="6"/>
      <c r="C417" s="7"/>
      <c r="D417" s="10"/>
      <c r="E417" s="5" t="str">
        <f t="shared" si="98"/>
        <v/>
      </c>
      <c r="F417" s="9"/>
      <c r="G417" s="1" t="str">
        <f>IFERROR(INDEX('padron cfe'!B:B,MATCH(DATOS!F417,'padron cfe'!A:A,0),1),"")</f>
        <v/>
      </c>
      <c r="H417" s="1"/>
      <c r="J417" s="2" t="str">
        <f>IFERROR(INDEX('padron cfe'!C:C,MATCH(DATOS!F417,'padron cfe'!A:A,0),1),"")</f>
        <v/>
      </c>
      <c r="K417" s="4"/>
      <c r="L417" s="4" t="str">
        <f>IFERROR(VLOOKUP(I417,I$2:L416,4,0),"")</f>
        <v/>
      </c>
      <c r="M417" s="4" t="str">
        <f>IFERROR(VLOOKUP(I417,I$2:M416,5,0),"")</f>
        <v/>
      </c>
      <c r="N417" s="4" t="str">
        <f>IFERROR(VLOOKUP(I417,I$2:N416,9,0),"")</f>
        <v/>
      </c>
      <c r="O417" s="2"/>
      <c r="P417" s="2"/>
      <c r="Q417" s="5" t="str">
        <f t="shared" si="104"/>
        <v/>
      </c>
      <c r="T417" s="2" t="str">
        <f>IFERROR(INDEX('padron cfe'!D:D,MATCH(DATOS!F417,'padron cfe'!A:A,0),1),"")</f>
        <v/>
      </c>
      <c r="U417" s="4"/>
      <c r="V417" s="4"/>
      <c r="W417" s="4"/>
      <c r="X417" s="4"/>
      <c r="Y417" s="4"/>
      <c r="AA417" s="4"/>
      <c r="AB417" s="4"/>
      <c r="AC417" s="7" t="str">
        <f t="shared" ca="1" si="100"/>
        <v/>
      </c>
      <c r="AD417" s="7"/>
      <c r="AE417" s="7"/>
      <c r="AF417" s="97" t="str">
        <f>IFERROR(INDEX(bombas!F:F,MATCH(B417,bombas!I:I,0),1),"")</f>
        <v/>
      </c>
      <c r="AG417" s="6" t="str">
        <f>IFERROR(INDEX(bombas!H:H,MATCH(B417,bombas!I:I,0),1),"")</f>
        <v/>
      </c>
      <c r="AH417" s="4"/>
      <c r="AI417" s="4" t="str">
        <f t="shared" si="101"/>
        <v/>
      </c>
      <c r="AJ417" s="4"/>
      <c r="AK417" s="127" t="str">
        <f t="shared" si="106"/>
        <v/>
      </c>
      <c r="AL417" s="2" t="str">
        <f>IFERROR(IF(INDEX(#REF!,MATCH(I417,#REF!,0),1)=0,"",INDEX(#REF!,MATCH(I417,#REF!,0),1)),"")</f>
        <v/>
      </c>
      <c r="AM417" s="2"/>
      <c r="AN417" s="2" t="str">
        <f>IFERROR(IF(INDEX(#REF!,MATCH(I417,#REF!,0),1)=0,"",INDEX(#REF!,MATCH(I417,#REF!,0),1)),"")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105"/>
        <v/>
      </c>
      <c r="BV417" s="5" t="str">
        <f t="shared" si="97"/>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8"/>
        <v/>
      </c>
      <c r="B418" s="6"/>
      <c r="C418" s="7"/>
      <c r="D418" s="10"/>
      <c r="E418" s="5" t="str">
        <f t="shared" si="98"/>
        <v/>
      </c>
      <c r="F418" s="9"/>
      <c r="G418" s="1" t="str">
        <f>IFERROR(INDEX('padron cfe'!B:B,MATCH(DATOS!F418,'padron cfe'!A:A,0),1),"")</f>
        <v/>
      </c>
      <c r="H418" s="1"/>
      <c r="J418" s="2" t="str">
        <f>IFERROR(INDEX('padron cfe'!C:C,MATCH(DATOS!F418,'padron cfe'!A:A,0),1),"")</f>
        <v/>
      </c>
      <c r="K418" s="4"/>
      <c r="L418" s="4" t="str">
        <f>IFERROR(VLOOKUP(I418,I$2:L417,4,0),"")</f>
        <v/>
      </c>
      <c r="M418" s="4" t="str">
        <f>IFERROR(VLOOKUP(I418,I$2:M417,5,0),"")</f>
        <v/>
      </c>
      <c r="N418" s="4" t="str">
        <f>IFERROR(VLOOKUP(I418,I$2:N417,9,0),"")</f>
        <v/>
      </c>
      <c r="O418" s="2"/>
      <c r="P418" s="2"/>
      <c r="Q418" s="5" t="str">
        <f t="shared" si="104"/>
        <v/>
      </c>
      <c r="T418" s="2" t="str">
        <f>IFERROR(INDEX('padron cfe'!D:D,MATCH(DATOS!F418,'padron cfe'!A:A,0),1),"")</f>
        <v/>
      </c>
      <c r="U418" s="4"/>
      <c r="V418" s="4"/>
      <c r="W418" s="4"/>
      <c r="X418" s="4"/>
      <c r="Y418" s="4"/>
      <c r="AA418" s="4"/>
      <c r="AB418" s="4"/>
      <c r="AC418" s="7" t="str">
        <f t="shared" ca="1" si="100"/>
        <v/>
      </c>
      <c r="AD418" s="7"/>
      <c r="AE418" s="7"/>
      <c r="AF418" s="97" t="str">
        <f>IFERROR(INDEX(bombas!F:F,MATCH(B418,bombas!I:I,0),1),"")</f>
        <v/>
      </c>
      <c r="AG418" s="6" t="str">
        <f>IFERROR(INDEX(bombas!H:H,MATCH(B418,bombas!I:I,0),1),"")</f>
        <v/>
      </c>
      <c r="AH418" s="4"/>
      <c r="AI418" s="4" t="str">
        <f t="shared" si="101"/>
        <v/>
      </c>
      <c r="AJ418" s="4"/>
      <c r="AK418" s="127" t="str">
        <f t="shared" si="106"/>
        <v/>
      </c>
      <c r="AL418" s="2" t="str">
        <f>IFERROR(IF(INDEX(#REF!,MATCH(I418,#REF!,0),1)=0,"",INDEX(#REF!,MATCH(I418,#REF!,0),1)),"")</f>
        <v/>
      </c>
      <c r="AM418" s="2"/>
      <c r="AN418" s="2" t="str">
        <f>IFERROR(IF(INDEX(#REF!,MATCH(I418,#REF!,0),1)=0,"",INDEX(#REF!,MATCH(I418,#REF!,0),1)),"")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105"/>
        <v/>
      </c>
      <c r="BV418" s="5" t="str">
        <f t="shared" si="97"/>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8"/>
        <v/>
      </c>
      <c r="B419" s="6"/>
      <c r="C419" s="7"/>
      <c r="D419" s="10"/>
      <c r="E419" s="5" t="str">
        <f t="shared" si="98"/>
        <v/>
      </c>
      <c r="F419" s="9"/>
      <c r="G419" s="1" t="str">
        <f>IFERROR(INDEX('padron cfe'!B:B,MATCH(DATOS!F419,'padron cfe'!A:A,0),1),"")</f>
        <v/>
      </c>
      <c r="H419" s="1"/>
      <c r="J419" s="2" t="str">
        <f>IFERROR(INDEX('padron cfe'!C:C,MATCH(DATOS!F419,'padron cfe'!A:A,0),1),"")</f>
        <v/>
      </c>
      <c r="K419" s="4"/>
      <c r="L419" s="4" t="str">
        <f>IFERROR(VLOOKUP(I419,I$2:L418,4,0),"")</f>
        <v/>
      </c>
      <c r="M419" s="4" t="str">
        <f>IFERROR(VLOOKUP(I419,I$2:M418,5,0),"")</f>
        <v/>
      </c>
      <c r="N419" s="4" t="str">
        <f>IFERROR(VLOOKUP(I419,I$2:N418,9,0),"")</f>
        <v/>
      </c>
      <c r="O419" s="2"/>
      <c r="P419" s="2"/>
      <c r="Q419" s="5" t="str">
        <f t="shared" si="104"/>
        <v/>
      </c>
      <c r="T419" s="2" t="str">
        <f>IFERROR(INDEX('padron cfe'!D:D,MATCH(DATOS!F419,'padron cfe'!A:A,0),1),"")</f>
        <v/>
      </c>
      <c r="U419" s="4"/>
      <c r="V419" s="4"/>
      <c r="W419" s="4"/>
      <c r="X419" s="4"/>
      <c r="Y419" s="4"/>
      <c r="AA419" s="4"/>
      <c r="AB419" s="4"/>
      <c r="AC419" s="7" t="str">
        <f t="shared" ca="1" si="100"/>
        <v/>
      </c>
      <c r="AD419" s="7"/>
      <c r="AE419" s="7"/>
      <c r="AF419" s="97" t="str">
        <f>IFERROR(INDEX(bombas!F:F,MATCH(B419,bombas!I:I,0),1),"")</f>
        <v/>
      </c>
      <c r="AG419" s="6" t="str">
        <f>IFERROR(INDEX(bombas!H:H,MATCH(B419,bombas!I:I,0),1),"")</f>
        <v/>
      </c>
      <c r="AH419" s="4"/>
      <c r="AI419" s="4" t="str">
        <f t="shared" si="101"/>
        <v/>
      </c>
      <c r="AJ419" s="4"/>
      <c r="AK419" s="127" t="str">
        <f t="shared" si="106"/>
        <v/>
      </c>
      <c r="AL419" s="2" t="str">
        <f>IFERROR(IF(INDEX(#REF!,MATCH(I419,#REF!,0),1)=0,"",INDEX(#REF!,MATCH(I419,#REF!,0),1)),"")</f>
        <v/>
      </c>
      <c r="AM419" s="2"/>
      <c r="AN419" s="2" t="str">
        <f>IFERROR(IF(INDEX(#REF!,MATCH(I419,#REF!,0),1)=0,"",INDEX(#REF!,MATCH(I419,#REF!,0),1)),"")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105"/>
        <v/>
      </c>
      <c r="BV419" s="5" t="str">
        <f t="shared" si="97"/>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8"/>
        <v/>
      </c>
      <c r="B420" s="6"/>
      <c r="C420" s="7"/>
      <c r="D420" s="10"/>
      <c r="E420" s="5" t="str">
        <f t="shared" si="98"/>
        <v/>
      </c>
      <c r="F420" s="9"/>
      <c r="G420" s="1" t="str">
        <f>IFERROR(INDEX('padron cfe'!B:B,MATCH(DATOS!F420,'padron cfe'!A:A,0),1),"")</f>
        <v/>
      </c>
      <c r="H420" s="1"/>
      <c r="J420" s="2" t="str">
        <f>IFERROR(INDEX('padron cfe'!C:C,MATCH(DATOS!F420,'padron cfe'!A:A,0),1),"")</f>
        <v/>
      </c>
      <c r="K420" s="4"/>
      <c r="L420" s="4" t="str">
        <f>IFERROR(VLOOKUP(I420,I$2:L419,4,0),"")</f>
        <v/>
      </c>
      <c r="M420" s="4" t="str">
        <f>IFERROR(VLOOKUP(I420,I$2:M419,5,0),"")</f>
        <v/>
      </c>
      <c r="N420" s="4" t="str">
        <f>IFERROR(VLOOKUP(I420,I$2:N419,9,0),"")</f>
        <v/>
      </c>
      <c r="O420" s="2"/>
      <c r="P420" s="2"/>
      <c r="Q420" s="5" t="str">
        <f t="shared" si="104"/>
        <v/>
      </c>
      <c r="T420" s="2" t="str">
        <f>IFERROR(INDEX('padron cfe'!D:D,MATCH(DATOS!F420,'padron cfe'!A:A,0),1),"")</f>
        <v/>
      </c>
      <c r="U420" s="4"/>
      <c r="V420" s="4"/>
      <c r="W420" s="4"/>
      <c r="X420" s="4"/>
      <c r="Y420" s="4"/>
      <c r="AA420" s="4"/>
      <c r="AB420" s="4"/>
      <c r="AC420" s="7" t="str">
        <f t="shared" ca="1" si="100"/>
        <v/>
      </c>
      <c r="AD420" s="7"/>
      <c r="AE420" s="7"/>
      <c r="AF420" s="97" t="str">
        <f>IFERROR(INDEX(bombas!F:F,MATCH(B420,bombas!I:I,0),1),"")</f>
        <v/>
      </c>
      <c r="AG420" s="6" t="str">
        <f>IFERROR(INDEX(bombas!H:H,MATCH(B420,bombas!I:I,0),1),"")</f>
        <v/>
      </c>
      <c r="AH420" s="4"/>
      <c r="AI420" s="4" t="str">
        <f t="shared" si="101"/>
        <v/>
      </c>
      <c r="AJ420" s="4"/>
      <c r="AK420" s="127" t="str">
        <f t="shared" si="106"/>
        <v/>
      </c>
      <c r="AL420" s="2" t="str">
        <f>IFERROR(IF(INDEX(#REF!,MATCH(I420,#REF!,0),1)=0,"",INDEX(#REF!,MATCH(I420,#REF!,0),1)),"")</f>
        <v/>
      </c>
      <c r="AM420" s="2"/>
      <c r="AN420" s="2" t="str">
        <f>IFERROR(IF(INDEX(#REF!,MATCH(I420,#REF!,0),1)=0,"",INDEX(#REF!,MATCH(I420,#REF!,0),1)),"")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105"/>
        <v/>
      </c>
      <c r="BV420" s="5" t="str">
        <f t="shared" si="97"/>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8"/>
        <v/>
      </c>
      <c r="B421" s="6"/>
      <c r="C421" s="7"/>
      <c r="D421" s="10"/>
      <c r="E421" s="5" t="str">
        <f t="shared" si="98"/>
        <v/>
      </c>
      <c r="F421" s="9"/>
      <c r="G421" s="1" t="str">
        <f>IFERROR(INDEX('padron cfe'!B:B,MATCH(DATOS!F421,'padron cfe'!A:A,0),1),"")</f>
        <v/>
      </c>
      <c r="H421" s="1"/>
      <c r="J421" s="2" t="str">
        <f>IFERROR(INDEX('padron cfe'!C:C,MATCH(DATOS!F421,'padron cfe'!A:A,0),1),"")</f>
        <v/>
      </c>
      <c r="K421" s="4"/>
      <c r="L421" s="4" t="str">
        <f>IFERROR(VLOOKUP(I421,I$2:L420,4,0),"")</f>
        <v/>
      </c>
      <c r="M421" s="4" t="str">
        <f>IFERROR(VLOOKUP(I421,I$2:M420,5,0),"")</f>
        <v/>
      </c>
      <c r="N421" s="4" t="str">
        <f>IFERROR(VLOOKUP(I421,I$2:N420,9,0),"")</f>
        <v/>
      </c>
      <c r="O421" s="2"/>
      <c r="P421" s="2"/>
      <c r="Q421" s="5" t="str">
        <f t="shared" si="104"/>
        <v/>
      </c>
      <c r="T421" s="2" t="str">
        <f>IFERROR(INDEX('padron cfe'!D:D,MATCH(DATOS!F421,'padron cfe'!A:A,0),1),"")</f>
        <v/>
      </c>
      <c r="U421" s="4"/>
      <c r="V421" s="4"/>
      <c r="W421" s="4"/>
      <c r="X421" s="4"/>
      <c r="Y421" s="4"/>
      <c r="AA421" s="4"/>
      <c r="AB421" s="4"/>
      <c r="AC421" s="7" t="str">
        <f t="shared" ca="1" si="100"/>
        <v/>
      </c>
      <c r="AD421" s="7"/>
      <c r="AE421" s="7"/>
      <c r="AF421" s="97" t="str">
        <f>IFERROR(INDEX(bombas!F:F,MATCH(B421,bombas!I:I,0),1),"")</f>
        <v/>
      </c>
      <c r="AG421" s="6" t="str">
        <f>IFERROR(INDEX(bombas!H:H,MATCH(B421,bombas!I:I,0),1),"")</f>
        <v/>
      </c>
      <c r="AH421" s="4"/>
      <c r="AI421" s="4" t="str">
        <f t="shared" si="101"/>
        <v/>
      </c>
      <c r="AJ421" s="4"/>
      <c r="AK421" s="127" t="str">
        <f t="shared" si="106"/>
        <v/>
      </c>
      <c r="AL421" s="2" t="str">
        <f>IFERROR(IF(INDEX(#REF!,MATCH(I421,#REF!,0),1)=0,"",INDEX(#REF!,MATCH(I421,#REF!,0),1)),"")</f>
        <v/>
      </c>
      <c r="AM421" s="2"/>
      <c r="AN421" s="2" t="str">
        <f>IFERROR(IF(INDEX(#REF!,MATCH(I421,#REF!,0),1)=0,"",INDEX(#REF!,MATCH(I421,#REF!,0),1)),"")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105"/>
        <v/>
      </c>
      <c r="BV421" s="5" t="str">
        <f t="shared" si="97"/>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8"/>
        <v/>
      </c>
      <c r="B422" s="6"/>
      <c r="C422" s="7"/>
      <c r="D422" s="10"/>
      <c r="E422" s="5" t="str">
        <f t="shared" si="98"/>
        <v/>
      </c>
      <c r="F422" s="9"/>
      <c r="G422" s="1" t="str">
        <f>IFERROR(INDEX('padron cfe'!B:B,MATCH(DATOS!F422,'padron cfe'!A:A,0),1),"")</f>
        <v/>
      </c>
      <c r="H422" s="1"/>
      <c r="J422" s="2" t="str">
        <f>IFERROR(INDEX('padron cfe'!C:C,MATCH(DATOS!F422,'padron cfe'!A:A,0),1),"")</f>
        <v/>
      </c>
      <c r="K422" s="4"/>
      <c r="L422" s="4" t="str">
        <f>IFERROR(VLOOKUP(I422,I$2:L421,4,0),"")</f>
        <v/>
      </c>
      <c r="M422" s="4" t="str">
        <f>IFERROR(VLOOKUP(I422,I$2:M421,5,0),"")</f>
        <v/>
      </c>
      <c r="N422" s="4" t="str">
        <f>IFERROR(VLOOKUP(I422,I$2:N421,9,0),"")</f>
        <v/>
      </c>
      <c r="O422" s="2"/>
      <c r="P422" s="2"/>
      <c r="Q422" s="5" t="str">
        <f t="shared" si="104"/>
        <v/>
      </c>
      <c r="T422" s="2" t="str">
        <f>IFERROR(INDEX('padron cfe'!D:D,MATCH(DATOS!F422,'padron cfe'!A:A,0),1),"")</f>
        <v/>
      </c>
      <c r="U422" s="4"/>
      <c r="V422" s="4"/>
      <c r="W422" s="4"/>
      <c r="X422" s="4"/>
      <c r="Y422" s="4"/>
      <c r="AA422" s="4"/>
      <c r="AB422" s="4"/>
      <c r="AC422" s="7" t="str">
        <f t="shared" ca="1" si="100"/>
        <v/>
      </c>
      <c r="AD422" s="7"/>
      <c r="AE422" s="7"/>
      <c r="AF422" s="97" t="str">
        <f>IFERROR(INDEX(bombas!F:F,MATCH(B422,bombas!I:I,0),1),"")</f>
        <v/>
      </c>
      <c r="AG422" s="6" t="str">
        <f>IFERROR(INDEX(bombas!H:H,MATCH(B422,bombas!I:I,0),1),"")</f>
        <v/>
      </c>
      <c r="AH422" s="4"/>
      <c r="AI422" s="4" t="str">
        <f t="shared" si="101"/>
        <v/>
      </c>
      <c r="AJ422" s="4"/>
      <c r="AK422" s="127" t="str">
        <f t="shared" si="106"/>
        <v/>
      </c>
      <c r="AL422" s="2" t="str">
        <f>IFERROR(IF(INDEX(#REF!,MATCH(I422,#REF!,0),1)=0,"",INDEX(#REF!,MATCH(I422,#REF!,0),1)),"")</f>
        <v/>
      </c>
      <c r="AM422" s="2"/>
      <c r="AN422" s="2" t="str">
        <f>IFERROR(IF(INDEX(#REF!,MATCH(I422,#REF!,0),1)=0,"",INDEX(#REF!,MATCH(I422,#REF!,0),1)),"")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105"/>
        <v/>
      </c>
      <c r="BV422" s="5" t="str">
        <f t="shared" si="97"/>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8"/>
        <v/>
      </c>
      <c r="B423" s="6"/>
      <c r="C423" s="7"/>
      <c r="D423" s="10"/>
      <c r="E423" s="5" t="str">
        <f t="shared" si="98"/>
        <v/>
      </c>
      <c r="F423" s="9"/>
      <c r="G423" s="1" t="str">
        <f>IFERROR(INDEX('padron cfe'!B:B,MATCH(DATOS!F423,'padron cfe'!A:A,0),1),"")</f>
        <v/>
      </c>
      <c r="H423" s="1"/>
      <c r="J423" s="2" t="str">
        <f>IFERROR(INDEX('padron cfe'!C:C,MATCH(DATOS!F423,'padron cfe'!A:A,0),1),"")</f>
        <v/>
      </c>
      <c r="K423" s="4"/>
      <c r="L423" s="4" t="str">
        <f>IFERROR(VLOOKUP(I423,I$2:L422,4,0),"")</f>
        <v/>
      </c>
      <c r="M423" s="4" t="str">
        <f>IFERROR(VLOOKUP(I423,I$2:M422,5,0),"")</f>
        <v/>
      </c>
      <c r="N423" s="4" t="str">
        <f>IFERROR(VLOOKUP(I423,I$2:N422,9,0),"")</f>
        <v/>
      </c>
      <c r="O423" s="2"/>
      <c r="P423" s="2"/>
      <c r="Q423" s="5" t="str">
        <f t="shared" si="104"/>
        <v/>
      </c>
      <c r="T423" s="2" t="str">
        <f>IFERROR(INDEX('padron cfe'!D:D,MATCH(DATOS!F423,'padron cfe'!A:A,0),1),"")</f>
        <v/>
      </c>
      <c r="U423" s="4"/>
      <c r="V423" s="4"/>
      <c r="W423" s="4"/>
      <c r="X423" s="4"/>
      <c r="Y423" s="4"/>
      <c r="AA423" s="4"/>
      <c r="AB423" s="4"/>
      <c r="AC423" s="7" t="str">
        <f t="shared" ca="1" si="100"/>
        <v/>
      </c>
      <c r="AD423" s="7"/>
      <c r="AE423" s="7"/>
      <c r="AF423" s="97" t="str">
        <f>IFERROR(INDEX(bombas!F:F,MATCH(B423,bombas!I:I,0),1),"")</f>
        <v/>
      </c>
      <c r="AG423" s="6" t="str">
        <f>IFERROR(INDEX(bombas!H:H,MATCH(B423,bombas!I:I,0),1),"")</f>
        <v/>
      </c>
      <c r="AH423" s="4"/>
      <c r="AI423" s="4" t="str">
        <f t="shared" si="101"/>
        <v/>
      </c>
      <c r="AJ423" s="4"/>
      <c r="AK423" s="127" t="str">
        <f t="shared" si="106"/>
        <v/>
      </c>
      <c r="AL423" s="2" t="str">
        <f>IFERROR(IF(INDEX(#REF!,MATCH(I423,#REF!,0),1)=0,"",INDEX(#REF!,MATCH(I423,#REF!,0),1)),"")</f>
        <v/>
      </c>
      <c r="AM423" s="2"/>
      <c r="AN423" s="2" t="str">
        <f>IFERROR(IF(INDEX(#REF!,MATCH(I423,#REF!,0),1)=0,"",INDEX(#REF!,MATCH(I423,#REF!,0),1)),"")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105"/>
        <v/>
      </c>
      <c r="BV423" s="5" t="str">
        <f t="shared" si="97"/>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8"/>
        <v/>
      </c>
      <c r="B424" s="6"/>
      <c r="C424" s="7"/>
      <c r="D424" s="10"/>
      <c r="E424" s="5" t="str">
        <f t="shared" ref="E424:E455" si="107">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IFERROR(VLOOKUP(I424,I$2:L423,4,0),"")</f>
        <v/>
      </c>
      <c r="M424" s="4" t="str">
        <f>IFERROR(VLOOKUP(I424,I$2:M423,5,0),"")</f>
        <v/>
      </c>
      <c r="N424" s="4" t="str">
        <f>IFERROR(VLOOKUP(I424,I$2:N423,9,0),"")</f>
        <v/>
      </c>
      <c r="O424" s="2"/>
      <c r="P424" s="2"/>
      <c r="Q424" s="5" t="str">
        <f t="shared" si="104"/>
        <v/>
      </c>
      <c r="T424" s="2" t="str">
        <f>IFERROR(INDEX('padron cfe'!D:D,MATCH(DATOS!F424,'padron cfe'!A:A,0),1),"")</f>
        <v/>
      </c>
      <c r="U424" s="4"/>
      <c r="V424" s="4"/>
      <c r="W424" s="4"/>
      <c r="X424" s="4"/>
      <c r="Y424" s="4"/>
      <c r="AA424" s="4"/>
      <c r="AB424" s="4"/>
      <c r="AC424" s="7" t="str">
        <f t="shared" ca="1" si="100"/>
        <v/>
      </c>
      <c r="AD424" s="7"/>
      <c r="AE424" s="7"/>
      <c r="AF424" s="97" t="str">
        <f>IFERROR(INDEX(bombas!F:F,MATCH(B424,bombas!I:I,0),1),"")</f>
        <v/>
      </c>
      <c r="AG424" s="6" t="str">
        <f>IFERROR(INDEX(bombas!H:H,MATCH(B424,bombas!I:I,0),1),"")</f>
        <v/>
      </c>
      <c r="AH424" s="4"/>
      <c r="AI424" s="4" t="str">
        <f t="shared" si="101"/>
        <v/>
      </c>
      <c r="AJ424" s="4"/>
      <c r="AK424" s="127" t="str">
        <f t="shared" si="106"/>
        <v/>
      </c>
      <c r="AL424" s="2" t="str">
        <f>IFERROR(IF(INDEX(#REF!,MATCH(I424,#REF!,0),1)=0,"",INDEX(#REF!,MATCH(I424,#REF!,0),1)),"")</f>
        <v/>
      </c>
      <c r="AM424" s="2"/>
      <c r="AN424" s="2" t="str">
        <f>IFERROR(IF(INDEX(#REF!,MATCH(I424,#REF!,0),1)=0,"",INDEX(#REF!,MATCH(I424,#REF!,0),1)),"")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105"/>
        <v/>
      </c>
      <c r="BV424" s="5" t="str">
        <f t="shared" si="97"/>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8"/>
        <v/>
      </c>
      <c r="B425" s="6"/>
      <c r="C425" s="7"/>
      <c r="D425" s="10"/>
      <c r="E425" s="5" t="str">
        <f t="shared" si="107"/>
        <v/>
      </c>
      <c r="F425" s="9"/>
      <c r="G425" s="1" t="str">
        <f>IFERROR(INDEX('padron cfe'!B:B,MATCH(DATOS!F425,'padron cfe'!A:A,0),1),"")</f>
        <v/>
      </c>
      <c r="H425" s="1"/>
      <c r="J425" s="2" t="str">
        <f>IFERROR(INDEX('padron cfe'!C:C,MATCH(DATOS!F425,'padron cfe'!A:A,0),1),"")</f>
        <v/>
      </c>
      <c r="K425" s="4"/>
      <c r="L425" s="4" t="str">
        <f>IFERROR(VLOOKUP(I425,I$2:L424,4,0),"")</f>
        <v/>
      </c>
      <c r="M425" s="4" t="str">
        <f>IFERROR(VLOOKUP(I425,I$2:M424,5,0),"")</f>
        <v/>
      </c>
      <c r="N425" s="4" t="str">
        <f>IFERROR(VLOOKUP(I425,I$2:N424,9,0),"")</f>
        <v/>
      </c>
      <c r="O425" s="2"/>
      <c r="P425" s="2"/>
      <c r="Q425" s="5" t="str">
        <f t="shared" si="104"/>
        <v/>
      </c>
      <c r="T425" s="2" t="str">
        <f>IFERROR(INDEX('padron cfe'!D:D,MATCH(DATOS!F425,'padron cfe'!A:A,0),1),"")</f>
        <v/>
      </c>
      <c r="U425" s="4"/>
      <c r="V425" s="4"/>
      <c r="W425" s="4"/>
      <c r="X425" s="4"/>
      <c r="Y425" s="4"/>
      <c r="AA425" s="4"/>
      <c r="AB425" s="4"/>
      <c r="AC425" s="7" t="str">
        <f t="shared" ca="1" si="100"/>
        <v/>
      </c>
      <c r="AD425" s="7"/>
      <c r="AE425" s="7"/>
      <c r="AF425" s="97" t="str">
        <f>IFERROR(INDEX(bombas!F:F,MATCH(B425,bombas!I:I,0),1),"")</f>
        <v/>
      </c>
      <c r="AG425" s="6" t="str">
        <f>IFERROR(INDEX(bombas!H:H,MATCH(B425,bombas!I:I,0),1),"")</f>
        <v/>
      </c>
      <c r="AH425" s="4"/>
      <c r="AI425" s="4" t="str">
        <f t="shared" si="101"/>
        <v/>
      </c>
      <c r="AJ425" s="4"/>
      <c r="AK425" s="127" t="str">
        <f t="shared" si="106"/>
        <v/>
      </c>
      <c r="AL425" s="2" t="str">
        <f>IFERROR(IF(INDEX(#REF!,MATCH(I425,#REF!,0),1)=0,"",INDEX(#REF!,MATCH(I425,#REF!,0),1)),"")</f>
        <v/>
      </c>
      <c r="AM425" s="2"/>
      <c r="AN425" s="2" t="str">
        <f>IFERROR(IF(INDEX(#REF!,MATCH(I425,#REF!,0),1)=0,"",INDEX(#REF!,MATCH(I425,#REF!,0),1)),"")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105"/>
        <v/>
      </c>
      <c r="BV425" s="5" t="str">
        <f t="shared" si="97"/>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8"/>
        <v/>
      </c>
      <c r="B426" s="6"/>
      <c r="C426" s="7"/>
      <c r="D426" s="10"/>
      <c r="E426" s="5" t="str">
        <f t="shared" si="107"/>
        <v/>
      </c>
      <c r="F426" s="9"/>
      <c r="G426" s="1" t="str">
        <f>IFERROR(INDEX('padron cfe'!B:B,MATCH(DATOS!F426,'padron cfe'!A:A,0),1),"")</f>
        <v/>
      </c>
      <c r="H426" s="1"/>
      <c r="J426" s="2" t="str">
        <f>IFERROR(INDEX('padron cfe'!C:C,MATCH(DATOS!F426,'padron cfe'!A:A,0),1),"")</f>
        <v/>
      </c>
      <c r="K426" s="4"/>
      <c r="L426" s="4" t="str">
        <f>IFERROR(VLOOKUP(I426,I$2:L425,4,0),"")</f>
        <v/>
      </c>
      <c r="M426" s="4" t="str">
        <f>IFERROR(VLOOKUP(I426,I$2:M425,5,0),"")</f>
        <v/>
      </c>
      <c r="N426" s="4" t="str">
        <f>IFERROR(VLOOKUP(I426,I$2:N425,9,0),"")</f>
        <v/>
      </c>
      <c r="O426" s="2"/>
      <c r="P426" s="2"/>
      <c r="Q426" s="5" t="str">
        <f t="shared" si="104"/>
        <v/>
      </c>
      <c r="T426" s="2" t="str">
        <f>IFERROR(INDEX('padron cfe'!D:D,MATCH(DATOS!F426,'padron cfe'!A:A,0),1),"")</f>
        <v/>
      </c>
      <c r="U426" s="4"/>
      <c r="V426" s="4"/>
      <c r="W426" s="4"/>
      <c r="X426" s="4"/>
      <c r="Y426" s="4"/>
      <c r="AA426" s="4"/>
      <c r="AB426" s="4"/>
      <c r="AC426" s="7" t="str">
        <f t="shared" ca="1" si="100"/>
        <v/>
      </c>
      <c r="AD426" s="7"/>
      <c r="AE426" s="7"/>
      <c r="AF426" s="97" t="str">
        <f>IFERROR(INDEX(bombas!F:F,MATCH(B426,bombas!I:I,0),1),"")</f>
        <v/>
      </c>
      <c r="AG426" s="6" t="str">
        <f>IFERROR(INDEX(bombas!H:H,MATCH(B426,bombas!I:I,0),1),"")</f>
        <v/>
      </c>
      <c r="AH426" s="4"/>
      <c r="AI426" s="4" t="str">
        <f t="shared" si="101"/>
        <v/>
      </c>
      <c r="AJ426" s="4"/>
      <c r="AK426" s="127" t="str">
        <f t="shared" si="106"/>
        <v/>
      </c>
      <c r="AL426" s="2" t="str">
        <f>IFERROR(IF(INDEX(#REF!,MATCH(I426,#REF!,0),1)=0,"",INDEX(#REF!,MATCH(I426,#REF!,0),1)),"")</f>
        <v/>
      </c>
      <c r="AM426" s="2"/>
      <c r="AN426" s="2" t="str">
        <f>IFERROR(IF(INDEX(#REF!,MATCH(I426,#REF!,0),1)=0,"",INDEX(#REF!,MATCH(I426,#REF!,0),1)),"")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105"/>
        <v/>
      </c>
      <c r="BV426" s="5" t="str">
        <f t="shared" si="97"/>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8"/>
        <v/>
      </c>
      <c r="B427" s="6"/>
      <c r="C427" s="7"/>
      <c r="D427" s="10"/>
      <c r="E427" s="5" t="str">
        <f t="shared" si="107"/>
        <v/>
      </c>
      <c r="F427" s="9"/>
      <c r="G427" s="1" t="str">
        <f>IFERROR(INDEX('padron cfe'!B:B,MATCH(DATOS!F427,'padron cfe'!A:A,0),1),"")</f>
        <v/>
      </c>
      <c r="H427" s="1"/>
      <c r="J427" s="2" t="str">
        <f>IFERROR(INDEX('padron cfe'!C:C,MATCH(DATOS!F427,'padron cfe'!A:A,0),1),"")</f>
        <v/>
      </c>
      <c r="K427" s="4"/>
      <c r="L427" s="4" t="str">
        <f>IFERROR(VLOOKUP(I427,I$2:L426,4,0),"")</f>
        <v/>
      </c>
      <c r="M427" s="4" t="str">
        <f>IFERROR(VLOOKUP(I427,I$2:M426,5,0),"")</f>
        <v/>
      </c>
      <c r="N427" s="4" t="str">
        <f>IFERROR(VLOOKUP(I427,I$2:N426,9,0),"")</f>
        <v/>
      </c>
      <c r="O427" s="2"/>
      <c r="P427" s="2"/>
      <c r="Q427" s="5" t="str">
        <f t="shared" si="104"/>
        <v/>
      </c>
      <c r="T427" s="2" t="str">
        <f>IFERROR(INDEX('padron cfe'!D:D,MATCH(DATOS!F427,'padron cfe'!A:A,0),1),"")</f>
        <v/>
      </c>
      <c r="U427" s="4"/>
      <c r="V427" s="4"/>
      <c r="W427" s="4"/>
      <c r="X427" s="4"/>
      <c r="Y427" s="4"/>
      <c r="AA427" s="4"/>
      <c r="AB427" s="4"/>
      <c r="AC427" s="7" t="str">
        <f t="shared" ca="1" si="100"/>
        <v/>
      </c>
      <c r="AD427" s="7"/>
      <c r="AE427" s="7"/>
      <c r="AF427" s="97" t="str">
        <f>IFERROR(INDEX(bombas!F:F,MATCH(B427,bombas!I:I,0),1),"")</f>
        <v/>
      </c>
      <c r="AG427" s="6" t="str">
        <f>IFERROR(INDEX(bombas!H:H,MATCH(B427,bombas!I:I,0),1),"")</f>
        <v/>
      </c>
      <c r="AH427" s="4"/>
      <c r="AI427" s="4" t="str">
        <f t="shared" si="101"/>
        <v/>
      </c>
      <c r="AJ427" s="4"/>
      <c r="AK427" s="127" t="str">
        <f t="shared" si="106"/>
        <v/>
      </c>
      <c r="AL427" s="2" t="str">
        <f>IFERROR(IF(INDEX(#REF!,MATCH(I427,#REF!,0),1)=0,"",INDEX(#REF!,MATCH(I427,#REF!,0),1)),"")</f>
        <v/>
      </c>
      <c r="AM427" s="2"/>
      <c r="AN427" s="2" t="str">
        <f>IFERROR(IF(INDEX(#REF!,MATCH(I427,#REF!,0),1)=0,"",INDEX(#REF!,MATCH(I427,#REF!,0),1)),"")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105"/>
        <v/>
      </c>
      <c r="BV427" s="5" t="str">
        <f t="shared" si="97"/>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8"/>
        <v/>
      </c>
      <c r="B428" s="6"/>
      <c r="C428" s="7"/>
      <c r="D428" s="10"/>
      <c r="E428" s="5" t="str">
        <f t="shared" si="107"/>
        <v/>
      </c>
      <c r="F428" s="9"/>
      <c r="G428" s="1" t="str">
        <f>IFERROR(INDEX('padron cfe'!B:B,MATCH(DATOS!F428,'padron cfe'!A:A,0),1),"")</f>
        <v/>
      </c>
      <c r="H428" s="1"/>
      <c r="J428" s="2" t="str">
        <f>IFERROR(INDEX('padron cfe'!C:C,MATCH(DATOS!F428,'padron cfe'!A:A,0),1),"")</f>
        <v/>
      </c>
      <c r="K428" s="4"/>
      <c r="L428" s="4" t="str">
        <f>IFERROR(VLOOKUP(I428,I$2:L427,4,0),"")</f>
        <v/>
      </c>
      <c r="M428" s="4" t="str">
        <f>IFERROR(VLOOKUP(I428,I$2:M427,5,0),"")</f>
        <v/>
      </c>
      <c r="N428" s="4" t="str">
        <f>IFERROR(VLOOKUP(I428,I$2:N427,9,0),"")</f>
        <v/>
      </c>
      <c r="O428" s="2"/>
      <c r="P428" s="2"/>
      <c r="Q428" s="5" t="str">
        <f t="shared" si="104"/>
        <v/>
      </c>
      <c r="T428" s="2" t="str">
        <f>IFERROR(INDEX('padron cfe'!D:D,MATCH(DATOS!F428,'padron cfe'!A:A,0),1),"")</f>
        <v/>
      </c>
      <c r="U428" s="4"/>
      <c r="V428" s="4"/>
      <c r="W428" s="4"/>
      <c r="X428" s="4"/>
      <c r="Y428" s="4"/>
      <c r="AA428" s="4"/>
      <c r="AB428" s="4"/>
      <c r="AC428" s="7" t="str">
        <f t="shared" ca="1" si="100"/>
        <v/>
      </c>
      <c r="AD428" s="7"/>
      <c r="AE428" s="7"/>
      <c r="AF428" s="97" t="str">
        <f>IFERROR(INDEX(bombas!F:F,MATCH(B428,bombas!I:I,0),1),"")</f>
        <v/>
      </c>
      <c r="AG428" s="6" t="str">
        <f>IFERROR(INDEX(bombas!H:H,MATCH(B428,bombas!I:I,0),1),"")</f>
        <v/>
      </c>
      <c r="AH428" s="4"/>
      <c r="AI428" s="4" t="str">
        <f t="shared" si="101"/>
        <v/>
      </c>
      <c r="AJ428" s="4"/>
      <c r="AK428" s="127" t="str">
        <f t="shared" si="106"/>
        <v/>
      </c>
      <c r="AL428" s="2" t="str">
        <f>IFERROR(IF(INDEX(#REF!,MATCH(I428,#REF!,0),1)=0,"",INDEX(#REF!,MATCH(I428,#REF!,0),1)),"")</f>
        <v/>
      </c>
      <c r="AM428" s="2"/>
      <c r="AN428" s="2" t="str">
        <f>IFERROR(IF(INDEX(#REF!,MATCH(I428,#REF!,0),1)=0,"",INDEX(#REF!,MATCH(I428,#REF!,0),1)),"")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105"/>
        <v/>
      </c>
      <c r="BV428" s="5" t="str">
        <f t="shared" si="97"/>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8"/>
        <v/>
      </c>
      <c r="B429" s="6"/>
      <c r="C429" s="7"/>
      <c r="D429" s="10"/>
      <c r="E429" s="5" t="str">
        <f t="shared" si="107"/>
        <v/>
      </c>
      <c r="F429" s="9"/>
      <c r="G429" s="1" t="str">
        <f>IFERROR(INDEX('padron cfe'!B:B,MATCH(DATOS!F429,'padron cfe'!A:A,0),1),"")</f>
        <v/>
      </c>
      <c r="H429" s="1"/>
      <c r="J429" s="2" t="str">
        <f>IFERROR(INDEX('padron cfe'!C:C,MATCH(DATOS!F429,'padron cfe'!A:A,0),1),"")</f>
        <v/>
      </c>
      <c r="K429" s="4"/>
      <c r="L429" s="4" t="str">
        <f>IFERROR(VLOOKUP(I429,I$2:L428,4,0),"")</f>
        <v/>
      </c>
      <c r="M429" s="4" t="str">
        <f>IFERROR(VLOOKUP(I429,I$2:M428,5,0),"")</f>
        <v/>
      </c>
      <c r="N429" s="4" t="str">
        <f>IFERROR(VLOOKUP(I429,I$2:N428,9,0),"")</f>
        <v/>
      </c>
      <c r="O429" s="2"/>
      <c r="P429" s="2"/>
      <c r="Q429" s="5" t="str">
        <f t="shared" si="104"/>
        <v/>
      </c>
      <c r="T429" s="2" t="str">
        <f>IFERROR(INDEX('padron cfe'!D:D,MATCH(DATOS!F429,'padron cfe'!A:A,0),1),"")</f>
        <v/>
      </c>
      <c r="U429" s="4"/>
      <c r="V429" s="4"/>
      <c r="W429" s="4"/>
      <c r="X429" s="4"/>
      <c r="Y429" s="4"/>
      <c r="AA429" s="4"/>
      <c r="AB429" s="4"/>
      <c r="AC429" s="7" t="str">
        <f t="shared" ca="1" si="100"/>
        <v/>
      </c>
      <c r="AD429" s="7"/>
      <c r="AE429" s="7"/>
      <c r="AF429" s="97" t="str">
        <f>IFERROR(INDEX(bombas!F:F,MATCH(B429,bombas!I:I,0),1),"")</f>
        <v/>
      </c>
      <c r="AG429" s="6" t="str">
        <f>IFERROR(INDEX(bombas!H:H,MATCH(B429,bombas!I:I,0),1),"")</f>
        <v/>
      </c>
      <c r="AH429" s="4"/>
      <c r="AI429" s="4" t="str">
        <f t="shared" si="101"/>
        <v/>
      </c>
      <c r="AJ429" s="4"/>
      <c r="AK429" s="127" t="str">
        <f t="shared" si="106"/>
        <v/>
      </c>
      <c r="AL429" s="2" t="str">
        <f>IFERROR(IF(INDEX(#REF!,MATCH(I429,#REF!,0),1)=0,"",INDEX(#REF!,MATCH(I429,#REF!,0),1)),"")</f>
        <v/>
      </c>
      <c r="AM429" s="2"/>
      <c r="AN429" s="2" t="str">
        <f>IFERROR(IF(INDEX(#REF!,MATCH(I429,#REF!,0),1)=0,"",INDEX(#REF!,MATCH(I429,#REF!,0),1)),"")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105"/>
        <v/>
      </c>
      <c r="BV429" s="5" t="str">
        <f t="shared" si="97"/>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8"/>
        <v/>
      </c>
      <c r="B430" s="6"/>
      <c r="C430" s="7"/>
      <c r="D430" s="10"/>
      <c r="E430" s="5" t="str">
        <f t="shared" si="107"/>
        <v/>
      </c>
      <c r="F430" s="9"/>
      <c r="G430" s="1" t="str">
        <f>IFERROR(INDEX('padron cfe'!B:B,MATCH(DATOS!F430,'padron cfe'!A:A,0),1),"")</f>
        <v/>
      </c>
      <c r="H430" s="1"/>
      <c r="J430" s="2" t="str">
        <f>IFERROR(INDEX('padron cfe'!C:C,MATCH(DATOS!F430,'padron cfe'!A:A,0),1),"")</f>
        <v/>
      </c>
      <c r="K430" s="4"/>
      <c r="L430" s="4" t="str">
        <f>IFERROR(VLOOKUP(I430,I$2:L429,4,0),"")</f>
        <v/>
      </c>
      <c r="M430" s="4" t="str">
        <f>IFERROR(VLOOKUP(I430,I$2:M429,5,0),"")</f>
        <v/>
      </c>
      <c r="N430" s="4" t="str">
        <f>IFERROR(VLOOKUP(I430,I$2:N429,9,0),"")</f>
        <v/>
      </c>
      <c r="O430" s="2"/>
      <c r="P430" s="2"/>
      <c r="Q430" s="5" t="str">
        <f t="shared" si="104"/>
        <v/>
      </c>
      <c r="T430" s="2" t="str">
        <f>IFERROR(INDEX('padron cfe'!D:D,MATCH(DATOS!F430,'padron cfe'!A:A,0),1),"")</f>
        <v/>
      </c>
      <c r="U430" s="4"/>
      <c r="V430" s="4"/>
      <c r="W430" s="4"/>
      <c r="X430" s="4"/>
      <c r="Y430" s="4"/>
      <c r="AA430" s="4"/>
      <c r="AB430" s="4"/>
      <c r="AC430" s="7" t="str">
        <f t="shared" ca="1" si="100"/>
        <v/>
      </c>
      <c r="AD430" s="7"/>
      <c r="AE430" s="7"/>
      <c r="AF430" s="97" t="str">
        <f>IFERROR(INDEX(bombas!F:F,MATCH(B430,bombas!I:I,0),1),"")</f>
        <v/>
      </c>
      <c r="AG430" s="6" t="str">
        <f>IFERROR(INDEX(bombas!H:H,MATCH(B430,bombas!I:I,0),1),"")</f>
        <v/>
      </c>
      <c r="AH430" s="4"/>
      <c r="AI430" s="4" t="str">
        <f t="shared" si="101"/>
        <v/>
      </c>
      <c r="AJ430" s="4"/>
      <c r="AK430" s="127" t="str">
        <f t="shared" si="106"/>
        <v/>
      </c>
      <c r="AL430" s="2" t="str">
        <f>IFERROR(IF(INDEX(#REF!,MATCH(I430,#REF!,0),1)=0,"",INDEX(#REF!,MATCH(I430,#REF!,0),1)),"")</f>
        <v/>
      </c>
      <c r="AM430" s="2"/>
      <c r="AN430" s="2" t="str">
        <f>IFERROR(IF(INDEX(#REF!,MATCH(I430,#REF!,0),1)=0,"",INDEX(#REF!,MATCH(I430,#REF!,0),1)),"")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105"/>
        <v/>
      </c>
      <c r="BV430" s="5" t="str">
        <f t="shared" si="97"/>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8"/>
        <v/>
      </c>
      <c r="B431" s="6"/>
      <c r="C431" s="7"/>
      <c r="D431" s="10"/>
      <c r="E431" s="5" t="str">
        <f t="shared" si="107"/>
        <v/>
      </c>
      <c r="F431" s="9"/>
      <c r="G431" s="1" t="str">
        <f>IFERROR(INDEX('padron cfe'!B:B,MATCH(DATOS!F431,'padron cfe'!A:A,0),1),"")</f>
        <v/>
      </c>
      <c r="H431" s="1"/>
      <c r="J431" s="2" t="str">
        <f>IFERROR(INDEX('padron cfe'!C:C,MATCH(DATOS!F431,'padron cfe'!A:A,0),1),"")</f>
        <v/>
      </c>
      <c r="K431" s="4"/>
      <c r="L431" s="4" t="str">
        <f>IFERROR(VLOOKUP(I431,I$2:L430,4,0),"")</f>
        <v/>
      </c>
      <c r="M431" s="4" t="str">
        <f>IFERROR(VLOOKUP(I431,I$2:M430,5,0),"")</f>
        <v/>
      </c>
      <c r="N431" s="4" t="str">
        <f>IFERROR(VLOOKUP(I431,I$2:N430,9,0),"")</f>
        <v/>
      </c>
      <c r="O431" s="2"/>
      <c r="P431" s="2"/>
      <c r="Q431" s="5" t="str">
        <f t="shared" si="104"/>
        <v/>
      </c>
      <c r="T431" s="2" t="str">
        <f>IFERROR(INDEX('padron cfe'!D:D,MATCH(DATOS!F431,'padron cfe'!A:A,0),1),"")</f>
        <v/>
      </c>
      <c r="U431" s="4"/>
      <c r="V431" s="4"/>
      <c r="W431" s="4"/>
      <c r="X431" s="4"/>
      <c r="Y431" s="4"/>
      <c r="AA431" s="4"/>
      <c r="AB431" s="4"/>
      <c r="AC431" s="7" t="str">
        <f t="shared" ca="1" si="100"/>
        <v/>
      </c>
      <c r="AD431" s="7"/>
      <c r="AE431" s="7"/>
      <c r="AF431" s="97" t="str">
        <f>IFERROR(INDEX(bombas!F:F,MATCH(B431,bombas!I:I,0),1),"")</f>
        <v/>
      </c>
      <c r="AG431" s="6" t="str">
        <f>IFERROR(INDEX(bombas!H:H,MATCH(B431,bombas!I:I,0),1),"")</f>
        <v/>
      </c>
      <c r="AH431" s="4"/>
      <c r="AI431" s="4" t="str">
        <f t="shared" si="101"/>
        <v/>
      </c>
      <c r="AJ431" s="4"/>
      <c r="AK431" s="127" t="str">
        <f t="shared" si="106"/>
        <v/>
      </c>
      <c r="AL431" s="2" t="str">
        <f>IFERROR(IF(INDEX(#REF!,MATCH(I431,#REF!,0),1)=0,"",INDEX(#REF!,MATCH(I431,#REF!,0),1)),"")</f>
        <v/>
      </c>
      <c r="AM431" s="2"/>
      <c r="AN431" s="2" t="str">
        <f>IFERROR(IF(INDEX(#REF!,MATCH(I431,#REF!,0),1)=0,"",INDEX(#REF!,MATCH(I431,#REF!,0),1)),"")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105"/>
        <v/>
      </c>
      <c r="BV431" s="5" t="str">
        <f t="shared" si="97"/>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8"/>
        <v/>
      </c>
      <c r="B432" s="6"/>
      <c r="C432" s="7"/>
      <c r="D432" s="10"/>
      <c r="E432" s="5" t="str">
        <f t="shared" si="107"/>
        <v/>
      </c>
      <c r="F432" s="9"/>
      <c r="G432" s="1" t="str">
        <f>IFERROR(INDEX('padron cfe'!B:B,MATCH(DATOS!F432,'padron cfe'!A:A,0),1),"")</f>
        <v/>
      </c>
      <c r="H432" s="1"/>
      <c r="J432" s="2" t="str">
        <f>IFERROR(INDEX('padron cfe'!C:C,MATCH(DATOS!F432,'padron cfe'!A:A,0),1),"")</f>
        <v/>
      </c>
      <c r="K432" s="4"/>
      <c r="L432" s="4" t="str">
        <f>IFERROR(VLOOKUP(I432,I$2:L431,4,0),"")</f>
        <v/>
      </c>
      <c r="M432" s="4" t="str">
        <f>IFERROR(VLOOKUP(I432,I$2:M431,5,0),"")</f>
        <v/>
      </c>
      <c r="N432" s="4" t="str">
        <f>IFERROR(VLOOKUP(I432,I$2:N431,9,0),"")</f>
        <v/>
      </c>
      <c r="O432" s="2"/>
      <c r="P432" s="2"/>
      <c r="Q432" s="5" t="str">
        <f t="shared" si="104"/>
        <v/>
      </c>
      <c r="T432" s="2" t="str">
        <f>IFERROR(INDEX('padron cfe'!D:D,MATCH(DATOS!F432,'padron cfe'!A:A,0),1),"")</f>
        <v/>
      </c>
      <c r="U432" s="4"/>
      <c r="V432" s="4"/>
      <c r="W432" s="4"/>
      <c r="X432" s="4"/>
      <c r="Y432" s="4"/>
      <c r="AA432" s="4"/>
      <c r="AB432" s="4"/>
      <c r="AC432" s="7" t="str">
        <f t="shared" ref="AC432:AC455" ca="1" si="108">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1"/>
        <v/>
      </c>
      <c r="AJ432" s="4"/>
      <c r="AK432" s="127" t="str">
        <f t="shared" si="106"/>
        <v/>
      </c>
      <c r="AL432" s="2" t="str">
        <f>IFERROR(IF(INDEX(#REF!,MATCH(I432,#REF!,0),1)=0,"",INDEX(#REF!,MATCH(I432,#REF!,0),1)),"")</f>
        <v/>
      </c>
      <c r="AM432" s="2"/>
      <c r="AN432" s="2" t="str">
        <f>IFERROR(IF(INDEX(#REF!,MATCH(I432,#REF!,0),1)=0,"",INDEX(#REF!,MATCH(I432,#REF!,0),1)),"")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105"/>
        <v/>
      </c>
      <c r="BV432" s="5" t="str">
        <f t="shared" si="97"/>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8"/>
        <v/>
      </c>
      <c r="B433" s="6"/>
      <c r="C433" s="7"/>
      <c r="D433" s="10"/>
      <c r="E433" s="5" t="str">
        <f t="shared" si="107"/>
        <v/>
      </c>
      <c r="F433" s="9"/>
      <c r="G433" s="1" t="str">
        <f>IFERROR(INDEX('padron cfe'!B:B,MATCH(DATOS!F433,'padron cfe'!A:A,0),1),"")</f>
        <v/>
      </c>
      <c r="H433" s="1"/>
      <c r="J433" s="2" t="str">
        <f>IFERROR(INDEX('padron cfe'!C:C,MATCH(DATOS!F433,'padron cfe'!A:A,0),1),"")</f>
        <v/>
      </c>
      <c r="K433" s="4"/>
      <c r="L433" s="4" t="str">
        <f>IFERROR(VLOOKUP(I433,I$2:L432,4,0),"")</f>
        <v/>
      </c>
      <c r="M433" s="4" t="str">
        <f>IFERROR(VLOOKUP(I433,I$2:M432,5,0),"")</f>
        <v/>
      </c>
      <c r="N433" s="4" t="str">
        <f>IFERROR(VLOOKUP(I433,I$2:N432,9,0),"")</f>
        <v/>
      </c>
      <c r="O433" s="2"/>
      <c r="P433" s="2"/>
      <c r="Q433" s="5" t="str">
        <f t="shared" si="104"/>
        <v/>
      </c>
      <c r="T433" s="2" t="str">
        <f>IFERROR(INDEX('padron cfe'!D:D,MATCH(DATOS!F433,'padron cfe'!A:A,0),1),"")</f>
        <v/>
      </c>
      <c r="U433" s="4"/>
      <c r="V433" s="4"/>
      <c r="W433" s="4"/>
      <c r="X433" s="4"/>
      <c r="Y433" s="4"/>
      <c r="AA433" s="4"/>
      <c r="AB433" s="4"/>
      <c r="AC433" s="7" t="str">
        <f t="shared" ca="1" si="108"/>
        <v/>
      </c>
      <c r="AD433" s="7"/>
      <c r="AE433" s="7"/>
      <c r="AF433" s="97" t="str">
        <f>IFERROR(INDEX(bombas!F:F,MATCH(B433,bombas!I:I,0),1),"")</f>
        <v/>
      </c>
      <c r="AG433" s="6" t="str">
        <f>IFERROR(INDEX(bombas!H:H,MATCH(B433,bombas!I:I,0),1),"")</f>
        <v/>
      </c>
      <c r="AH433" s="4"/>
      <c r="AI433" s="4" t="str">
        <f t="shared" si="101"/>
        <v/>
      </c>
      <c r="AJ433" s="4"/>
      <c r="AK433" s="127" t="str">
        <f t="shared" si="106"/>
        <v/>
      </c>
      <c r="AL433" s="2" t="str">
        <f>IFERROR(IF(INDEX(#REF!,MATCH(I433,#REF!,0),1)=0,"",INDEX(#REF!,MATCH(I433,#REF!,0),1)),"")</f>
        <v/>
      </c>
      <c r="AM433" s="2"/>
      <c r="AN433" s="2" t="str">
        <f>IFERROR(IF(INDEX(#REF!,MATCH(I433,#REF!,0),1)=0,"",INDEX(#REF!,MATCH(I433,#REF!,0),1)),"")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105"/>
        <v/>
      </c>
      <c r="BV433" s="5" t="str">
        <f t="shared" si="97"/>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8"/>
        <v/>
      </c>
      <c r="B434" s="6"/>
      <c r="C434" s="7"/>
      <c r="D434" s="10"/>
      <c r="E434" s="5" t="str">
        <f t="shared" si="107"/>
        <v/>
      </c>
      <c r="F434" s="9"/>
      <c r="G434" s="1" t="str">
        <f>IFERROR(INDEX('padron cfe'!B:B,MATCH(DATOS!F434,'padron cfe'!A:A,0),1),"")</f>
        <v/>
      </c>
      <c r="H434" s="1"/>
      <c r="J434" s="2" t="str">
        <f>IFERROR(INDEX('padron cfe'!C:C,MATCH(DATOS!F434,'padron cfe'!A:A,0),1),"")</f>
        <v/>
      </c>
      <c r="K434" s="4"/>
      <c r="L434" s="4" t="str">
        <f>IFERROR(VLOOKUP(I434,I$2:L433,4,0),"")</f>
        <v/>
      </c>
      <c r="M434" s="4" t="str">
        <f>IFERROR(VLOOKUP(I434,I$2:M433,5,0),"")</f>
        <v/>
      </c>
      <c r="N434" s="4" t="str">
        <f>IFERROR(VLOOKUP(I434,I$2:N433,9,0),"")</f>
        <v/>
      </c>
      <c r="O434" s="2"/>
      <c r="P434" s="2"/>
      <c r="Q434" s="5" t="str">
        <f t="shared" si="104"/>
        <v/>
      </c>
      <c r="T434" s="2" t="str">
        <f>IFERROR(INDEX('padron cfe'!D:D,MATCH(DATOS!F434,'padron cfe'!A:A,0),1),"")</f>
        <v/>
      </c>
      <c r="U434" s="4"/>
      <c r="V434" s="4"/>
      <c r="W434" s="4"/>
      <c r="X434" s="4"/>
      <c r="Y434" s="4"/>
      <c r="AA434" s="4"/>
      <c r="AB434" s="4"/>
      <c r="AC434" s="7" t="str">
        <f t="shared" ca="1" si="108"/>
        <v/>
      </c>
      <c r="AD434" s="7"/>
      <c r="AE434" s="7"/>
      <c r="AF434" s="97" t="str">
        <f>IFERROR(INDEX(bombas!F:F,MATCH(B434,bombas!I:I,0),1),"")</f>
        <v/>
      </c>
      <c r="AG434" s="6" t="str">
        <f>IFERROR(INDEX(bombas!H:H,MATCH(B434,bombas!I:I,0),1),"")</f>
        <v/>
      </c>
      <c r="AH434" s="4"/>
      <c r="AI434" s="4" t="str">
        <f t="shared" si="101"/>
        <v/>
      </c>
      <c r="AJ434" s="4"/>
      <c r="AK434" s="127" t="str">
        <f t="shared" si="106"/>
        <v/>
      </c>
      <c r="AL434" s="2" t="str">
        <f>IFERROR(IF(INDEX(#REF!,MATCH(I434,#REF!,0),1)=0,"",INDEX(#REF!,MATCH(I434,#REF!,0),1)),"")</f>
        <v/>
      </c>
      <c r="AM434" s="2"/>
      <c r="AN434" s="2" t="str">
        <f>IFERROR(IF(INDEX(#REF!,MATCH(I434,#REF!,0),1)=0,"",INDEX(#REF!,MATCH(I434,#REF!,0),1)),"")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105"/>
        <v/>
      </c>
      <c r="BV434" s="5" t="str">
        <f t="shared" si="97"/>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8"/>
        <v/>
      </c>
      <c r="B435" s="6"/>
      <c r="C435" s="7"/>
      <c r="D435" s="10"/>
      <c r="E435" s="5" t="str">
        <f t="shared" si="107"/>
        <v/>
      </c>
      <c r="F435" s="9"/>
      <c r="G435" s="1" t="str">
        <f>IFERROR(INDEX('padron cfe'!B:B,MATCH(DATOS!F435,'padron cfe'!A:A,0),1),"")</f>
        <v/>
      </c>
      <c r="H435" s="1"/>
      <c r="J435" s="2" t="str">
        <f>IFERROR(INDEX('padron cfe'!C:C,MATCH(DATOS!F435,'padron cfe'!A:A,0),1),"")</f>
        <v/>
      </c>
      <c r="K435" s="4"/>
      <c r="L435" s="4" t="str">
        <f>IFERROR(VLOOKUP(I435,I$2:L434,4,0),"")</f>
        <v/>
      </c>
      <c r="M435" s="4" t="str">
        <f>IFERROR(VLOOKUP(I435,I$2:M434,5,0),"")</f>
        <v/>
      </c>
      <c r="N435" s="4" t="str">
        <f>IFERROR(VLOOKUP(I435,I$2:N434,9,0),"")</f>
        <v/>
      </c>
      <c r="O435" s="2"/>
      <c r="P435" s="2"/>
      <c r="Q435" s="5" t="str">
        <f t="shared" si="104"/>
        <v/>
      </c>
      <c r="T435" s="2" t="str">
        <f>IFERROR(INDEX('padron cfe'!D:D,MATCH(DATOS!F435,'padron cfe'!A:A,0),1),"")</f>
        <v/>
      </c>
      <c r="U435" s="4"/>
      <c r="V435" s="4"/>
      <c r="W435" s="4"/>
      <c r="X435" s="4"/>
      <c r="Y435" s="4"/>
      <c r="AA435" s="4"/>
      <c r="AB435" s="4"/>
      <c r="AC435" s="7" t="str">
        <f t="shared" ca="1" si="108"/>
        <v/>
      </c>
      <c r="AD435" s="7"/>
      <c r="AE435" s="7"/>
      <c r="AF435" s="97" t="str">
        <f>IFERROR(INDEX(bombas!F:F,MATCH(B435,bombas!I:I,0),1),"")</f>
        <v/>
      </c>
      <c r="AG435" s="6" t="str">
        <f>IFERROR(INDEX(bombas!H:H,MATCH(B435,bombas!I:I,0),1),"")</f>
        <v/>
      </c>
      <c r="AH435" s="4"/>
      <c r="AI435" s="4" t="str">
        <f t="shared" si="101"/>
        <v/>
      </c>
      <c r="AJ435" s="4"/>
      <c r="AK435" s="127" t="str">
        <f t="shared" si="106"/>
        <v/>
      </c>
      <c r="AL435" s="2" t="str">
        <f>IFERROR(IF(INDEX(#REF!,MATCH(I435,#REF!,0),1)=0,"",INDEX(#REF!,MATCH(I435,#REF!,0),1)),"")</f>
        <v/>
      </c>
      <c r="AM435" s="2"/>
      <c r="AN435" s="2" t="str">
        <f>IFERROR(IF(INDEX(#REF!,MATCH(I435,#REF!,0),1)=0,"",INDEX(#REF!,MATCH(I435,#REF!,0),1)),"")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105"/>
        <v/>
      </c>
      <c r="BV435" s="5" t="str">
        <f t="shared" si="97"/>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8"/>
        <v/>
      </c>
      <c r="B436" s="6"/>
      <c r="C436" s="7"/>
      <c r="D436" s="10"/>
      <c r="E436" s="5" t="str">
        <f t="shared" si="107"/>
        <v/>
      </c>
      <c r="F436" s="9"/>
      <c r="G436" s="1" t="str">
        <f>IFERROR(INDEX('padron cfe'!B:B,MATCH(DATOS!F436,'padron cfe'!A:A,0),1),"")</f>
        <v/>
      </c>
      <c r="H436" s="1"/>
      <c r="J436" s="2" t="str">
        <f>IFERROR(INDEX('padron cfe'!C:C,MATCH(DATOS!F436,'padron cfe'!A:A,0),1),"")</f>
        <v/>
      </c>
      <c r="K436" s="4"/>
      <c r="L436" s="4" t="str">
        <f>IFERROR(VLOOKUP(I436,I$2:L435,4,0),"")</f>
        <v/>
      </c>
      <c r="M436" s="4" t="str">
        <f>IFERROR(VLOOKUP(I436,I$2:M435,5,0),"")</f>
        <v/>
      </c>
      <c r="N436" s="4" t="str">
        <f>IFERROR(VLOOKUP(I436,I$2:N435,9,0),"")</f>
        <v/>
      </c>
      <c r="O436" s="2"/>
      <c r="P436" s="2"/>
      <c r="Q436" s="5" t="str">
        <f t="shared" si="104"/>
        <v/>
      </c>
      <c r="T436" s="2" t="str">
        <f>IFERROR(INDEX('padron cfe'!D:D,MATCH(DATOS!F436,'padron cfe'!A:A,0),1),"")</f>
        <v/>
      </c>
      <c r="U436" s="4"/>
      <c r="V436" s="4"/>
      <c r="W436" s="4"/>
      <c r="X436" s="4"/>
      <c r="Y436" s="4"/>
      <c r="AA436" s="4"/>
      <c r="AB436" s="4"/>
      <c r="AC436" s="7" t="str">
        <f t="shared" ca="1" si="108"/>
        <v/>
      </c>
      <c r="AD436" s="7"/>
      <c r="AE436" s="7"/>
      <c r="AF436" s="97" t="str">
        <f>IFERROR(INDEX(bombas!F:F,MATCH(B436,bombas!I:I,0),1),"")</f>
        <v/>
      </c>
      <c r="AG436" s="6" t="str">
        <f>IFERROR(INDEX(bombas!H:H,MATCH(B436,bombas!I:I,0),1),"")</f>
        <v/>
      </c>
      <c r="AH436" s="4"/>
      <c r="AI436" s="4" t="str">
        <f t="shared" si="101"/>
        <v/>
      </c>
      <c r="AJ436" s="4"/>
      <c r="AK436" s="127" t="str">
        <f t="shared" si="106"/>
        <v/>
      </c>
      <c r="AL436" s="2" t="str">
        <f>IFERROR(IF(INDEX(#REF!,MATCH(I436,#REF!,0),1)=0,"",INDEX(#REF!,MATCH(I436,#REF!,0),1)),"")</f>
        <v/>
      </c>
      <c r="AM436" s="2"/>
      <c r="AN436" s="2" t="str">
        <f>IFERROR(IF(INDEX(#REF!,MATCH(I436,#REF!,0),1)=0,"",INDEX(#REF!,MATCH(I436,#REF!,0),1)),"")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105"/>
        <v/>
      </c>
      <c r="BV436" s="5" t="str">
        <f t="shared" si="97"/>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8"/>
        <v/>
      </c>
      <c r="B437" s="6"/>
      <c r="C437" s="7"/>
      <c r="D437" s="10"/>
      <c r="E437" s="5" t="str">
        <f t="shared" si="107"/>
        <v/>
      </c>
      <c r="F437" s="9"/>
      <c r="G437" s="1" t="str">
        <f>IFERROR(INDEX('padron cfe'!B:B,MATCH(DATOS!F437,'padron cfe'!A:A,0),1),"")</f>
        <v/>
      </c>
      <c r="H437" s="1"/>
      <c r="J437" s="2" t="str">
        <f>IFERROR(INDEX('padron cfe'!C:C,MATCH(DATOS!F437,'padron cfe'!A:A,0),1),"")</f>
        <v/>
      </c>
      <c r="K437" s="4"/>
      <c r="L437" s="4" t="str">
        <f>IFERROR(VLOOKUP(I437,I$2:L436,4,0),"")</f>
        <v/>
      </c>
      <c r="M437" s="4" t="str">
        <f>IFERROR(VLOOKUP(I437,I$2:M436,5,0),"")</f>
        <v/>
      </c>
      <c r="N437" s="4" t="str">
        <f>IFERROR(VLOOKUP(I437,I$2:N436,9,0),"")</f>
        <v/>
      </c>
      <c r="O437" s="2"/>
      <c r="P437" s="2"/>
      <c r="Q437" s="5" t="str">
        <f t="shared" si="104"/>
        <v/>
      </c>
      <c r="T437" s="2" t="str">
        <f>IFERROR(INDEX('padron cfe'!D:D,MATCH(DATOS!F437,'padron cfe'!A:A,0),1),"")</f>
        <v/>
      </c>
      <c r="U437" s="4"/>
      <c r="V437" s="4"/>
      <c r="W437" s="4"/>
      <c r="X437" s="4"/>
      <c r="Y437" s="4"/>
      <c r="AA437" s="4"/>
      <c r="AB437" s="4"/>
      <c r="AC437" s="7" t="str">
        <f t="shared" ca="1" si="108"/>
        <v/>
      </c>
      <c r="AD437" s="7"/>
      <c r="AE437" s="7"/>
      <c r="AF437" s="97" t="str">
        <f>IFERROR(INDEX(bombas!F:F,MATCH(B437,bombas!I:I,0),1),"")</f>
        <v/>
      </c>
      <c r="AG437" s="6" t="str">
        <f>IFERROR(INDEX(bombas!H:H,MATCH(B437,bombas!I:I,0),1),"")</f>
        <v/>
      </c>
      <c r="AH437" s="4"/>
      <c r="AI437" s="4" t="str">
        <f t="shared" si="101"/>
        <v/>
      </c>
      <c r="AJ437" s="4"/>
      <c r="AK437" s="127" t="str">
        <f t="shared" si="106"/>
        <v/>
      </c>
      <c r="AL437" s="2" t="str">
        <f>IFERROR(IF(INDEX(#REF!,MATCH(I437,#REF!,0),1)=0,"",INDEX(#REF!,MATCH(I437,#REF!,0),1)),"")</f>
        <v/>
      </c>
      <c r="AM437" s="2"/>
      <c r="AN437" s="2" t="str">
        <f>IFERROR(IF(INDEX(#REF!,MATCH(I437,#REF!,0),1)=0,"",INDEX(#REF!,MATCH(I437,#REF!,0),1)),"")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105"/>
        <v/>
      </c>
      <c r="BV437" s="5" t="str">
        <f t="shared" si="97"/>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8"/>
        <v/>
      </c>
      <c r="B438" s="6"/>
      <c r="C438" s="7"/>
      <c r="D438" s="10"/>
      <c r="E438" s="5" t="str">
        <f t="shared" si="107"/>
        <v/>
      </c>
      <c r="F438" s="9"/>
      <c r="G438" s="1" t="str">
        <f>IFERROR(INDEX('padron cfe'!B:B,MATCH(DATOS!F438,'padron cfe'!A:A,0),1),"")</f>
        <v/>
      </c>
      <c r="H438" s="1"/>
      <c r="J438" s="2" t="str">
        <f>IFERROR(INDEX('padron cfe'!C:C,MATCH(DATOS!F438,'padron cfe'!A:A,0),1),"")</f>
        <v/>
      </c>
      <c r="K438" s="4"/>
      <c r="L438" s="4" t="str">
        <f>IFERROR(VLOOKUP(I438,I$2:L437,4,0),"")</f>
        <v/>
      </c>
      <c r="M438" s="4" t="str">
        <f>IFERROR(VLOOKUP(I438,I$2:M437,5,0),"")</f>
        <v/>
      </c>
      <c r="N438" s="4" t="str">
        <f>IFERROR(VLOOKUP(I438,I$2:N437,9,0),"")</f>
        <v/>
      </c>
      <c r="O438" s="2"/>
      <c r="P438" s="2"/>
      <c r="Q438" s="5" t="str">
        <f t="shared" ref="Q438:Q467" si="109">IF(I438="","",Q437)</f>
        <v/>
      </c>
      <c r="T438" s="2" t="str">
        <f>IFERROR(INDEX('padron cfe'!D:D,MATCH(DATOS!F438,'padron cfe'!A:A,0),1),"")</f>
        <v/>
      </c>
      <c r="U438" s="4"/>
      <c r="V438" s="4"/>
      <c r="W438" s="4"/>
      <c r="X438" s="4"/>
      <c r="Y438" s="4"/>
      <c r="AA438" s="4"/>
      <c r="AB438" s="4"/>
      <c r="AC438" s="7" t="str">
        <f t="shared" ca="1" si="108"/>
        <v/>
      </c>
      <c r="AD438" s="7"/>
      <c r="AE438" s="7"/>
      <c r="AF438" s="97" t="str">
        <f>IFERROR(INDEX(bombas!F:F,MATCH(B438,bombas!I:I,0),1),"")</f>
        <v/>
      </c>
      <c r="AG438" s="6" t="str">
        <f>IFERROR(INDEX(bombas!H:H,MATCH(B438,bombas!I:I,0),1),"")</f>
        <v/>
      </c>
      <c r="AH438" s="4"/>
      <c r="AI438" s="4" t="str">
        <f t="shared" si="101"/>
        <v/>
      </c>
      <c r="AJ438" s="4"/>
      <c r="AK438" s="127" t="str">
        <f t="shared" si="106"/>
        <v/>
      </c>
      <c r="AL438" s="2" t="str">
        <f>IFERROR(IF(INDEX(#REF!,MATCH(I438,#REF!,0),1)=0,"",INDEX(#REF!,MATCH(I438,#REF!,0),1)),"")</f>
        <v/>
      </c>
      <c r="AM438" s="2"/>
      <c r="AN438" s="2" t="str">
        <f>IFERROR(IF(INDEX(#REF!,MATCH(I438,#REF!,0),1)=0,"",INDEX(#REF!,MATCH(I438,#REF!,0),1)),"")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105"/>
        <v/>
      </c>
      <c r="BV438" s="5" t="str">
        <f t="shared" si="97"/>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8"/>
        <v/>
      </c>
      <c r="B439" s="6"/>
      <c r="C439" s="7"/>
      <c r="D439" s="10"/>
      <c r="E439" s="5" t="str">
        <f t="shared" si="107"/>
        <v/>
      </c>
      <c r="F439" s="9"/>
      <c r="G439" s="1" t="str">
        <f>IFERROR(INDEX('padron cfe'!B:B,MATCH(DATOS!F439,'padron cfe'!A:A,0),1),"")</f>
        <v/>
      </c>
      <c r="H439" s="1"/>
      <c r="J439" s="2" t="str">
        <f>IFERROR(INDEX('padron cfe'!C:C,MATCH(DATOS!F439,'padron cfe'!A:A,0),1),"")</f>
        <v/>
      </c>
      <c r="K439" s="4"/>
      <c r="L439" s="4" t="str">
        <f>IFERROR(VLOOKUP(I439,I$2:L438,4,0),"")</f>
        <v/>
      </c>
      <c r="M439" s="4" t="str">
        <f>IFERROR(VLOOKUP(I439,I$2:M438,5,0),"")</f>
        <v/>
      </c>
      <c r="N439" s="4" t="str">
        <f>IFERROR(VLOOKUP(I439,I$2:N438,9,0),"")</f>
        <v/>
      </c>
      <c r="O439" s="2"/>
      <c r="P439" s="2"/>
      <c r="Q439" s="5" t="str">
        <f t="shared" si="109"/>
        <v/>
      </c>
      <c r="T439" s="2" t="str">
        <f>IFERROR(INDEX('padron cfe'!D:D,MATCH(DATOS!F439,'padron cfe'!A:A,0),1),"")</f>
        <v/>
      </c>
      <c r="U439" s="4"/>
      <c r="V439" s="4"/>
      <c r="W439" s="4"/>
      <c r="X439" s="4"/>
      <c r="Y439" s="4"/>
      <c r="AA439" s="4"/>
      <c r="AB439" s="4"/>
      <c r="AC439" s="7" t="str">
        <f t="shared" ca="1" si="108"/>
        <v/>
      </c>
      <c r="AD439" s="7"/>
      <c r="AE439" s="7"/>
      <c r="AF439" s="97" t="str">
        <f>IFERROR(INDEX(bombas!F:F,MATCH(B439,bombas!I:I,0),1),"")</f>
        <v/>
      </c>
      <c r="AG439" s="6" t="str">
        <f>IFERROR(INDEX(bombas!H:H,MATCH(B439,bombas!I:I,0),1),"")</f>
        <v/>
      </c>
      <c r="AH439" s="4"/>
      <c r="AI439" s="4" t="str">
        <f t="shared" si="101"/>
        <v/>
      </c>
      <c r="AJ439" s="4"/>
      <c r="AK439" s="127" t="str">
        <f t="shared" si="106"/>
        <v/>
      </c>
      <c r="AL439" s="2" t="str">
        <f>IFERROR(IF(INDEX(#REF!,MATCH(I439,#REF!,0),1)=0,"",INDEX(#REF!,MATCH(I439,#REF!,0),1)),"")</f>
        <v/>
      </c>
      <c r="AM439" s="2"/>
      <c r="AN439" s="2" t="str">
        <f>IFERROR(IF(INDEX(#REF!,MATCH(I439,#REF!,0),1)=0,"",INDEX(#REF!,MATCH(I439,#REF!,0),1)),"")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105"/>
        <v/>
      </c>
      <c r="BV439" s="5" t="str">
        <f t="shared" si="97"/>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8"/>
        <v/>
      </c>
      <c r="B440" s="6"/>
      <c r="C440" s="7"/>
      <c r="D440" s="10"/>
      <c r="E440" s="5" t="str">
        <f t="shared" si="107"/>
        <v/>
      </c>
      <c r="F440" s="9"/>
      <c r="G440" s="1" t="str">
        <f>IFERROR(INDEX('padron cfe'!B:B,MATCH(DATOS!F440,'padron cfe'!A:A,0),1),"")</f>
        <v/>
      </c>
      <c r="H440" s="1"/>
      <c r="J440" s="2" t="str">
        <f>IFERROR(INDEX('padron cfe'!C:C,MATCH(DATOS!F440,'padron cfe'!A:A,0),1),"")</f>
        <v/>
      </c>
      <c r="K440" s="4"/>
      <c r="L440" s="4" t="str">
        <f>IFERROR(VLOOKUP(I440,I$2:L439,4,0),"")</f>
        <v/>
      </c>
      <c r="M440" s="4" t="str">
        <f>IFERROR(VLOOKUP(I440,I$2:M439,5,0),"")</f>
        <v/>
      </c>
      <c r="N440" s="4" t="str">
        <f>IFERROR(VLOOKUP(I440,I$2:N439,9,0),"")</f>
        <v/>
      </c>
      <c r="O440" s="2"/>
      <c r="P440" s="2"/>
      <c r="Q440" s="5" t="str">
        <f t="shared" si="109"/>
        <v/>
      </c>
      <c r="T440" s="2" t="str">
        <f>IFERROR(INDEX('padron cfe'!D:D,MATCH(DATOS!F440,'padron cfe'!A:A,0),1),"")</f>
        <v/>
      </c>
      <c r="U440" s="4"/>
      <c r="V440" s="4"/>
      <c r="W440" s="4"/>
      <c r="X440" s="4"/>
      <c r="Y440" s="4"/>
      <c r="AA440" s="4"/>
      <c r="AB440" s="4"/>
      <c r="AC440" s="7" t="str">
        <f t="shared" ca="1" si="108"/>
        <v/>
      </c>
      <c r="AD440" s="7"/>
      <c r="AE440" s="7"/>
      <c r="AF440" s="97" t="str">
        <f>IFERROR(INDEX(bombas!F:F,MATCH(B440,bombas!I:I,0),1),"")</f>
        <v/>
      </c>
      <c r="AG440" s="6" t="str">
        <f>IFERROR(INDEX(bombas!H:H,MATCH(B440,bombas!I:I,0),1),"")</f>
        <v/>
      </c>
      <c r="AH440" s="4"/>
      <c r="AI440" s="4" t="str">
        <f t="shared" si="101"/>
        <v/>
      </c>
      <c r="AJ440" s="4"/>
      <c r="AK440" s="127" t="str">
        <f t="shared" si="106"/>
        <v/>
      </c>
      <c r="AL440" s="2" t="str">
        <f>IFERROR(IF(INDEX(#REF!,MATCH(I440,#REF!,0),1)=0,"",INDEX(#REF!,MATCH(I440,#REF!,0),1)),"")</f>
        <v/>
      </c>
      <c r="AM440" s="2"/>
      <c r="AN440" s="2" t="str">
        <f>IFERROR(IF(INDEX(#REF!,MATCH(I440,#REF!,0),1)=0,"",INDEX(#REF!,MATCH(I440,#REF!,0),1)),"")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105"/>
        <v/>
      </c>
      <c r="BV440" s="5" t="str">
        <f t="shared" si="97"/>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8"/>
        <v/>
      </c>
      <c r="B441" s="6"/>
      <c r="C441" s="7"/>
      <c r="D441" s="10"/>
      <c r="E441" s="5" t="str">
        <f t="shared" si="107"/>
        <v/>
      </c>
      <c r="F441" s="9"/>
      <c r="G441" s="1" t="str">
        <f>IFERROR(INDEX('padron cfe'!B:B,MATCH(DATOS!F441,'padron cfe'!A:A,0),1),"")</f>
        <v/>
      </c>
      <c r="H441" s="1"/>
      <c r="J441" s="2" t="str">
        <f>IFERROR(INDEX('padron cfe'!C:C,MATCH(DATOS!F441,'padron cfe'!A:A,0),1),"")</f>
        <v/>
      </c>
      <c r="K441" s="4"/>
      <c r="L441" s="4" t="str">
        <f>IFERROR(VLOOKUP(I441,I$2:L440,4,0),"")</f>
        <v/>
      </c>
      <c r="M441" s="4" t="str">
        <f>IFERROR(VLOOKUP(I441,I$2:M440,5,0),"")</f>
        <v/>
      </c>
      <c r="N441" s="4" t="str">
        <f>IFERROR(VLOOKUP(I441,I$2:N440,9,0),"")</f>
        <v/>
      </c>
      <c r="O441" s="2"/>
      <c r="P441" s="2"/>
      <c r="Q441" s="5" t="str">
        <f t="shared" si="109"/>
        <v/>
      </c>
      <c r="T441" s="2" t="str">
        <f>IFERROR(INDEX('padron cfe'!D:D,MATCH(DATOS!F441,'padron cfe'!A:A,0),1),"")</f>
        <v/>
      </c>
      <c r="U441" s="4"/>
      <c r="V441" s="4"/>
      <c r="W441" s="4"/>
      <c r="X441" s="4"/>
      <c r="Y441" s="4"/>
      <c r="AA441" s="4"/>
      <c r="AB441" s="4"/>
      <c r="AC441" s="7" t="str">
        <f t="shared" ca="1" si="108"/>
        <v/>
      </c>
      <c r="AD441" s="7"/>
      <c r="AE441" s="7"/>
      <c r="AF441" s="97" t="str">
        <f>IFERROR(INDEX(bombas!F:F,MATCH(B441,bombas!I:I,0),1),"")</f>
        <v/>
      </c>
      <c r="AG441" s="6" t="str">
        <f>IFERROR(INDEX(bombas!H:H,MATCH(B441,bombas!I:I,0),1),"")</f>
        <v/>
      </c>
      <c r="AH441" s="4"/>
      <c r="AI441" s="4" t="str">
        <f t="shared" si="101"/>
        <v/>
      </c>
      <c r="AJ441" s="4"/>
      <c r="AK441" s="127" t="str">
        <f t="shared" si="106"/>
        <v/>
      </c>
      <c r="AL441" s="2" t="str">
        <f>IFERROR(IF(INDEX(#REF!,MATCH(I441,#REF!,0),1)=0,"",INDEX(#REF!,MATCH(I441,#REF!,0),1)),"")</f>
        <v/>
      </c>
      <c r="AM441" s="2"/>
      <c r="AN441" s="2" t="str">
        <f>IFERROR(IF(INDEX(#REF!,MATCH(I441,#REF!,0),1)=0,"",INDEX(#REF!,MATCH(I441,#REF!,0),1)),"")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105"/>
        <v/>
      </c>
      <c r="BV441" s="5" t="str">
        <f t="shared" si="97"/>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8"/>
        <v/>
      </c>
      <c r="B442" s="6"/>
      <c r="C442" s="7"/>
      <c r="D442" s="10"/>
      <c r="E442" s="5" t="str">
        <f t="shared" si="107"/>
        <v/>
      </c>
      <c r="F442" s="9"/>
      <c r="G442" s="1" t="str">
        <f>IFERROR(INDEX('padron cfe'!B:B,MATCH(DATOS!F442,'padron cfe'!A:A,0),1),"")</f>
        <v/>
      </c>
      <c r="H442" s="1"/>
      <c r="J442" s="2" t="str">
        <f>IFERROR(INDEX('padron cfe'!C:C,MATCH(DATOS!F442,'padron cfe'!A:A,0),1),"")</f>
        <v/>
      </c>
      <c r="K442" s="4"/>
      <c r="L442" s="4" t="str">
        <f>IFERROR(VLOOKUP(I442,I$2:L441,4,0),"")</f>
        <v/>
      </c>
      <c r="M442" s="4" t="str">
        <f>IFERROR(VLOOKUP(I442,I$2:M441,5,0),"")</f>
        <v/>
      </c>
      <c r="N442" s="4" t="str">
        <f>IFERROR(VLOOKUP(I442,I$2:N441,9,0),"")</f>
        <v/>
      </c>
      <c r="O442" s="2"/>
      <c r="P442" s="2"/>
      <c r="Q442" s="5" t="str">
        <f t="shared" si="109"/>
        <v/>
      </c>
      <c r="T442" s="2" t="str">
        <f>IFERROR(INDEX('padron cfe'!D:D,MATCH(DATOS!F442,'padron cfe'!A:A,0),1),"")</f>
        <v/>
      </c>
      <c r="U442" s="4"/>
      <c r="V442" s="4"/>
      <c r="W442" s="4"/>
      <c r="X442" s="4"/>
      <c r="Y442" s="4"/>
      <c r="AA442" s="4"/>
      <c r="AB442" s="4"/>
      <c r="AC442" s="7" t="str">
        <f t="shared" ca="1" si="108"/>
        <v/>
      </c>
      <c r="AD442" s="7"/>
      <c r="AE442" s="7"/>
      <c r="AF442" s="97" t="str">
        <f>IFERROR(INDEX(bombas!F:F,MATCH(B442,bombas!I:I,0),1),"")</f>
        <v/>
      </c>
      <c r="AG442" s="6" t="str">
        <f>IFERROR(INDEX(bombas!H:H,MATCH(B442,bombas!I:I,0),1),"")</f>
        <v/>
      </c>
      <c r="AH442" s="4"/>
      <c r="AI442" s="4" t="str">
        <f t="shared" si="101"/>
        <v/>
      </c>
      <c r="AJ442" s="4"/>
      <c r="AK442" s="127" t="str">
        <f t="shared" si="106"/>
        <v/>
      </c>
      <c r="AL442" s="2" t="str">
        <f>IFERROR(IF(INDEX(#REF!,MATCH(I442,#REF!,0),1)=0,"",INDEX(#REF!,MATCH(I442,#REF!,0),1)),"")</f>
        <v/>
      </c>
      <c r="AM442" s="2"/>
      <c r="AN442" s="2" t="str">
        <f>IFERROR(IF(INDEX(#REF!,MATCH(I442,#REF!,0),1)=0,"",INDEX(#REF!,MATCH(I442,#REF!,0),1)),"")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105"/>
        <v/>
      </c>
      <c r="BV442" s="5" t="str">
        <f t="shared" si="97"/>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8"/>
        <v/>
      </c>
      <c r="B443" s="6"/>
      <c r="C443" s="7"/>
      <c r="D443" s="10"/>
      <c r="E443" s="5" t="str">
        <f t="shared" si="107"/>
        <v/>
      </c>
      <c r="F443" s="9"/>
      <c r="G443" s="1" t="str">
        <f>IFERROR(INDEX('padron cfe'!B:B,MATCH(DATOS!F443,'padron cfe'!A:A,0),1),"")</f>
        <v/>
      </c>
      <c r="H443" s="1"/>
      <c r="J443" s="2" t="str">
        <f>IFERROR(INDEX('padron cfe'!C:C,MATCH(DATOS!F443,'padron cfe'!A:A,0),1),"")</f>
        <v/>
      </c>
      <c r="K443" s="4"/>
      <c r="L443" s="4" t="str">
        <f>IFERROR(VLOOKUP(I443,I$2:L442,4,0),"")</f>
        <v/>
      </c>
      <c r="M443" s="4" t="str">
        <f>IFERROR(VLOOKUP(I443,I$2:M442,5,0),"")</f>
        <v/>
      </c>
      <c r="N443" s="4" t="str">
        <f>IFERROR(VLOOKUP(I443,I$2:N442,9,0),"")</f>
        <v/>
      </c>
      <c r="O443" s="2"/>
      <c r="P443" s="2"/>
      <c r="Q443" s="5" t="str">
        <f t="shared" si="109"/>
        <v/>
      </c>
      <c r="T443" s="2" t="str">
        <f>IFERROR(INDEX('padron cfe'!D:D,MATCH(DATOS!F443,'padron cfe'!A:A,0),1),"")</f>
        <v/>
      </c>
      <c r="U443" s="4"/>
      <c r="V443" s="4"/>
      <c r="W443" s="4"/>
      <c r="X443" s="4"/>
      <c r="Y443" s="4"/>
      <c r="AA443" s="4"/>
      <c r="AB443" s="4"/>
      <c r="AC443" s="7" t="str">
        <f t="shared" ca="1" si="108"/>
        <v/>
      </c>
      <c r="AD443" s="7"/>
      <c r="AE443" s="7"/>
      <c r="AF443" s="97" t="str">
        <f>IFERROR(INDEX(bombas!F:F,MATCH(B443,bombas!I:I,0),1),"")</f>
        <v/>
      </c>
      <c r="AG443" s="6" t="str">
        <f>IFERROR(INDEX(bombas!H:H,MATCH(B443,bombas!I:I,0),1),"")</f>
        <v/>
      </c>
      <c r="AH443" s="4"/>
      <c r="AI443" s="4" t="str">
        <f t="shared" si="101"/>
        <v/>
      </c>
      <c r="AJ443" s="4"/>
      <c r="AK443" s="127" t="str">
        <f t="shared" si="106"/>
        <v/>
      </c>
      <c r="AL443" s="2" t="str">
        <f>IFERROR(IF(INDEX(#REF!,MATCH(I443,#REF!,0),1)=0,"",INDEX(#REF!,MATCH(I443,#REF!,0),1)),"")</f>
        <v/>
      </c>
      <c r="AM443" s="2"/>
      <c r="AN443" s="2" t="str">
        <f>IFERROR(IF(INDEX(#REF!,MATCH(I443,#REF!,0),1)=0,"",INDEX(#REF!,MATCH(I443,#REF!,0),1)),"")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105"/>
        <v/>
      </c>
      <c r="BV443" s="5" t="str">
        <f t="shared" si="97"/>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8"/>
        <v/>
      </c>
      <c r="B444" s="6"/>
      <c r="C444" s="7"/>
      <c r="D444" s="10"/>
      <c r="E444" s="5" t="str">
        <f t="shared" si="107"/>
        <v/>
      </c>
      <c r="F444" s="9"/>
      <c r="G444" s="1" t="str">
        <f>IFERROR(INDEX('padron cfe'!B:B,MATCH(DATOS!F444,'padron cfe'!A:A,0),1),"")</f>
        <v/>
      </c>
      <c r="H444" s="1"/>
      <c r="J444" s="2" t="str">
        <f>IFERROR(INDEX('padron cfe'!C:C,MATCH(DATOS!F444,'padron cfe'!A:A,0),1),"")</f>
        <v/>
      </c>
      <c r="K444" s="4"/>
      <c r="L444" s="4" t="str">
        <f>IFERROR(VLOOKUP(I444,I$2:L443,4,0),"")</f>
        <v/>
      </c>
      <c r="M444" s="4" t="str">
        <f>IFERROR(VLOOKUP(I444,I$2:M443,5,0),"")</f>
        <v/>
      </c>
      <c r="N444" s="4" t="str">
        <f>IFERROR(VLOOKUP(I444,I$2:N443,9,0),"")</f>
        <v/>
      </c>
      <c r="O444" s="2"/>
      <c r="P444" s="2"/>
      <c r="Q444" s="5" t="str">
        <f t="shared" si="109"/>
        <v/>
      </c>
      <c r="T444" s="2" t="str">
        <f>IFERROR(INDEX('padron cfe'!D:D,MATCH(DATOS!F444,'padron cfe'!A:A,0),1),"")</f>
        <v/>
      </c>
      <c r="U444" s="4"/>
      <c r="V444" s="4"/>
      <c r="W444" s="4"/>
      <c r="X444" s="4"/>
      <c r="Y444" s="4"/>
      <c r="AA444" s="4"/>
      <c r="AB444" s="4"/>
      <c r="AC444" s="7" t="str">
        <f t="shared" ca="1" si="108"/>
        <v/>
      </c>
      <c r="AD444" s="7"/>
      <c r="AE444" s="7"/>
      <c r="AF444" s="97" t="str">
        <f>IFERROR(INDEX(bombas!F:F,MATCH(B444,bombas!I:I,0),1),"")</f>
        <v/>
      </c>
      <c r="AG444" s="6" t="str">
        <f>IFERROR(INDEX(bombas!H:H,MATCH(B444,bombas!I:I,0),1),"")</f>
        <v/>
      </c>
      <c r="AH444" s="4"/>
      <c r="AI444" s="4" t="str">
        <f t="shared" si="101"/>
        <v/>
      </c>
      <c r="AJ444" s="4"/>
      <c r="AK444" s="127" t="str">
        <f t="shared" si="106"/>
        <v/>
      </c>
      <c r="AL444" s="2" t="str">
        <f>IFERROR(IF(INDEX(#REF!,MATCH(I444,#REF!,0),1)=0,"",INDEX(#REF!,MATCH(I444,#REF!,0),1)),"")</f>
        <v/>
      </c>
      <c r="AM444" s="2"/>
      <c r="AN444" s="2" t="str">
        <f>IFERROR(IF(INDEX(#REF!,MATCH(I444,#REF!,0),1)=0,"",INDEX(#REF!,MATCH(I444,#REF!,0),1)),"")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105"/>
        <v/>
      </c>
      <c r="BV444" s="5" t="str">
        <f t="shared" si="97"/>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8"/>
        <v/>
      </c>
      <c r="B445" s="6"/>
      <c r="C445" s="7"/>
      <c r="D445" s="10"/>
      <c r="E445" s="5" t="str">
        <f t="shared" si="107"/>
        <v/>
      </c>
      <c r="F445" s="9"/>
      <c r="G445" s="1" t="str">
        <f>IFERROR(INDEX('padron cfe'!B:B,MATCH(DATOS!F445,'padron cfe'!A:A,0),1),"")</f>
        <v/>
      </c>
      <c r="H445" s="1"/>
      <c r="J445" s="2" t="str">
        <f>IFERROR(INDEX('padron cfe'!C:C,MATCH(DATOS!F445,'padron cfe'!A:A,0),1),"")</f>
        <v/>
      </c>
      <c r="K445" s="4"/>
      <c r="L445" s="4" t="str">
        <f>IFERROR(VLOOKUP(I445,I$2:L444,4,0),"")</f>
        <v/>
      </c>
      <c r="M445" s="4" t="str">
        <f>IFERROR(VLOOKUP(I445,I$2:M444,5,0),"")</f>
        <v/>
      </c>
      <c r="N445" s="4" t="str">
        <f>IFERROR(VLOOKUP(I445,I$2:N444,9,0),"")</f>
        <v/>
      </c>
      <c r="O445" s="2"/>
      <c r="P445" s="2"/>
      <c r="Q445" s="5" t="str">
        <f t="shared" si="109"/>
        <v/>
      </c>
      <c r="T445" s="2" t="str">
        <f>IFERROR(INDEX('padron cfe'!D:D,MATCH(DATOS!F445,'padron cfe'!A:A,0),1),"")</f>
        <v/>
      </c>
      <c r="U445" s="4"/>
      <c r="V445" s="4"/>
      <c r="W445" s="4"/>
      <c r="X445" s="4"/>
      <c r="Y445" s="4"/>
      <c r="AA445" s="4"/>
      <c r="AB445" s="4"/>
      <c r="AC445" s="7" t="str">
        <f t="shared" ca="1" si="108"/>
        <v/>
      </c>
      <c r="AD445" s="7"/>
      <c r="AE445" s="7"/>
      <c r="AF445" s="97" t="str">
        <f>IFERROR(INDEX(bombas!F:F,MATCH(B445,bombas!I:I,0),1),"")</f>
        <v/>
      </c>
      <c r="AG445" s="6" t="str">
        <f>IFERROR(INDEX(bombas!H:H,MATCH(B445,bombas!I:I,0),1),"")</f>
        <v/>
      </c>
      <c r="AH445" s="4"/>
      <c r="AI445" s="4" t="str">
        <f t="shared" si="101"/>
        <v/>
      </c>
      <c r="AJ445" s="4"/>
      <c r="AK445" s="127" t="str">
        <f t="shared" si="106"/>
        <v/>
      </c>
      <c r="AL445" s="2" t="str">
        <f>IFERROR(IF(INDEX(#REF!,MATCH(I445,#REF!,0),1)=0,"",INDEX(#REF!,MATCH(I445,#REF!,0),1)),"")</f>
        <v/>
      </c>
      <c r="AM445" s="2"/>
      <c r="AN445" s="2" t="str">
        <f>IFERROR(IF(INDEX(#REF!,MATCH(I445,#REF!,0),1)=0,"",INDEX(#REF!,MATCH(I445,#REF!,0),1)),"")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105"/>
        <v/>
      </c>
      <c r="BV445" s="5" t="str">
        <f t="shared" si="97"/>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8"/>
        <v/>
      </c>
      <c r="B446" s="6"/>
      <c r="C446" s="7"/>
      <c r="D446" s="10"/>
      <c r="E446" s="5" t="str">
        <f t="shared" si="107"/>
        <v/>
      </c>
      <c r="F446" s="9"/>
      <c r="G446" s="1" t="str">
        <f>IFERROR(INDEX('padron cfe'!B:B,MATCH(DATOS!F446,'padron cfe'!A:A,0),1),"")</f>
        <v/>
      </c>
      <c r="H446" s="1"/>
      <c r="J446" s="2" t="str">
        <f>IFERROR(INDEX('padron cfe'!C:C,MATCH(DATOS!F446,'padron cfe'!A:A,0),1),"")</f>
        <v/>
      </c>
      <c r="K446" s="4"/>
      <c r="L446" s="4" t="str">
        <f>IFERROR(VLOOKUP(I446,I$2:L445,4,0),"")</f>
        <v/>
      </c>
      <c r="M446" s="4" t="str">
        <f>IFERROR(VLOOKUP(I446,I$2:M445,5,0),"")</f>
        <v/>
      </c>
      <c r="N446" s="4" t="str">
        <f>IFERROR(VLOOKUP(I446,I$2:N445,9,0),"")</f>
        <v/>
      </c>
      <c r="O446" s="2"/>
      <c r="P446" s="2"/>
      <c r="Q446" s="5" t="str">
        <f t="shared" si="109"/>
        <v/>
      </c>
      <c r="T446" s="2" t="str">
        <f>IFERROR(INDEX('padron cfe'!D:D,MATCH(DATOS!F446,'padron cfe'!A:A,0),1),"")</f>
        <v/>
      </c>
      <c r="U446" s="4"/>
      <c r="V446" s="4"/>
      <c r="W446" s="4"/>
      <c r="X446" s="4"/>
      <c r="Y446" s="4"/>
      <c r="AA446" s="4"/>
      <c r="AB446" s="4"/>
      <c r="AC446" s="7" t="str">
        <f t="shared" ca="1" si="108"/>
        <v/>
      </c>
      <c r="AD446" s="7"/>
      <c r="AE446" s="7"/>
      <c r="AF446" s="97" t="str">
        <f>IFERROR(INDEX(bombas!F:F,MATCH(B446,bombas!I:I,0),1),"")</f>
        <v/>
      </c>
      <c r="AG446" s="6" t="str">
        <f>IFERROR(INDEX(bombas!H:H,MATCH(B446,bombas!I:I,0),1),"")</f>
        <v/>
      </c>
      <c r="AH446" s="4"/>
      <c r="AI446" s="4" t="str">
        <f t="shared" si="101"/>
        <v/>
      </c>
      <c r="AJ446" s="4"/>
      <c r="AK446" s="127" t="str">
        <f t="shared" si="106"/>
        <v/>
      </c>
      <c r="AL446" s="2" t="str">
        <f>IFERROR(IF(INDEX(#REF!,MATCH(I446,#REF!,0),1)=0,"",INDEX(#REF!,MATCH(I446,#REF!,0),1)),"")</f>
        <v/>
      </c>
      <c r="AM446" s="2"/>
      <c r="AN446" s="2" t="str">
        <f>IFERROR(IF(INDEX(#REF!,MATCH(I446,#REF!,0),1)=0,"",INDEX(#REF!,MATCH(I446,#REF!,0),1)),"")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105"/>
        <v/>
      </c>
      <c r="BV446" s="5" t="str">
        <f t="shared" si="97"/>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8"/>
        <v/>
      </c>
      <c r="B447" s="6"/>
      <c r="C447" s="7"/>
      <c r="D447" s="10"/>
      <c r="E447" s="5" t="str">
        <f t="shared" si="107"/>
        <v/>
      </c>
      <c r="F447" s="9"/>
      <c r="G447" s="1" t="str">
        <f>IFERROR(INDEX('padron cfe'!B:B,MATCH(DATOS!F447,'padron cfe'!A:A,0),1),"")</f>
        <v/>
      </c>
      <c r="H447" s="1"/>
      <c r="J447" s="2" t="str">
        <f>IFERROR(INDEX('padron cfe'!C:C,MATCH(DATOS!F447,'padron cfe'!A:A,0),1),"")</f>
        <v/>
      </c>
      <c r="K447" s="4"/>
      <c r="L447" s="4" t="str">
        <f>IFERROR(VLOOKUP(I447,I$2:L446,4,0),"")</f>
        <v/>
      </c>
      <c r="M447" s="4" t="str">
        <f>IFERROR(VLOOKUP(I447,I$2:M446,5,0),"")</f>
        <v/>
      </c>
      <c r="N447" s="4" t="str">
        <f>IFERROR(VLOOKUP(I447,I$2:N446,9,0),"")</f>
        <v/>
      </c>
      <c r="O447" s="2"/>
      <c r="P447" s="2"/>
      <c r="Q447" s="5" t="str">
        <f t="shared" si="109"/>
        <v/>
      </c>
      <c r="T447" s="2" t="str">
        <f>IFERROR(INDEX('padron cfe'!D:D,MATCH(DATOS!F447,'padron cfe'!A:A,0),1),"")</f>
        <v/>
      </c>
      <c r="U447" s="4"/>
      <c r="V447" s="4"/>
      <c r="W447" s="4"/>
      <c r="X447" s="4"/>
      <c r="Y447" s="4"/>
      <c r="AA447" s="4"/>
      <c r="AB447" s="4"/>
      <c r="AC447" s="7" t="str">
        <f t="shared" ca="1" si="108"/>
        <v/>
      </c>
      <c r="AD447" s="7"/>
      <c r="AE447" s="7"/>
      <c r="AF447" s="97" t="str">
        <f>IFERROR(INDEX(bombas!F:F,MATCH(B447,bombas!I:I,0),1),"")</f>
        <v/>
      </c>
      <c r="AG447" s="6" t="str">
        <f>IFERROR(INDEX(bombas!H:H,MATCH(B447,bombas!I:I,0),1),"")</f>
        <v/>
      </c>
      <c r="AH447" s="4"/>
      <c r="AI447" s="4" t="str">
        <f t="shared" si="101"/>
        <v/>
      </c>
      <c r="AJ447" s="4"/>
      <c r="AK447" s="127" t="str">
        <f t="shared" si="106"/>
        <v/>
      </c>
      <c r="AL447" s="2" t="str">
        <f>IFERROR(IF(INDEX(#REF!,MATCH(I447,#REF!,0),1)=0,"",INDEX(#REF!,MATCH(I447,#REF!,0),1)),"")</f>
        <v/>
      </c>
      <c r="AM447" s="2"/>
      <c r="AN447" s="2" t="str">
        <f>IFERROR(IF(INDEX(#REF!,MATCH(I447,#REF!,0),1)=0,"",INDEX(#REF!,MATCH(I447,#REF!,0),1)),"")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105"/>
        <v/>
      </c>
      <c r="BV447" s="5" t="str">
        <f t="shared" si="97"/>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8"/>
        <v/>
      </c>
      <c r="B448" s="6"/>
      <c r="C448" s="7"/>
      <c r="D448" s="10"/>
      <c r="E448" s="5" t="str">
        <f t="shared" si="107"/>
        <v/>
      </c>
      <c r="F448" s="9"/>
      <c r="G448" s="1" t="str">
        <f>IFERROR(INDEX('padron cfe'!B:B,MATCH(DATOS!F448,'padron cfe'!A:A,0),1),"")</f>
        <v/>
      </c>
      <c r="H448" s="1"/>
      <c r="J448" s="2" t="str">
        <f>IFERROR(INDEX('padron cfe'!C:C,MATCH(DATOS!F448,'padron cfe'!A:A,0),1),"")</f>
        <v/>
      </c>
      <c r="K448" s="4"/>
      <c r="L448" s="4" t="str">
        <f>IFERROR(VLOOKUP(I448,I$2:L447,4,0),"")</f>
        <v/>
      </c>
      <c r="M448" s="4" t="str">
        <f>IFERROR(VLOOKUP(I448,I$2:M447,5,0),"")</f>
        <v/>
      </c>
      <c r="N448" s="4" t="str">
        <f>IFERROR(VLOOKUP(I448,I$2:N447,9,0),"")</f>
        <v/>
      </c>
      <c r="O448" s="2"/>
      <c r="P448" s="2"/>
      <c r="Q448" s="5" t="str">
        <f t="shared" si="109"/>
        <v/>
      </c>
      <c r="T448" s="2" t="str">
        <f>IFERROR(INDEX('padron cfe'!D:D,MATCH(DATOS!F448,'padron cfe'!A:A,0),1),"")</f>
        <v/>
      </c>
      <c r="U448" s="4"/>
      <c r="V448" s="4"/>
      <c r="W448" s="4"/>
      <c r="X448" s="4"/>
      <c r="Y448" s="4"/>
      <c r="AA448" s="4"/>
      <c r="AB448" s="4"/>
      <c r="AC448" s="7" t="str">
        <f t="shared" ca="1" si="108"/>
        <v/>
      </c>
      <c r="AD448" s="7"/>
      <c r="AE448" s="7"/>
      <c r="AF448" s="97" t="str">
        <f>IFERROR(INDEX(bombas!F:F,MATCH(B448,bombas!I:I,0),1),"")</f>
        <v/>
      </c>
      <c r="AG448" s="6" t="str">
        <f>IFERROR(INDEX(bombas!H:H,MATCH(B448,bombas!I:I,0),1),"")</f>
        <v/>
      </c>
      <c r="AH448" s="4"/>
      <c r="AI448" s="4" t="str">
        <f t="shared" si="101"/>
        <v/>
      </c>
      <c r="AJ448" s="4"/>
      <c r="AK448" s="127" t="str">
        <f t="shared" si="106"/>
        <v/>
      </c>
      <c r="AL448" s="2" t="str">
        <f>IFERROR(IF(INDEX(#REF!,MATCH(I448,#REF!,0),1)=0,"",INDEX(#REF!,MATCH(I448,#REF!,0),1)),"")</f>
        <v/>
      </c>
      <c r="AM448" s="2"/>
      <c r="AN448" s="2" t="str">
        <f>IFERROR(IF(INDEX(#REF!,MATCH(I448,#REF!,0),1)=0,"",INDEX(#REF!,MATCH(I448,#REF!,0),1)),"")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105"/>
        <v/>
      </c>
      <c r="BV448" s="5" t="str">
        <f t="shared" si="97"/>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8"/>
        <v/>
      </c>
      <c r="B449" s="6"/>
      <c r="C449" s="7"/>
      <c r="D449" s="10"/>
      <c r="E449" s="5" t="str">
        <f t="shared" si="107"/>
        <v/>
      </c>
      <c r="F449" s="9"/>
      <c r="G449" s="1" t="str">
        <f>IFERROR(INDEX('padron cfe'!B:B,MATCH(DATOS!F449,'padron cfe'!A:A,0),1),"")</f>
        <v/>
      </c>
      <c r="H449" s="1"/>
      <c r="J449" s="2" t="str">
        <f>IFERROR(INDEX('padron cfe'!C:C,MATCH(DATOS!F449,'padron cfe'!A:A,0),1),"")</f>
        <v/>
      </c>
      <c r="K449" s="4"/>
      <c r="L449" s="4" t="str">
        <f>IFERROR(VLOOKUP(I449,I$2:L448,4,0),"")</f>
        <v/>
      </c>
      <c r="M449" s="4" t="str">
        <f>IFERROR(VLOOKUP(I449,I$2:M448,5,0),"")</f>
        <v/>
      </c>
      <c r="N449" s="4" t="str">
        <f>IFERROR(VLOOKUP(I449,I$2:N448,9,0),"")</f>
        <v/>
      </c>
      <c r="O449" s="2"/>
      <c r="P449" s="2"/>
      <c r="Q449" s="5" t="str">
        <f t="shared" si="109"/>
        <v/>
      </c>
      <c r="T449" s="2" t="str">
        <f>IFERROR(INDEX('padron cfe'!D:D,MATCH(DATOS!F449,'padron cfe'!A:A,0),1),"")</f>
        <v/>
      </c>
      <c r="U449" s="4"/>
      <c r="V449" s="4"/>
      <c r="W449" s="4"/>
      <c r="X449" s="4"/>
      <c r="Y449" s="4"/>
      <c r="AA449" s="4"/>
      <c r="AB449" s="4"/>
      <c r="AC449" s="7" t="str">
        <f t="shared" ca="1" si="108"/>
        <v/>
      </c>
      <c r="AD449" s="7"/>
      <c r="AE449" s="7"/>
      <c r="AF449" s="97" t="str">
        <f>IFERROR(INDEX(bombas!F:F,MATCH(B449,bombas!I:I,0),1),"")</f>
        <v/>
      </c>
      <c r="AG449" s="6" t="str">
        <f>IFERROR(INDEX(bombas!H:H,MATCH(B449,bombas!I:I,0),1),"")</f>
        <v/>
      </c>
      <c r="AH449" s="4"/>
      <c r="AI449" s="4" t="str">
        <f t="shared" si="101"/>
        <v/>
      </c>
      <c r="AJ449" s="4"/>
      <c r="AK449" s="127" t="str">
        <f t="shared" si="106"/>
        <v/>
      </c>
      <c r="AL449" s="2" t="str">
        <f>IFERROR(IF(INDEX(#REF!,MATCH(I449,#REF!,0),1)=0,"",INDEX(#REF!,MATCH(I449,#REF!,0),1)),"")</f>
        <v/>
      </c>
      <c r="AM449" s="2"/>
      <c r="AN449" s="2" t="str">
        <f>IFERROR(IF(INDEX(#REF!,MATCH(I449,#REF!,0),1)=0,"",INDEX(#REF!,MATCH(I449,#REF!,0),1)),"")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105"/>
        <v/>
      </c>
      <c r="BV449" s="5" t="str">
        <f t="shared" si="97"/>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110">IF(BB450="",IF(B450="","",IF(LEN(B450)=1,"000"&amp;B450,IF(LEN(B450)=2,"00"&amp;B450,IF(LEN(B450)=3,"0"&amp;B450,B450)))),F450)</f>
        <v/>
      </c>
      <c r="B450" s="6"/>
      <c r="C450" s="7"/>
      <c r="D450" s="10"/>
      <c r="E450" s="5" t="str">
        <f t="shared" si="107"/>
        <v/>
      </c>
      <c r="F450" s="9"/>
      <c r="G450" s="1" t="str">
        <f>IFERROR(INDEX('padron cfe'!B:B,MATCH(DATOS!F450,'padron cfe'!A:A,0),1),"")</f>
        <v/>
      </c>
      <c r="H450" s="1"/>
      <c r="J450" s="2" t="str">
        <f>IFERROR(INDEX('padron cfe'!C:C,MATCH(DATOS!F450,'padron cfe'!A:A,0),1),"")</f>
        <v/>
      </c>
      <c r="K450" s="4"/>
      <c r="L450" s="4" t="str">
        <f>IFERROR(VLOOKUP(I450,I$2:L449,4,0),"")</f>
        <v/>
      </c>
      <c r="M450" s="4" t="str">
        <f>IFERROR(VLOOKUP(I450,I$2:M449,5,0),"")</f>
        <v/>
      </c>
      <c r="N450" s="4" t="str">
        <f>IFERROR(VLOOKUP(I450,I$2:N449,9,0),"")</f>
        <v/>
      </c>
      <c r="O450" s="2"/>
      <c r="P450" s="2"/>
      <c r="Q450" s="5" t="str">
        <f t="shared" si="109"/>
        <v/>
      </c>
      <c r="T450" s="2" t="str">
        <f>IFERROR(INDEX('padron cfe'!D:D,MATCH(DATOS!F450,'padron cfe'!A:A,0),1),"")</f>
        <v/>
      </c>
      <c r="U450" s="4"/>
      <c r="V450" s="4"/>
      <c r="W450" s="4"/>
      <c r="X450" s="4"/>
      <c r="Y450" s="4"/>
      <c r="AA450" s="4"/>
      <c r="AB450" s="4"/>
      <c r="AC450" s="7" t="str">
        <f t="shared" ca="1" si="108"/>
        <v/>
      </c>
      <c r="AD450" s="7"/>
      <c r="AE450" s="7"/>
      <c r="AF450" s="97" t="str">
        <f>IFERROR(INDEX(bombas!F:F,MATCH(B450,bombas!I:I,0),1),"")</f>
        <v/>
      </c>
      <c r="AG450" s="6" t="str">
        <f>IFERROR(INDEX(bombas!H:H,MATCH(B450,bombas!I:I,0),1),"")</f>
        <v/>
      </c>
      <c r="AH450" s="4"/>
      <c r="AI450" s="4" t="str">
        <f t="shared" si="101"/>
        <v/>
      </c>
      <c r="AJ450" s="4"/>
      <c r="AK450" s="127" t="str">
        <f t="shared" si="106"/>
        <v/>
      </c>
      <c r="AL450" s="2" t="str">
        <f>IFERROR(IF(INDEX(#REF!,MATCH(I450,#REF!,0),1)=0,"",INDEX(#REF!,MATCH(I450,#REF!,0),1)),"")</f>
        <v/>
      </c>
      <c r="AM450" s="2"/>
      <c r="AN450" s="2" t="str">
        <f>IFERROR(IF(INDEX(#REF!,MATCH(I450,#REF!,0),1)=0,"",INDEX(#REF!,MATCH(I450,#REF!,0),1)),"")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11">IF(BM450="","",AI450)</f>
        <v/>
      </c>
      <c r="BO450" s="5" t="str">
        <f t="shared" ref="BO450:BO513" si="112">IF(BM450="","",E450)</f>
        <v/>
      </c>
      <c r="BP450" s="15" t="str">
        <f t="shared" ref="BP450:BP513" si="113">IF(BM450="","",F450)</f>
        <v/>
      </c>
      <c r="BQ450" s="29"/>
      <c r="BR450" s="16"/>
      <c r="BS450" s="5" t="str">
        <f t="shared" si="105"/>
        <v/>
      </c>
      <c r="BV450" s="5" t="str">
        <f t="shared" ref="BV450:BV513" si="114">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110"/>
        <v/>
      </c>
      <c r="B451" s="6"/>
      <c r="C451" s="7"/>
      <c r="D451" s="10"/>
      <c r="E451" s="5" t="str">
        <f t="shared" si="107"/>
        <v/>
      </c>
      <c r="F451" s="9"/>
      <c r="G451" s="1" t="str">
        <f>IFERROR(INDEX('padron cfe'!B:B,MATCH(DATOS!F451,'padron cfe'!A:A,0),1),"")</f>
        <v/>
      </c>
      <c r="H451" s="1"/>
      <c r="J451" s="2" t="str">
        <f>IFERROR(INDEX('padron cfe'!C:C,MATCH(DATOS!F451,'padron cfe'!A:A,0),1),"")</f>
        <v/>
      </c>
      <c r="K451" s="4"/>
      <c r="L451" s="4" t="str">
        <f>IFERROR(VLOOKUP(I451,I$2:L450,4,0),"")</f>
        <v/>
      </c>
      <c r="M451" s="4" t="str">
        <f>IFERROR(VLOOKUP(I451,I$2:M450,5,0),"")</f>
        <v/>
      </c>
      <c r="N451" s="4" t="str">
        <f>IFERROR(VLOOKUP(I451,I$2:N450,9,0),"")</f>
        <v/>
      </c>
      <c r="O451" s="2"/>
      <c r="P451" s="2"/>
      <c r="Q451" s="5" t="str">
        <f t="shared" si="109"/>
        <v/>
      </c>
      <c r="T451" s="2" t="str">
        <f>IFERROR(INDEX('padron cfe'!D:D,MATCH(DATOS!F451,'padron cfe'!A:A,0),1),"")</f>
        <v/>
      </c>
      <c r="U451" s="4"/>
      <c r="V451" s="4"/>
      <c r="W451" s="4"/>
      <c r="X451" s="4"/>
      <c r="Y451" s="4"/>
      <c r="AA451" s="4"/>
      <c r="AB451" s="4"/>
      <c r="AC451" s="7" t="str">
        <f t="shared" ca="1" si="108"/>
        <v/>
      </c>
      <c r="AD451" s="7"/>
      <c r="AE451" s="7"/>
      <c r="AF451" s="97" t="str">
        <f>IFERROR(INDEX(bombas!F:F,MATCH(B451,bombas!I:I,0),1),"")</f>
        <v/>
      </c>
      <c r="AG451" s="6" t="str">
        <f>IFERROR(INDEX(bombas!H:H,MATCH(B451,bombas!I:I,0),1),"")</f>
        <v/>
      </c>
      <c r="AH451" s="4"/>
      <c r="AI451" s="4" t="str">
        <f t="shared" si="101"/>
        <v/>
      </c>
      <c r="AJ451" s="4"/>
      <c r="AK451" s="127" t="str">
        <f t="shared" si="106"/>
        <v/>
      </c>
      <c r="AL451" s="2" t="str">
        <f>IFERROR(IF(INDEX(#REF!,MATCH(I451,#REF!,0),1)=0,"",INDEX(#REF!,MATCH(I451,#REF!,0),1)),"")</f>
        <v/>
      </c>
      <c r="AM451" s="2"/>
      <c r="AN451" s="2" t="str">
        <f>IFERROR(IF(INDEX(#REF!,MATCH(I451,#REF!,0),1)=0,"",INDEX(#REF!,MATCH(I451,#REF!,0),1)),"")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11"/>
        <v/>
      </c>
      <c r="BO451" s="5" t="str">
        <f t="shared" si="112"/>
        <v/>
      </c>
      <c r="BP451" s="15" t="str">
        <f t="shared" si="113"/>
        <v/>
      </c>
      <c r="BQ451" s="29"/>
      <c r="BR451" s="16"/>
      <c r="BS451" s="5" t="str">
        <f t="shared" si="105"/>
        <v/>
      </c>
      <c r="BV451" s="5" t="str">
        <f t="shared" si="114"/>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110"/>
        <v/>
      </c>
      <c r="B452" s="6"/>
      <c r="C452" s="7"/>
      <c r="D452" s="10"/>
      <c r="E452" s="5" t="str">
        <f t="shared" si="107"/>
        <v/>
      </c>
      <c r="F452" s="9"/>
      <c r="G452" s="1" t="str">
        <f>IFERROR(INDEX('padron cfe'!B:B,MATCH(DATOS!F452,'padron cfe'!A:A,0),1),"")</f>
        <v/>
      </c>
      <c r="H452" s="1"/>
      <c r="J452" s="2" t="str">
        <f>IFERROR(INDEX('padron cfe'!C:C,MATCH(DATOS!F452,'padron cfe'!A:A,0),1),"")</f>
        <v/>
      </c>
      <c r="K452" s="4"/>
      <c r="L452" s="4" t="str">
        <f>IFERROR(VLOOKUP(I452,I$2:L451,4,0),"")</f>
        <v/>
      </c>
      <c r="M452" s="4" t="str">
        <f>IFERROR(VLOOKUP(I452,I$2:M451,5,0),"")</f>
        <v/>
      </c>
      <c r="N452" s="4" t="str">
        <f>IFERROR(VLOOKUP(I452,I$2:N451,9,0),"")</f>
        <v/>
      </c>
      <c r="O452" s="2"/>
      <c r="P452" s="2"/>
      <c r="Q452" s="5" t="str">
        <f t="shared" si="109"/>
        <v/>
      </c>
      <c r="T452" s="2" t="str">
        <f>IFERROR(INDEX('padron cfe'!D:D,MATCH(DATOS!F452,'padron cfe'!A:A,0),1),"")</f>
        <v/>
      </c>
      <c r="U452" s="4"/>
      <c r="V452" s="4"/>
      <c r="W452" s="4"/>
      <c r="X452" s="4"/>
      <c r="Y452" s="4"/>
      <c r="AA452" s="4"/>
      <c r="AB452" s="4"/>
      <c r="AC452" s="7" t="str">
        <f t="shared" ca="1" si="108"/>
        <v/>
      </c>
      <c r="AD452" s="7"/>
      <c r="AE452" s="7"/>
      <c r="AF452" s="97" t="str">
        <f>IFERROR(INDEX(bombas!F:F,MATCH(B452,bombas!I:I,0),1),"")</f>
        <v/>
      </c>
      <c r="AG452" s="6" t="str">
        <f>IFERROR(INDEX(bombas!H:H,MATCH(B452,bombas!I:I,0),1),"")</f>
        <v/>
      </c>
      <c r="AH452" s="4"/>
      <c r="AI452" s="4" t="str">
        <f t="shared" ref="AI452:AI515" si="115">IF(AH452="","",(AH452*0.746*365*24)*0.75+438)</f>
        <v/>
      </c>
      <c r="AJ452" s="4"/>
      <c r="AK452" s="127" t="str">
        <f t="shared" si="106"/>
        <v/>
      </c>
      <c r="AL452" s="2" t="str">
        <f>IFERROR(IF(INDEX(#REF!,MATCH(I452,#REF!,0),1)=0,"",INDEX(#REF!,MATCH(I452,#REF!,0),1)),"")</f>
        <v/>
      </c>
      <c r="AM452" s="2"/>
      <c r="AN452" s="2" t="str">
        <f>IFERROR(IF(INDEX(#REF!,MATCH(I452,#REF!,0),1)=0,"",INDEX(#REF!,MATCH(I452,#REF!,0),1)),"")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11"/>
        <v/>
      </c>
      <c r="BO452" s="5" t="str">
        <f t="shared" si="112"/>
        <v/>
      </c>
      <c r="BP452" s="15" t="str">
        <f t="shared" si="113"/>
        <v/>
      </c>
      <c r="BQ452" s="29"/>
      <c r="BR452" s="16"/>
      <c r="BS452" s="5" t="str">
        <f t="shared" si="105"/>
        <v/>
      </c>
      <c r="BV452" s="5" t="str">
        <f t="shared" si="114"/>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110"/>
        <v/>
      </c>
      <c r="B453" s="6"/>
      <c r="C453" s="7"/>
      <c r="D453" s="10"/>
      <c r="E453" s="5" t="str">
        <f t="shared" si="107"/>
        <v/>
      </c>
      <c r="F453" s="9"/>
      <c r="G453" s="1" t="str">
        <f>IFERROR(INDEX('padron cfe'!B:B,MATCH(DATOS!F453,'padron cfe'!A:A,0),1),"")</f>
        <v/>
      </c>
      <c r="H453" s="1"/>
      <c r="J453" s="2" t="str">
        <f>IFERROR(INDEX('padron cfe'!C:C,MATCH(DATOS!F453,'padron cfe'!A:A,0),1),"")</f>
        <v/>
      </c>
      <c r="K453" s="4"/>
      <c r="L453" s="4" t="str">
        <f>IFERROR(VLOOKUP(I453,I$2:L452,4,0),"")</f>
        <v/>
      </c>
      <c r="M453" s="4" t="str">
        <f>IFERROR(VLOOKUP(I453,I$2:M452,5,0),"")</f>
        <v/>
      </c>
      <c r="N453" s="4" t="str">
        <f>IFERROR(VLOOKUP(I453,I$2:N452,9,0),"")</f>
        <v/>
      </c>
      <c r="O453" s="2"/>
      <c r="P453" s="2"/>
      <c r="Q453" s="5" t="str">
        <f t="shared" si="109"/>
        <v/>
      </c>
      <c r="T453" s="2" t="str">
        <f>IFERROR(INDEX('padron cfe'!D:D,MATCH(DATOS!F453,'padron cfe'!A:A,0),1),"")</f>
        <v/>
      </c>
      <c r="U453" s="4"/>
      <c r="V453" s="4"/>
      <c r="W453" s="4"/>
      <c r="X453" s="4"/>
      <c r="Y453" s="4"/>
      <c r="AA453" s="4"/>
      <c r="AB453" s="4"/>
      <c r="AC453" s="7" t="str">
        <f t="shared" ca="1" si="108"/>
        <v/>
      </c>
      <c r="AD453" s="7"/>
      <c r="AE453" s="7"/>
      <c r="AF453" s="97" t="str">
        <f>IFERROR(INDEX(bombas!F:F,MATCH(B453,bombas!I:I,0),1),"")</f>
        <v/>
      </c>
      <c r="AG453" s="6" t="str">
        <f>IFERROR(INDEX(bombas!H:H,MATCH(B453,bombas!I:I,0),1),"")</f>
        <v/>
      </c>
      <c r="AH453" s="4"/>
      <c r="AI453" s="4" t="str">
        <f t="shared" si="115"/>
        <v/>
      </c>
      <c r="AJ453" s="4"/>
      <c r="AK453" s="127" t="str">
        <f t="shared" si="106"/>
        <v/>
      </c>
      <c r="AL453" s="2" t="str">
        <f>IFERROR(IF(INDEX(#REF!,MATCH(I453,#REF!,0),1)=0,"",INDEX(#REF!,MATCH(I453,#REF!,0),1)),"")</f>
        <v/>
      </c>
      <c r="AM453" s="2"/>
      <c r="AN453" s="2" t="str">
        <f>IFERROR(IF(INDEX(#REF!,MATCH(I453,#REF!,0),1)=0,"",INDEX(#REF!,MATCH(I453,#REF!,0),1)),"")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11"/>
        <v/>
      </c>
      <c r="BO453" s="5" t="str">
        <f t="shared" si="112"/>
        <v/>
      </c>
      <c r="BP453" s="15" t="str">
        <f t="shared" si="113"/>
        <v/>
      </c>
      <c r="BQ453" s="29"/>
      <c r="BR453" s="16"/>
      <c r="BS453" s="5" t="str">
        <f t="shared" si="105"/>
        <v/>
      </c>
      <c r="BV453" s="5" t="str">
        <f t="shared" si="114"/>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110"/>
        <v/>
      </c>
      <c r="B454" s="6"/>
      <c r="C454" s="7"/>
      <c r="D454" s="10"/>
      <c r="E454" s="5" t="str">
        <f t="shared" si="107"/>
        <v/>
      </c>
      <c r="F454" s="9"/>
      <c r="G454" s="1" t="str">
        <f>IFERROR(INDEX('padron cfe'!B:B,MATCH(DATOS!F454,'padron cfe'!A:A,0),1),"")</f>
        <v/>
      </c>
      <c r="H454" s="1"/>
      <c r="J454" s="2" t="str">
        <f>IFERROR(INDEX('padron cfe'!C:C,MATCH(DATOS!F454,'padron cfe'!A:A,0),1),"")</f>
        <v/>
      </c>
      <c r="K454" s="4"/>
      <c r="L454" s="4" t="str">
        <f>IFERROR(VLOOKUP(I454,I$2:L453,4,0),"")</f>
        <v/>
      </c>
      <c r="M454" s="4" t="str">
        <f>IFERROR(VLOOKUP(I454,I$2:M453,5,0),"")</f>
        <v/>
      </c>
      <c r="N454" s="4" t="str">
        <f>IFERROR(VLOOKUP(I454,I$2:N453,9,0),"")</f>
        <v/>
      </c>
      <c r="O454" s="2"/>
      <c r="P454" s="2"/>
      <c r="Q454" s="5" t="str">
        <f t="shared" si="109"/>
        <v/>
      </c>
      <c r="T454" s="2" t="str">
        <f>IFERROR(INDEX('padron cfe'!D:D,MATCH(DATOS!F454,'padron cfe'!A:A,0),1),"")</f>
        <v/>
      </c>
      <c r="U454" s="4"/>
      <c r="V454" s="4"/>
      <c r="W454" s="4"/>
      <c r="X454" s="4"/>
      <c r="Y454" s="4"/>
      <c r="AA454" s="4"/>
      <c r="AB454" s="4"/>
      <c r="AC454" s="7" t="str">
        <f t="shared" ca="1" si="108"/>
        <v/>
      </c>
      <c r="AD454" s="7"/>
      <c r="AE454" s="7"/>
      <c r="AF454" s="97" t="str">
        <f>IFERROR(INDEX(bombas!F:F,MATCH(B454,bombas!I:I,0),1),"")</f>
        <v/>
      </c>
      <c r="AG454" s="6" t="str">
        <f>IFERROR(INDEX(bombas!H:H,MATCH(B454,bombas!I:I,0),1),"")</f>
        <v/>
      </c>
      <c r="AH454" s="4"/>
      <c r="AI454" s="4" t="str">
        <f t="shared" si="115"/>
        <v/>
      </c>
      <c r="AJ454" s="4"/>
      <c r="AK454" s="127" t="str">
        <f t="shared" si="106"/>
        <v/>
      </c>
      <c r="AL454" s="2" t="str">
        <f>IFERROR(IF(INDEX(#REF!,MATCH(I454,#REF!,0),1)=0,"",INDEX(#REF!,MATCH(I454,#REF!,0),1)),"")</f>
        <v/>
      </c>
      <c r="AM454" s="2"/>
      <c r="AN454" s="2" t="str">
        <f>IFERROR(IF(INDEX(#REF!,MATCH(I454,#REF!,0),1)=0,"",INDEX(#REF!,MATCH(I454,#REF!,0),1)),"")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11"/>
        <v/>
      </c>
      <c r="BO454" s="5" t="str">
        <f t="shared" si="112"/>
        <v/>
      </c>
      <c r="BP454" s="15" t="str">
        <f t="shared" si="113"/>
        <v/>
      </c>
      <c r="BQ454" s="29"/>
      <c r="BR454" s="16"/>
      <c r="BS454" s="5" t="str">
        <f t="shared" si="105"/>
        <v/>
      </c>
      <c r="BV454" s="5" t="str">
        <f t="shared" si="114"/>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110"/>
        <v/>
      </c>
      <c r="B455" s="6"/>
      <c r="C455" s="7"/>
      <c r="D455" s="10"/>
      <c r="E455" s="5" t="str">
        <f t="shared" si="107"/>
        <v/>
      </c>
      <c r="F455" s="9"/>
      <c r="G455" s="1" t="str">
        <f>IFERROR(INDEX('padron cfe'!B:B,MATCH(DATOS!F455,'padron cfe'!A:A,0),1),"")</f>
        <v/>
      </c>
      <c r="H455" s="1"/>
      <c r="J455" s="2" t="str">
        <f>IFERROR(INDEX('padron cfe'!C:C,MATCH(DATOS!F455,'padron cfe'!A:A,0),1),"")</f>
        <v/>
      </c>
      <c r="K455" s="4"/>
      <c r="L455" s="4" t="str">
        <f>IFERROR(VLOOKUP(I455,I$2:L454,4,0),"")</f>
        <v/>
      </c>
      <c r="M455" s="4" t="str">
        <f>IFERROR(VLOOKUP(I455,I$2:M454,5,0),"")</f>
        <v/>
      </c>
      <c r="N455" s="4" t="str">
        <f>IFERROR(VLOOKUP(I455,I$2:N454,9,0),"")</f>
        <v/>
      </c>
      <c r="O455" s="2"/>
      <c r="P455" s="2"/>
      <c r="Q455" s="5" t="str">
        <f t="shared" si="109"/>
        <v/>
      </c>
      <c r="T455" s="2" t="str">
        <f>IFERROR(INDEX('padron cfe'!D:D,MATCH(DATOS!F455,'padron cfe'!A:A,0),1),"")</f>
        <v/>
      </c>
      <c r="U455" s="4"/>
      <c r="V455" s="4"/>
      <c r="W455" s="4"/>
      <c r="X455" s="4"/>
      <c r="Y455" s="4"/>
      <c r="AA455" s="4"/>
      <c r="AB455" s="4"/>
      <c r="AC455" s="7" t="str">
        <f t="shared" ca="1" si="108"/>
        <v/>
      </c>
      <c r="AD455" s="7"/>
      <c r="AE455" s="7"/>
      <c r="AF455" s="97" t="str">
        <f>IFERROR(INDEX(bombas!F:F,MATCH(B455,bombas!I:I,0),1),"")</f>
        <v/>
      </c>
      <c r="AG455" s="6" t="str">
        <f>IFERROR(INDEX(bombas!H:H,MATCH(B455,bombas!I:I,0),1),"")</f>
        <v/>
      </c>
      <c r="AH455" s="4"/>
      <c r="AI455" s="4" t="str">
        <f t="shared" si="115"/>
        <v/>
      </c>
      <c r="AJ455" s="4"/>
      <c r="AK455" s="127" t="str">
        <f t="shared" si="106"/>
        <v/>
      </c>
      <c r="AL455" s="2" t="str">
        <f>IFERROR(IF(INDEX(#REF!,MATCH(I455,#REF!,0),1)=0,"",INDEX(#REF!,MATCH(I455,#REF!,0),1)),"")</f>
        <v/>
      </c>
      <c r="AM455" s="2"/>
      <c r="AN455" s="2" t="str">
        <f>IFERROR(IF(INDEX(#REF!,MATCH(I455,#REF!,0),1)=0,"",INDEX(#REF!,MATCH(I455,#REF!,0),1)),"")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11"/>
        <v/>
      </c>
      <c r="BO455" s="5" t="str">
        <f t="shared" si="112"/>
        <v/>
      </c>
      <c r="BP455" s="15" t="str">
        <f t="shared" si="113"/>
        <v/>
      </c>
      <c r="BQ455" s="29"/>
      <c r="BR455" s="16"/>
      <c r="BS455" s="5" t="str">
        <f t="shared" si="105"/>
        <v/>
      </c>
      <c r="BV455" s="5" t="str">
        <f t="shared" si="114"/>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110"/>
        <v/>
      </c>
      <c r="B456" s="6"/>
      <c r="C456" s="7"/>
      <c r="D456" s="10"/>
      <c r="E456" s="5" t="str">
        <f t="shared" ref="E456:E469" si="116">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IFERROR(VLOOKUP(I456,I$2:L455,4,0),"")</f>
        <v/>
      </c>
      <c r="M456" s="4" t="str">
        <f>IFERROR(VLOOKUP(I456,I$2:M455,5,0),"")</f>
        <v/>
      </c>
      <c r="N456" s="4" t="str">
        <f>IFERROR(VLOOKUP(I456,I$2:N455,9,0),"")</f>
        <v/>
      </c>
      <c r="O456" s="2"/>
      <c r="P456" s="2"/>
      <c r="Q456" s="5" t="str">
        <f t="shared" si="109"/>
        <v/>
      </c>
      <c r="T456" s="2" t="str">
        <f>IFERROR(INDEX('padron cfe'!D:D,MATCH(DATOS!F456,'padron cfe'!A:A,0),1),"")</f>
        <v/>
      </c>
      <c r="U456" s="4"/>
      <c r="V456" s="4"/>
      <c r="W456" s="4"/>
      <c r="X456" s="4"/>
      <c r="Y456" s="4"/>
      <c r="AA456" s="4"/>
      <c r="AB456" s="4"/>
      <c r="AC456" s="7" t="str">
        <f t="shared" ref="AC456:AC471" ca="1" si="117">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5"/>
        <v/>
      </c>
      <c r="AJ456" s="4"/>
      <c r="AK456" s="127" t="str">
        <f t="shared" si="106"/>
        <v/>
      </c>
      <c r="AL456" s="2" t="str">
        <f>IFERROR(IF(INDEX(#REF!,MATCH(I456,#REF!,0),1)=0,"",INDEX(#REF!,MATCH(I456,#REF!,0),1)),"")</f>
        <v/>
      </c>
      <c r="AM456" s="2"/>
      <c r="AN456" s="2" t="str">
        <f>IFERROR(IF(INDEX(#REF!,MATCH(I456,#REF!,0),1)=0,"",INDEX(#REF!,MATCH(I456,#REF!,0),1)),"")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11"/>
        <v/>
      </c>
      <c r="BO456" s="5" t="str">
        <f t="shared" si="112"/>
        <v/>
      </c>
      <c r="BP456" s="15" t="str">
        <f t="shared" si="113"/>
        <v/>
      </c>
      <c r="BQ456" s="29"/>
      <c r="BR456" s="16"/>
      <c r="BS456" s="5" t="str">
        <f t="shared" si="105"/>
        <v/>
      </c>
      <c r="BV456" s="5" t="str">
        <f t="shared" si="114"/>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110"/>
        <v/>
      </c>
      <c r="B457" s="6"/>
      <c r="C457" s="7"/>
      <c r="D457" s="10"/>
      <c r="E457" s="5" t="str">
        <f t="shared" si="116"/>
        <v/>
      </c>
      <c r="F457" s="9"/>
      <c r="G457" s="1" t="str">
        <f>IFERROR(INDEX('padron cfe'!B:B,MATCH(DATOS!F457,'padron cfe'!A:A,0),1),"")</f>
        <v/>
      </c>
      <c r="H457" s="1"/>
      <c r="J457" s="2" t="str">
        <f>IFERROR(INDEX('padron cfe'!C:C,MATCH(DATOS!F457,'padron cfe'!A:A,0),1),"")</f>
        <v/>
      </c>
      <c r="K457" s="4"/>
      <c r="L457" s="4" t="str">
        <f>IFERROR(VLOOKUP(I457,I$2:L456,4,0),"")</f>
        <v/>
      </c>
      <c r="M457" s="4" t="str">
        <f>IFERROR(VLOOKUP(I457,I$2:M456,5,0),"")</f>
        <v/>
      </c>
      <c r="N457" s="4" t="str">
        <f>IFERROR(VLOOKUP(I457,I$2:N456,9,0),"")</f>
        <v/>
      </c>
      <c r="O457" s="2"/>
      <c r="P457" s="2"/>
      <c r="Q457" s="5" t="str">
        <f t="shared" si="109"/>
        <v/>
      </c>
      <c r="T457" s="2" t="str">
        <f>IFERROR(INDEX('padron cfe'!D:D,MATCH(DATOS!F457,'padron cfe'!A:A,0),1),"")</f>
        <v/>
      </c>
      <c r="U457" s="4"/>
      <c r="V457" s="4"/>
      <c r="W457" s="4"/>
      <c r="X457" s="4"/>
      <c r="Y457" s="4"/>
      <c r="AA457" s="4"/>
      <c r="AB457" s="4"/>
      <c r="AC457" s="7" t="str">
        <f t="shared" ca="1" si="117"/>
        <v/>
      </c>
      <c r="AD457" s="7"/>
      <c r="AE457" s="7"/>
      <c r="AF457" s="97" t="str">
        <f>IFERROR(INDEX(bombas!F:F,MATCH(B457,bombas!I:I,0),1),"")</f>
        <v/>
      </c>
      <c r="AG457" s="6" t="str">
        <f>IFERROR(INDEX(bombas!H:H,MATCH(B457,bombas!I:I,0),1),"")</f>
        <v/>
      </c>
      <c r="AH457" s="4"/>
      <c r="AI457" s="4" t="str">
        <f t="shared" si="115"/>
        <v/>
      </c>
      <c r="AJ457" s="4"/>
      <c r="AK457" s="127" t="str">
        <f t="shared" si="106"/>
        <v/>
      </c>
      <c r="AL457" s="2" t="str">
        <f>IFERROR(IF(INDEX(#REF!,MATCH(I457,#REF!,0),1)=0,"",INDEX(#REF!,MATCH(I457,#REF!,0),1)),"")</f>
        <v/>
      </c>
      <c r="AM457" s="2"/>
      <c r="AN457" s="2" t="str">
        <f>IFERROR(IF(INDEX(#REF!,MATCH(I457,#REF!,0),1)=0,"",INDEX(#REF!,MATCH(I457,#REF!,0),1)),"")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11"/>
        <v/>
      </c>
      <c r="BO457" s="5" t="str">
        <f t="shared" si="112"/>
        <v/>
      </c>
      <c r="BP457" s="15" t="str">
        <f t="shared" si="113"/>
        <v/>
      </c>
      <c r="BQ457" s="29"/>
      <c r="BR457" s="16"/>
      <c r="BS457" s="5" t="str">
        <f t="shared" si="105"/>
        <v/>
      </c>
      <c r="BV457" s="5" t="str">
        <f t="shared" si="114"/>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110"/>
        <v/>
      </c>
      <c r="B458" s="6"/>
      <c r="C458" s="7"/>
      <c r="D458" s="10"/>
      <c r="E458" s="5" t="str">
        <f t="shared" si="116"/>
        <v/>
      </c>
      <c r="F458" s="9"/>
      <c r="G458" s="1" t="str">
        <f>IFERROR(INDEX('padron cfe'!B:B,MATCH(DATOS!F458,'padron cfe'!A:A,0),1),"")</f>
        <v/>
      </c>
      <c r="H458" s="1"/>
      <c r="J458" s="2" t="str">
        <f>IFERROR(INDEX('padron cfe'!C:C,MATCH(DATOS!F458,'padron cfe'!A:A,0),1),"")</f>
        <v/>
      </c>
      <c r="K458" s="4"/>
      <c r="L458" s="4" t="str">
        <f>IFERROR(VLOOKUP(I458,I$2:L457,4,0),"")</f>
        <v/>
      </c>
      <c r="M458" s="4" t="str">
        <f>IFERROR(VLOOKUP(I458,I$2:M457,5,0),"")</f>
        <v/>
      </c>
      <c r="N458" s="4" t="str">
        <f>IFERROR(VLOOKUP(I458,I$2:N457,9,0),"")</f>
        <v/>
      </c>
      <c r="O458" s="2"/>
      <c r="P458" s="2"/>
      <c r="Q458" s="5" t="str">
        <f t="shared" si="109"/>
        <v/>
      </c>
      <c r="T458" s="2" t="str">
        <f>IFERROR(INDEX('padron cfe'!D:D,MATCH(DATOS!F458,'padron cfe'!A:A,0),1),"")</f>
        <v/>
      </c>
      <c r="U458" s="4"/>
      <c r="V458" s="4"/>
      <c r="W458" s="4"/>
      <c r="X458" s="4"/>
      <c r="Y458" s="4"/>
      <c r="AA458" s="4"/>
      <c r="AB458" s="4"/>
      <c r="AC458" s="7" t="str">
        <f t="shared" ca="1" si="117"/>
        <v/>
      </c>
      <c r="AD458" s="7"/>
      <c r="AE458" s="7"/>
      <c r="AF458" s="97" t="str">
        <f>IFERROR(INDEX(bombas!F:F,MATCH(B458,bombas!I:I,0),1),"")</f>
        <v/>
      </c>
      <c r="AG458" s="6" t="str">
        <f>IFERROR(INDEX(bombas!H:H,MATCH(B458,bombas!I:I,0),1),"")</f>
        <v/>
      </c>
      <c r="AH458" s="4"/>
      <c r="AI458" s="4" t="str">
        <f t="shared" si="115"/>
        <v/>
      </c>
      <c r="AJ458" s="4"/>
      <c r="AK458" s="127" t="str">
        <f t="shared" si="106"/>
        <v/>
      </c>
      <c r="AL458" s="2" t="str">
        <f>IFERROR(IF(INDEX(#REF!,MATCH(I458,#REF!,0),1)=0,"",INDEX(#REF!,MATCH(I458,#REF!,0),1)),"")</f>
        <v/>
      </c>
      <c r="AM458" s="2"/>
      <c r="AN458" s="2" t="str">
        <f>IFERROR(IF(INDEX(#REF!,MATCH(I458,#REF!,0),1)=0,"",INDEX(#REF!,MATCH(I458,#REF!,0),1)),"")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11"/>
        <v/>
      </c>
      <c r="BO458" s="5" t="str">
        <f t="shared" si="112"/>
        <v/>
      </c>
      <c r="BP458" s="15" t="str">
        <f t="shared" si="113"/>
        <v/>
      </c>
      <c r="BQ458" s="29"/>
      <c r="BR458" s="16"/>
      <c r="BS458" s="5" t="str">
        <f t="shared" si="105"/>
        <v/>
      </c>
      <c r="BV458" s="5" t="str">
        <f t="shared" si="114"/>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110"/>
        <v/>
      </c>
      <c r="B459" s="6"/>
      <c r="C459" s="7"/>
      <c r="D459" s="10"/>
      <c r="E459" s="5" t="str">
        <f t="shared" si="116"/>
        <v/>
      </c>
      <c r="F459" s="9"/>
      <c r="G459" s="1" t="str">
        <f>IFERROR(INDEX('padron cfe'!B:B,MATCH(DATOS!F459,'padron cfe'!A:A,0),1),"")</f>
        <v/>
      </c>
      <c r="H459" s="1"/>
      <c r="J459" s="2" t="str">
        <f>IFERROR(INDEX('padron cfe'!C:C,MATCH(DATOS!F459,'padron cfe'!A:A,0),1),"")</f>
        <v/>
      </c>
      <c r="K459" s="4"/>
      <c r="L459" s="4" t="str">
        <f>IFERROR(VLOOKUP(I459,I$2:L458,4,0),"")</f>
        <v/>
      </c>
      <c r="M459" s="4" t="str">
        <f>IFERROR(VLOOKUP(I459,I$2:M458,5,0),"")</f>
        <v/>
      </c>
      <c r="N459" s="4" t="str">
        <f>IFERROR(VLOOKUP(I459,I$2:N458,9,0),"")</f>
        <v/>
      </c>
      <c r="O459" s="2"/>
      <c r="P459" s="2"/>
      <c r="Q459" s="5" t="str">
        <f t="shared" si="109"/>
        <v/>
      </c>
      <c r="T459" s="2" t="str">
        <f>IFERROR(INDEX('padron cfe'!D:D,MATCH(DATOS!F459,'padron cfe'!A:A,0),1),"")</f>
        <v/>
      </c>
      <c r="U459" s="4"/>
      <c r="V459" s="4"/>
      <c r="W459" s="4"/>
      <c r="X459" s="4"/>
      <c r="Y459" s="4"/>
      <c r="AA459" s="4"/>
      <c r="AB459" s="4"/>
      <c r="AC459" s="7" t="str">
        <f t="shared" ca="1" si="117"/>
        <v/>
      </c>
      <c r="AD459" s="7"/>
      <c r="AE459" s="7"/>
      <c r="AF459" s="97" t="str">
        <f>IFERROR(INDEX(bombas!F:F,MATCH(B459,bombas!I:I,0),1),"")</f>
        <v/>
      </c>
      <c r="AG459" s="6" t="str">
        <f>IFERROR(INDEX(bombas!H:H,MATCH(B459,bombas!I:I,0),1),"")</f>
        <v/>
      </c>
      <c r="AH459" s="4"/>
      <c r="AI459" s="4" t="str">
        <f t="shared" si="115"/>
        <v/>
      </c>
      <c r="AJ459" s="4"/>
      <c r="AK459" s="127" t="str">
        <f t="shared" si="106"/>
        <v/>
      </c>
      <c r="AL459" s="2" t="str">
        <f>IFERROR(IF(INDEX(#REF!,MATCH(I459,#REF!,0),1)=0,"",INDEX(#REF!,MATCH(I459,#REF!,0),1)),"")</f>
        <v/>
      </c>
      <c r="AM459" s="2"/>
      <c r="AN459" s="2" t="str">
        <f>IFERROR(IF(INDEX(#REF!,MATCH(I459,#REF!,0),1)=0,"",INDEX(#REF!,MATCH(I459,#REF!,0),1)),"")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11"/>
        <v/>
      </c>
      <c r="BO459" s="5" t="str">
        <f t="shared" si="112"/>
        <v/>
      </c>
      <c r="BP459" s="15" t="str">
        <f t="shared" si="113"/>
        <v/>
      </c>
      <c r="BQ459" s="29"/>
      <c r="BR459" s="16"/>
      <c r="BS459" s="5" t="str">
        <f t="shared" si="105"/>
        <v/>
      </c>
      <c r="BV459" s="5" t="str">
        <f t="shared" si="114"/>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110"/>
        <v/>
      </c>
      <c r="B460" s="6"/>
      <c r="C460" s="7"/>
      <c r="D460" s="10"/>
      <c r="E460" s="5" t="str">
        <f t="shared" si="116"/>
        <v/>
      </c>
      <c r="F460" s="9"/>
      <c r="G460" s="1" t="str">
        <f>IFERROR(INDEX('padron cfe'!B:B,MATCH(DATOS!F460,'padron cfe'!A:A,0),1),"")</f>
        <v/>
      </c>
      <c r="H460" s="1"/>
      <c r="J460" s="2" t="str">
        <f>IFERROR(INDEX('padron cfe'!C:C,MATCH(DATOS!F460,'padron cfe'!A:A,0),1),"")</f>
        <v/>
      </c>
      <c r="K460" s="4"/>
      <c r="L460" s="4" t="str">
        <f>IFERROR(VLOOKUP(I460,I$2:L459,4,0),"")</f>
        <v/>
      </c>
      <c r="M460" s="4" t="str">
        <f>IFERROR(VLOOKUP(I460,I$2:M459,5,0),"")</f>
        <v/>
      </c>
      <c r="N460" s="4" t="str">
        <f>IFERROR(VLOOKUP(I460,I$2:N459,9,0),"")</f>
        <v/>
      </c>
      <c r="O460" s="2"/>
      <c r="P460" s="2"/>
      <c r="Q460" s="5" t="str">
        <f t="shared" si="109"/>
        <v/>
      </c>
      <c r="T460" s="2" t="str">
        <f>IFERROR(INDEX('padron cfe'!D:D,MATCH(DATOS!F460,'padron cfe'!A:A,0),1),"")</f>
        <v/>
      </c>
      <c r="U460" s="4"/>
      <c r="V460" s="4"/>
      <c r="W460" s="4"/>
      <c r="X460" s="4"/>
      <c r="Y460" s="4"/>
      <c r="AA460" s="4"/>
      <c r="AB460" s="4"/>
      <c r="AC460" s="7" t="str">
        <f t="shared" ca="1" si="117"/>
        <v/>
      </c>
      <c r="AD460" s="7"/>
      <c r="AE460" s="7"/>
      <c r="AF460" s="97" t="str">
        <f>IFERROR(INDEX(bombas!F:F,MATCH(B460,bombas!I:I,0),1),"")</f>
        <v/>
      </c>
      <c r="AG460" s="6" t="str">
        <f>IFERROR(INDEX(bombas!H:H,MATCH(B460,bombas!I:I,0),1),"")</f>
        <v/>
      </c>
      <c r="AH460" s="4"/>
      <c r="AI460" s="4" t="str">
        <f t="shared" si="115"/>
        <v/>
      </c>
      <c r="AJ460" s="4"/>
      <c r="AK460" s="127" t="str">
        <f t="shared" si="106"/>
        <v/>
      </c>
      <c r="AL460" s="2" t="str">
        <f>IFERROR(IF(INDEX(#REF!,MATCH(I460,#REF!,0),1)=0,"",INDEX(#REF!,MATCH(I460,#REF!,0),1)),"")</f>
        <v/>
      </c>
      <c r="AM460" s="2"/>
      <c r="AN460" s="2" t="str">
        <f>IFERROR(IF(INDEX(#REF!,MATCH(I460,#REF!,0),1)=0,"",INDEX(#REF!,MATCH(I460,#REF!,0),1)),"")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11"/>
        <v/>
      </c>
      <c r="BO460" s="5" t="str">
        <f t="shared" si="112"/>
        <v/>
      </c>
      <c r="BP460" s="15" t="str">
        <f t="shared" si="113"/>
        <v/>
      </c>
      <c r="BQ460" s="29"/>
      <c r="BR460" s="16"/>
      <c r="BS460" s="5" t="str">
        <f t="shared" si="105"/>
        <v/>
      </c>
      <c r="BV460" s="5" t="str">
        <f t="shared" si="114"/>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110"/>
        <v/>
      </c>
      <c r="B461" s="6"/>
      <c r="C461" s="7"/>
      <c r="D461" s="10"/>
      <c r="E461" s="5" t="str">
        <f t="shared" si="116"/>
        <v/>
      </c>
      <c r="F461" s="9"/>
      <c r="G461" s="1" t="str">
        <f>IFERROR(INDEX('padron cfe'!B:B,MATCH(DATOS!F461,'padron cfe'!A:A,0),1),"")</f>
        <v/>
      </c>
      <c r="H461" s="1"/>
      <c r="J461" s="2" t="str">
        <f>IFERROR(INDEX('padron cfe'!C:C,MATCH(DATOS!F461,'padron cfe'!A:A,0),1),"")</f>
        <v/>
      </c>
      <c r="K461" s="4"/>
      <c r="L461" s="4" t="str">
        <f>IFERROR(VLOOKUP(I461,I$2:L460,4,0),"")</f>
        <v/>
      </c>
      <c r="M461" s="4" t="str">
        <f>IFERROR(VLOOKUP(I461,I$2:M460,5,0),"")</f>
        <v/>
      </c>
      <c r="N461" s="4" t="str">
        <f>IFERROR(VLOOKUP(I461,I$2:N460,9,0),"")</f>
        <v/>
      </c>
      <c r="O461" s="2"/>
      <c r="P461" s="2"/>
      <c r="Q461" s="5" t="str">
        <f t="shared" si="109"/>
        <v/>
      </c>
      <c r="T461" s="2" t="str">
        <f>IFERROR(INDEX('padron cfe'!D:D,MATCH(DATOS!F461,'padron cfe'!A:A,0),1),"")</f>
        <v/>
      </c>
      <c r="U461" s="4"/>
      <c r="V461" s="4"/>
      <c r="W461" s="4"/>
      <c r="X461" s="4"/>
      <c r="Y461" s="4"/>
      <c r="AA461" s="4"/>
      <c r="AB461" s="4"/>
      <c r="AC461" s="7" t="str">
        <f t="shared" ca="1" si="117"/>
        <v/>
      </c>
      <c r="AD461" s="7"/>
      <c r="AE461" s="7"/>
      <c r="AF461" s="97" t="str">
        <f>IFERROR(INDEX(bombas!F:F,MATCH(B461,bombas!I:I,0),1),"")</f>
        <v/>
      </c>
      <c r="AG461" s="6" t="str">
        <f>IFERROR(INDEX(bombas!H:H,MATCH(B461,bombas!I:I,0),1),"")</f>
        <v/>
      </c>
      <c r="AH461" s="4"/>
      <c r="AI461" s="4" t="str">
        <f t="shared" si="115"/>
        <v/>
      </c>
      <c r="AJ461" s="4"/>
      <c r="AK461" s="127" t="str">
        <f t="shared" si="106"/>
        <v/>
      </c>
      <c r="AL461" s="2" t="str">
        <f>IFERROR(IF(INDEX(#REF!,MATCH(I461,#REF!,0),1)=0,"",INDEX(#REF!,MATCH(I461,#REF!,0),1)),"")</f>
        <v/>
      </c>
      <c r="AM461" s="2"/>
      <c r="AN461" s="2" t="str">
        <f>IFERROR(IF(INDEX(#REF!,MATCH(I461,#REF!,0),1)=0,"",INDEX(#REF!,MATCH(I461,#REF!,0),1)),"")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11"/>
        <v/>
      </c>
      <c r="BO461" s="5" t="str">
        <f t="shared" si="112"/>
        <v/>
      </c>
      <c r="BP461" s="15" t="str">
        <f t="shared" si="113"/>
        <v/>
      </c>
      <c r="BQ461" s="29"/>
      <c r="BR461" s="16"/>
      <c r="BS461" s="5" t="str">
        <f t="shared" si="105"/>
        <v/>
      </c>
      <c r="BV461" s="5" t="str">
        <f t="shared" si="114"/>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110"/>
        <v/>
      </c>
      <c r="B462" s="6"/>
      <c r="C462" s="7"/>
      <c r="D462" s="10"/>
      <c r="E462" s="5" t="str">
        <f t="shared" si="116"/>
        <v/>
      </c>
      <c r="F462" s="9"/>
      <c r="G462" s="1" t="str">
        <f>IFERROR(INDEX('padron cfe'!B:B,MATCH(DATOS!F462,'padron cfe'!A:A,0),1),"")</f>
        <v/>
      </c>
      <c r="H462" s="1"/>
      <c r="J462" s="2" t="str">
        <f>IFERROR(INDEX('padron cfe'!C:C,MATCH(DATOS!F462,'padron cfe'!A:A,0),1),"")</f>
        <v/>
      </c>
      <c r="K462" s="4"/>
      <c r="L462" s="4" t="str">
        <f>IFERROR(VLOOKUP(I462,I$2:L461,4,0),"")</f>
        <v/>
      </c>
      <c r="M462" s="4" t="str">
        <f>IFERROR(VLOOKUP(I462,I$2:M461,5,0),"")</f>
        <v/>
      </c>
      <c r="N462" s="4" t="str">
        <f>IFERROR(VLOOKUP(I462,I$2:N461,9,0),"")</f>
        <v/>
      </c>
      <c r="O462" s="2"/>
      <c r="P462" s="2"/>
      <c r="Q462" s="5" t="str">
        <f t="shared" si="109"/>
        <v/>
      </c>
      <c r="T462" s="2" t="str">
        <f>IFERROR(INDEX('padron cfe'!D:D,MATCH(DATOS!F462,'padron cfe'!A:A,0),1),"")</f>
        <v/>
      </c>
      <c r="U462" s="4"/>
      <c r="V462" s="4"/>
      <c r="W462" s="4"/>
      <c r="X462" s="4"/>
      <c r="Y462" s="4"/>
      <c r="AA462" s="4"/>
      <c r="AB462" s="4"/>
      <c r="AC462" s="7" t="str">
        <f t="shared" ca="1" si="117"/>
        <v/>
      </c>
      <c r="AD462" s="7"/>
      <c r="AE462" s="7"/>
      <c r="AF462" s="97" t="str">
        <f>IFERROR(INDEX(bombas!F:F,MATCH(B462,bombas!I:I,0),1),"")</f>
        <v/>
      </c>
      <c r="AG462" s="6" t="str">
        <f>IFERROR(INDEX(bombas!H:H,MATCH(B462,bombas!I:I,0),1),"")</f>
        <v/>
      </c>
      <c r="AH462" s="4"/>
      <c r="AI462" s="4" t="str">
        <f t="shared" si="115"/>
        <v/>
      </c>
      <c r="AJ462" s="4"/>
      <c r="AK462" s="127" t="str">
        <f t="shared" si="106"/>
        <v/>
      </c>
      <c r="AL462" s="2" t="str">
        <f>IFERROR(IF(INDEX(#REF!,MATCH(I462,#REF!,0),1)=0,"",INDEX(#REF!,MATCH(I462,#REF!,0),1)),"")</f>
        <v/>
      </c>
      <c r="AM462" s="2"/>
      <c r="AN462" s="2" t="str">
        <f>IFERROR(IF(INDEX(#REF!,MATCH(I462,#REF!,0),1)=0,"",INDEX(#REF!,MATCH(I462,#REF!,0),1)),"")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11"/>
        <v/>
      </c>
      <c r="BO462" s="5" t="str">
        <f t="shared" si="112"/>
        <v/>
      </c>
      <c r="BP462" s="15" t="str">
        <f t="shared" si="113"/>
        <v/>
      </c>
      <c r="BQ462" s="29"/>
      <c r="BR462" s="16"/>
      <c r="BS462" s="5" t="str">
        <f t="shared" si="105"/>
        <v/>
      </c>
      <c r="BV462" s="5" t="str">
        <f t="shared" si="114"/>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110"/>
        <v/>
      </c>
      <c r="B463" s="6"/>
      <c r="C463" s="7"/>
      <c r="D463" s="10"/>
      <c r="E463" s="5" t="str">
        <f t="shared" si="116"/>
        <v/>
      </c>
      <c r="F463" s="9"/>
      <c r="G463" s="1" t="str">
        <f>IFERROR(INDEX('padron cfe'!B:B,MATCH(DATOS!F463,'padron cfe'!A:A,0),1),"")</f>
        <v/>
      </c>
      <c r="H463" s="1"/>
      <c r="J463" s="2" t="str">
        <f>IFERROR(INDEX('padron cfe'!C:C,MATCH(DATOS!F463,'padron cfe'!A:A,0),1),"")</f>
        <v/>
      </c>
      <c r="K463" s="4"/>
      <c r="L463" s="4" t="str">
        <f>IFERROR(VLOOKUP(I463,I$2:L462,4,0),"")</f>
        <v/>
      </c>
      <c r="M463" s="4" t="str">
        <f>IFERROR(VLOOKUP(I463,I$2:M462,5,0),"")</f>
        <v/>
      </c>
      <c r="N463" s="4" t="str">
        <f>IFERROR(VLOOKUP(I463,I$2:N462,9,0),"")</f>
        <v/>
      </c>
      <c r="O463" s="2"/>
      <c r="P463" s="2"/>
      <c r="Q463" s="5" t="str">
        <f t="shared" si="109"/>
        <v/>
      </c>
      <c r="T463" s="2" t="str">
        <f>IFERROR(INDEX('padron cfe'!D:D,MATCH(DATOS!F463,'padron cfe'!A:A,0),1),"")</f>
        <v/>
      </c>
      <c r="U463" s="4"/>
      <c r="V463" s="4"/>
      <c r="W463" s="4"/>
      <c r="X463" s="4"/>
      <c r="Y463" s="4"/>
      <c r="AA463" s="4"/>
      <c r="AB463" s="4"/>
      <c r="AC463" s="7" t="str">
        <f t="shared" ca="1" si="117"/>
        <v/>
      </c>
      <c r="AD463" s="7"/>
      <c r="AE463" s="7"/>
      <c r="AF463" s="97" t="str">
        <f>IFERROR(INDEX(bombas!F:F,MATCH(B463,bombas!I:I,0),1),"")</f>
        <v/>
      </c>
      <c r="AG463" s="6" t="str">
        <f>IFERROR(INDEX(bombas!H:H,MATCH(B463,bombas!I:I,0),1),"")</f>
        <v/>
      </c>
      <c r="AH463" s="4"/>
      <c r="AI463" s="4" t="str">
        <f t="shared" si="115"/>
        <v/>
      </c>
      <c r="AJ463" s="4"/>
      <c r="AK463" s="127" t="str">
        <f t="shared" si="106"/>
        <v/>
      </c>
      <c r="AL463" s="2" t="str">
        <f>IFERROR(IF(INDEX(#REF!,MATCH(I463,#REF!,0),1)=0,"",INDEX(#REF!,MATCH(I463,#REF!,0),1)),"")</f>
        <v/>
      </c>
      <c r="AM463" s="2"/>
      <c r="AN463" s="2" t="str">
        <f>IFERROR(IF(INDEX(#REF!,MATCH(I463,#REF!,0),1)=0,"",INDEX(#REF!,MATCH(I463,#REF!,0),1)),"")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11"/>
        <v/>
      </c>
      <c r="BO463" s="5" t="str">
        <f t="shared" si="112"/>
        <v/>
      </c>
      <c r="BP463" s="15" t="str">
        <f t="shared" si="113"/>
        <v/>
      </c>
      <c r="BQ463" s="29"/>
      <c r="BR463" s="16"/>
      <c r="BS463" s="5" t="str">
        <f t="shared" si="105"/>
        <v/>
      </c>
      <c r="BV463" s="5" t="str">
        <f t="shared" si="114"/>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110"/>
        <v/>
      </c>
      <c r="B464" s="6"/>
      <c r="C464" s="7"/>
      <c r="D464" s="10"/>
      <c r="E464" s="5" t="str">
        <f t="shared" si="116"/>
        <v/>
      </c>
      <c r="F464" s="9"/>
      <c r="G464" s="1" t="str">
        <f>IFERROR(INDEX('padron cfe'!B:B,MATCH(DATOS!F464,'padron cfe'!A:A,0),1),"")</f>
        <v/>
      </c>
      <c r="H464" s="1"/>
      <c r="J464" s="2" t="str">
        <f>IFERROR(INDEX('padron cfe'!C:C,MATCH(DATOS!F464,'padron cfe'!A:A,0),1),"")</f>
        <v/>
      </c>
      <c r="K464" s="4"/>
      <c r="L464" s="4" t="str">
        <f>IFERROR(VLOOKUP(I464,I$2:L463,4,0),"")</f>
        <v/>
      </c>
      <c r="M464" s="4" t="str">
        <f>IFERROR(VLOOKUP(I464,I$2:M463,5,0),"")</f>
        <v/>
      </c>
      <c r="N464" s="4" t="str">
        <f>IFERROR(VLOOKUP(I464,I$2:N463,9,0),"")</f>
        <v/>
      </c>
      <c r="O464" s="2"/>
      <c r="P464" s="2"/>
      <c r="Q464" s="5" t="str">
        <f t="shared" si="109"/>
        <v/>
      </c>
      <c r="T464" s="2" t="str">
        <f>IFERROR(INDEX('padron cfe'!D:D,MATCH(DATOS!F464,'padron cfe'!A:A,0),1),"")</f>
        <v/>
      </c>
      <c r="U464" s="4"/>
      <c r="V464" s="4"/>
      <c r="W464" s="4"/>
      <c r="X464" s="4"/>
      <c r="Y464" s="4"/>
      <c r="AA464" s="4"/>
      <c r="AB464" s="4"/>
      <c r="AC464" s="7" t="str">
        <f t="shared" ca="1" si="117"/>
        <v/>
      </c>
      <c r="AD464" s="7"/>
      <c r="AE464" s="7"/>
      <c r="AF464" s="97" t="str">
        <f>IFERROR(INDEX(bombas!F:F,MATCH(B464,bombas!I:I,0),1),"")</f>
        <v/>
      </c>
      <c r="AG464" s="6" t="str">
        <f>IFERROR(INDEX(bombas!H:H,MATCH(B464,bombas!I:I,0),1),"")</f>
        <v/>
      </c>
      <c r="AH464" s="4"/>
      <c r="AI464" s="4" t="str">
        <f t="shared" si="115"/>
        <v/>
      </c>
      <c r="AJ464" s="4"/>
      <c r="AK464" s="127" t="str">
        <f t="shared" si="106"/>
        <v/>
      </c>
      <c r="AL464" s="2" t="str">
        <f>IFERROR(IF(INDEX(#REF!,MATCH(I464,#REF!,0),1)=0,"",INDEX(#REF!,MATCH(I464,#REF!,0),1)),"")</f>
        <v/>
      </c>
      <c r="AM464" s="2"/>
      <c r="AN464" s="2" t="str">
        <f>IFERROR(IF(INDEX(#REF!,MATCH(I464,#REF!,0),1)=0,"",INDEX(#REF!,MATCH(I464,#REF!,0),1)),"")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11"/>
        <v/>
      </c>
      <c r="BO464" s="5" t="str">
        <f t="shared" si="112"/>
        <v/>
      </c>
      <c r="BP464" s="15" t="str">
        <f t="shared" si="113"/>
        <v/>
      </c>
      <c r="BQ464" s="29"/>
      <c r="BR464" s="16"/>
      <c r="BS464" s="5" t="str">
        <f t="shared" si="105"/>
        <v/>
      </c>
      <c r="BV464" s="5" t="str">
        <f t="shared" si="114"/>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110"/>
        <v/>
      </c>
      <c r="B465" s="6"/>
      <c r="C465" s="7"/>
      <c r="D465" s="10"/>
      <c r="E465" s="5" t="str">
        <f t="shared" si="116"/>
        <v/>
      </c>
      <c r="F465" s="9"/>
      <c r="G465" s="1" t="str">
        <f>IFERROR(INDEX('padron cfe'!B:B,MATCH(DATOS!F465,'padron cfe'!A:A,0),1),"")</f>
        <v/>
      </c>
      <c r="H465" s="1"/>
      <c r="J465" s="2" t="str">
        <f>IFERROR(INDEX('padron cfe'!C:C,MATCH(DATOS!F465,'padron cfe'!A:A,0),1),"")</f>
        <v/>
      </c>
      <c r="K465" s="4"/>
      <c r="L465" s="4" t="str">
        <f>IFERROR(VLOOKUP(I465,I$2:L464,4,0),"")</f>
        <v/>
      </c>
      <c r="M465" s="4" t="str">
        <f>IFERROR(VLOOKUP(I465,I$2:M464,5,0),"")</f>
        <v/>
      </c>
      <c r="N465" s="4" t="str">
        <f>IFERROR(VLOOKUP(I465,I$2:N464,9,0),"")</f>
        <v/>
      </c>
      <c r="O465" s="2"/>
      <c r="P465" s="2"/>
      <c r="Q465" s="5" t="str">
        <f t="shared" si="109"/>
        <v/>
      </c>
      <c r="T465" s="2" t="str">
        <f>IFERROR(INDEX('padron cfe'!D:D,MATCH(DATOS!F465,'padron cfe'!A:A,0),1),"")</f>
        <v/>
      </c>
      <c r="U465" s="4"/>
      <c r="V465" s="4"/>
      <c r="W465" s="4"/>
      <c r="X465" s="4"/>
      <c r="Y465" s="4"/>
      <c r="AA465" s="4"/>
      <c r="AB465" s="4"/>
      <c r="AC465" s="7" t="str">
        <f t="shared" ca="1" si="117"/>
        <v/>
      </c>
      <c r="AD465" s="7"/>
      <c r="AE465" s="7"/>
      <c r="AF465" s="97" t="str">
        <f>IFERROR(INDEX(bombas!F:F,MATCH(B465,bombas!I:I,0),1),"")</f>
        <v/>
      </c>
      <c r="AG465" s="6" t="str">
        <f>IFERROR(INDEX(bombas!H:H,MATCH(B465,bombas!I:I,0),1),"")</f>
        <v/>
      </c>
      <c r="AH465" s="4"/>
      <c r="AI465" s="4" t="str">
        <f t="shared" si="115"/>
        <v/>
      </c>
      <c r="AJ465" s="4"/>
      <c r="AK465" s="127" t="str">
        <f t="shared" si="106"/>
        <v/>
      </c>
      <c r="AL465" s="2" t="str">
        <f>IFERROR(IF(INDEX(#REF!,MATCH(I465,#REF!,0),1)=0,"",INDEX(#REF!,MATCH(I465,#REF!,0),1)),"")</f>
        <v/>
      </c>
      <c r="AM465" s="2"/>
      <c r="AN465" s="2" t="str">
        <f>IFERROR(IF(INDEX(#REF!,MATCH(I465,#REF!,0),1)=0,"",INDEX(#REF!,MATCH(I465,#REF!,0),1)),"")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11"/>
        <v/>
      </c>
      <c r="BO465" s="5" t="str">
        <f t="shared" si="112"/>
        <v/>
      </c>
      <c r="BP465" s="15" t="str">
        <f t="shared" si="113"/>
        <v/>
      </c>
      <c r="BQ465" s="29"/>
      <c r="BR465" s="16"/>
      <c r="BS465" s="5" t="str">
        <f t="shared" si="105"/>
        <v/>
      </c>
      <c r="BV465" s="5" t="str">
        <f t="shared" si="114"/>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110"/>
        <v/>
      </c>
      <c r="B466" s="6"/>
      <c r="C466" s="7"/>
      <c r="D466" s="10"/>
      <c r="E466" s="5" t="str">
        <f t="shared" si="116"/>
        <v/>
      </c>
      <c r="F466" s="9"/>
      <c r="G466" s="1" t="str">
        <f>IFERROR(INDEX('padron cfe'!B:B,MATCH(DATOS!F466,'padron cfe'!A:A,0),1),"")</f>
        <v/>
      </c>
      <c r="H466" s="1"/>
      <c r="J466" s="2" t="str">
        <f>IFERROR(INDEX('padron cfe'!C:C,MATCH(DATOS!F466,'padron cfe'!A:A,0),1),"")</f>
        <v/>
      </c>
      <c r="K466" s="4"/>
      <c r="L466" s="4" t="str">
        <f>IFERROR(VLOOKUP(I466,I$2:L465,4,0),"")</f>
        <v/>
      </c>
      <c r="M466" s="4" t="str">
        <f>IFERROR(VLOOKUP(I466,I$2:M465,5,0),"")</f>
        <v/>
      </c>
      <c r="N466" s="4" t="str">
        <f t="shared" ref="N466:N472" si="118">IFERROR(VLOOKUP(I466,I463:N465,9,0),"")</f>
        <v/>
      </c>
      <c r="O466" s="2"/>
      <c r="P466" s="2"/>
      <c r="Q466" s="5" t="str">
        <f t="shared" si="109"/>
        <v/>
      </c>
      <c r="T466" s="2" t="str">
        <f>IFERROR(INDEX('padron cfe'!D:D,MATCH(DATOS!F466,'padron cfe'!A:A,0),1),"")</f>
        <v/>
      </c>
      <c r="U466" s="4"/>
      <c r="V466" s="4"/>
      <c r="W466" s="4"/>
      <c r="X466" s="4"/>
      <c r="Y466" s="4"/>
      <c r="AA466" s="4"/>
      <c r="AB466" s="4"/>
      <c r="AC466" s="7" t="str">
        <f t="shared" ca="1" si="117"/>
        <v/>
      </c>
      <c r="AD466" s="7"/>
      <c r="AE466" s="7"/>
      <c r="AF466" s="97" t="str">
        <f>IFERROR(INDEX(bombas!F:F,MATCH(B466,bombas!I:I,0),1),"")</f>
        <v/>
      </c>
      <c r="AG466" s="6" t="str">
        <f>IFERROR(INDEX(bombas!H:H,MATCH(B466,bombas!I:I,0),1),"")</f>
        <v/>
      </c>
      <c r="AH466" s="4"/>
      <c r="AI466" s="4" t="str">
        <f t="shared" si="115"/>
        <v/>
      </c>
      <c r="AJ466" s="4"/>
      <c r="AK466" s="127" t="str">
        <f t="shared" si="106"/>
        <v/>
      </c>
      <c r="AL466" s="2" t="str">
        <f>IFERROR(IF(INDEX(#REF!,MATCH(I466,#REF!,0),1)=0,"",INDEX(#REF!,MATCH(I466,#REF!,0),1)),"")</f>
        <v/>
      </c>
      <c r="AM466" s="2"/>
      <c r="AN466" s="2" t="str">
        <f>IFERROR(IF(INDEX(#REF!,MATCH(I466,#REF!,0),1)=0,"",INDEX(#REF!,MATCH(I466,#REF!,0),1)),"")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11"/>
        <v/>
      </c>
      <c r="BO466" s="5" t="str">
        <f t="shared" si="112"/>
        <v/>
      </c>
      <c r="BP466" s="15" t="str">
        <f t="shared" si="113"/>
        <v/>
      </c>
      <c r="BQ466" s="29"/>
      <c r="BR466" s="16"/>
      <c r="BS466" s="5" t="str">
        <f t="shared" si="105"/>
        <v/>
      </c>
      <c r="BV466" s="5" t="str">
        <f t="shared" si="114"/>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110"/>
        <v/>
      </c>
      <c r="B467" s="6"/>
      <c r="C467" s="7"/>
      <c r="D467" s="10"/>
      <c r="E467" s="5" t="str">
        <f t="shared" si="116"/>
        <v/>
      </c>
      <c r="F467" s="9"/>
      <c r="G467" s="1" t="str">
        <f>IFERROR(INDEX('padron cfe'!B:B,MATCH(DATOS!F467,'padron cfe'!A:A,0),1),"")</f>
        <v/>
      </c>
      <c r="H467" s="1"/>
      <c r="J467" s="2" t="str">
        <f>IFERROR(INDEX('padron cfe'!C:C,MATCH(DATOS!F467,'padron cfe'!A:A,0),1),"")</f>
        <v/>
      </c>
      <c r="K467" s="4"/>
      <c r="L467" s="4" t="str">
        <f>IFERROR(VLOOKUP(I467,I$2:L466,4,0),"")</f>
        <v/>
      </c>
      <c r="M467" s="4" t="str">
        <f>IFERROR(VLOOKUP(I467,I$2:M466,5,0),"")</f>
        <v/>
      </c>
      <c r="N467" s="4" t="str">
        <f t="shared" si="118"/>
        <v/>
      </c>
      <c r="O467" s="2"/>
      <c r="P467" s="2"/>
      <c r="Q467" s="5" t="str">
        <f t="shared" si="109"/>
        <v/>
      </c>
      <c r="T467" s="2" t="str">
        <f>IFERROR(INDEX('padron cfe'!D:D,MATCH(DATOS!F467,'padron cfe'!A:A,0),1),"")</f>
        <v/>
      </c>
      <c r="U467" s="4"/>
      <c r="V467" s="4"/>
      <c r="W467" s="4"/>
      <c r="X467" s="4"/>
      <c r="Y467" s="4"/>
      <c r="AA467" s="4"/>
      <c r="AB467" s="4"/>
      <c r="AC467" s="7" t="str">
        <f t="shared" ca="1" si="117"/>
        <v/>
      </c>
      <c r="AD467" s="7"/>
      <c r="AE467" s="7"/>
      <c r="AF467" s="97" t="str">
        <f>IFERROR(INDEX(bombas!F:F,MATCH(B467,bombas!I:I,0),1),"")</f>
        <v/>
      </c>
      <c r="AG467" s="6" t="str">
        <f>IFERROR(INDEX(bombas!H:H,MATCH(B467,bombas!I:I,0),1),"")</f>
        <v/>
      </c>
      <c r="AH467" s="4"/>
      <c r="AI467" s="4" t="str">
        <f t="shared" si="115"/>
        <v/>
      </c>
      <c r="AJ467" s="4"/>
      <c r="AK467" s="127" t="str">
        <f t="shared" si="106"/>
        <v/>
      </c>
      <c r="AL467" s="2" t="str">
        <f>IFERROR(IF(INDEX(#REF!,MATCH(I467,#REF!,0),1)=0,"",INDEX(#REF!,MATCH(I467,#REF!,0),1)),"")</f>
        <v/>
      </c>
      <c r="AM467" s="2"/>
      <c r="AN467" s="2" t="str">
        <f>IFERROR(IF(INDEX(#REF!,MATCH(I467,#REF!,0),1)=0,"",INDEX(#REF!,MATCH(I467,#REF!,0),1)),"")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11"/>
        <v/>
      </c>
      <c r="BO467" s="5" t="str">
        <f t="shared" si="112"/>
        <v/>
      </c>
      <c r="BP467" s="15" t="str">
        <f t="shared" si="113"/>
        <v/>
      </c>
      <c r="BQ467" s="29"/>
      <c r="BR467" s="16"/>
      <c r="BS467" s="5" t="str">
        <f t="shared" si="105"/>
        <v/>
      </c>
      <c r="BV467" s="5" t="str">
        <f t="shared" si="114"/>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110"/>
        <v/>
      </c>
      <c r="B468" s="6"/>
      <c r="C468" s="4"/>
      <c r="D468" s="10"/>
      <c r="E468" s="5" t="str">
        <f t="shared" si="116"/>
        <v/>
      </c>
      <c r="F468" s="9"/>
      <c r="G468" s="1" t="str">
        <f>IFERROR(INDEX('padron cfe'!B:B,MATCH(DATOS!F468,'padron cfe'!A:A,0),1),"")</f>
        <v/>
      </c>
      <c r="H468" s="1"/>
      <c r="J468" s="2" t="str">
        <f>IFERROR(INDEX('padron cfe'!C:C,MATCH(DATOS!F468,'padron cfe'!A:A,0),1),"")</f>
        <v/>
      </c>
      <c r="K468" s="4"/>
      <c r="L468" s="4" t="str">
        <f>IFERROR(VLOOKUP(I468,I$2:L467,4,0),"")</f>
        <v/>
      </c>
      <c r="M468" s="4" t="str">
        <f>IFERROR(VLOOKUP(I468,I$2:M467,5,0),"")</f>
        <v/>
      </c>
      <c r="N468" s="4" t="str">
        <f t="shared" si="118"/>
        <v/>
      </c>
      <c r="O468" s="2"/>
      <c r="P468" s="2"/>
      <c r="T468" s="2" t="str">
        <f>IFERROR(INDEX('padron cfe'!D:D,MATCH(DATOS!F468,'padron cfe'!A:A,0),1),"")</f>
        <v/>
      </c>
      <c r="U468" s="4"/>
      <c r="V468" s="4"/>
      <c r="W468" s="4"/>
      <c r="X468" s="4"/>
      <c r="Y468" s="4"/>
      <c r="AA468" s="4"/>
      <c r="AB468" s="4"/>
      <c r="AC468" s="7" t="str">
        <f t="shared" ca="1" si="117"/>
        <v/>
      </c>
      <c r="AD468" s="7"/>
      <c r="AE468" s="7"/>
      <c r="AF468" s="97" t="str">
        <f>IFERROR(INDEX(bombas!F:F,MATCH(B468,bombas!I:I,0),1),"")</f>
        <v/>
      </c>
      <c r="AG468" s="6" t="str">
        <f>IFERROR(INDEX(bombas!H:H,MATCH(B468,bombas!I:I,0),1),"")</f>
        <v/>
      </c>
      <c r="AH468" s="4"/>
      <c r="AI468" s="4" t="str">
        <f t="shared" si="115"/>
        <v/>
      </c>
      <c r="AJ468" s="4"/>
      <c r="AK468" s="127" t="str">
        <f t="shared" si="106"/>
        <v/>
      </c>
      <c r="AL468" s="2" t="str">
        <f>IFERROR(IF(INDEX(#REF!,MATCH(I468,#REF!,0),1)=0,"",INDEX(#REF!,MATCH(I468,#REF!,0),1)),"")</f>
        <v/>
      </c>
      <c r="AM468" s="2"/>
      <c r="AN468" s="2" t="str">
        <f>IFERROR(IF(INDEX(#REF!,MATCH(I468,#REF!,0),1)=0,"",INDEX(#REF!,MATCH(I468,#REF!,0),1)),"")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11"/>
        <v/>
      </c>
      <c r="BO468" s="5" t="str">
        <f t="shared" si="112"/>
        <v/>
      </c>
      <c r="BP468" s="15" t="str">
        <f t="shared" si="113"/>
        <v/>
      </c>
      <c r="BQ468" s="29"/>
      <c r="BR468" s="16"/>
      <c r="BS468" s="5" t="str">
        <f t="shared" si="105"/>
        <v/>
      </c>
      <c r="BV468" s="5" t="str">
        <f t="shared" si="114"/>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110"/>
        <v/>
      </c>
      <c r="B469" s="6"/>
      <c r="C469" s="4"/>
      <c r="D469" s="10"/>
      <c r="E469" s="5" t="str">
        <f t="shared" si="116"/>
        <v/>
      </c>
      <c r="F469" s="9"/>
      <c r="G469" s="1" t="str">
        <f>IFERROR(INDEX('padron cfe'!B:B,MATCH(DATOS!F469,'padron cfe'!A:A,0),1),"")</f>
        <v/>
      </c>
      <c r="H469" s="1"/>
      <c r="J469" s="2" t="str">
        <f>IFERROR(INDEX('padron cfe'!C:C,MATCH(DATOS!F469,'padron cfe'!A:A,0),1),"")</f>
        <v/>
      </c>
      <c r="K469" s="4"/>
      <c r="L469" s="4" t="str">
        <f>IFERROR(VLOOKUP(I469,I$2:L468,4,0),"")</f>
        <v/>
      </c>
      <c r="M469" s="4" t="str">
        <f>IFERROR(VLOOKUP(I469,I$2:M468,5,0),"")</f>
        <v/>
      </c>
      <c r="N469" s="4" t="str">
        <f t="shared" si="118"/>
        <v/>
      </c>
      <c r="O469" s="2"/>
      <c r="P469" s="2"/>
      <c r="T469" s="2" t="str">
        <f>IFERROR(INDEX('padron cfe'!D:D,MATCH(DATOS!F469,'padron cfe'!A:A,0),1),"")</f>
        <v/>
      </c>
      <c r="U469" s="4"/>
      <c r="V469" s="4"/>
      <c r="W469" s="4"/>
      <c r="X469" s="4"/>
      <c r="Y469" s="4"/>
      <c r="AA469" s="4"/>
      <c r="AB469" s="4"/>
      <c r="AC469" s="7" t="str">
        <f t="shared" ca="1" si="117"/>
        <v/>
      </c>
      <c r="AD469" s="7"/>
      <c r="AE469" s="7"/>
      <c r="AF469" s="97" t="str">
        <f>IFERROR(INDEX(bombas!F:F,MATCH(B469,bombas!I:I,0),1),"")</f>
        <v/>
      </c>
      <c r="AG469" s="6" t="str">
        <f>IFERROR(INDEX(bombas!H:H,MATCH(B469,bombas!I:I,0),1),"")</f>
        <v/>
      </c>
      <c r="AH469" s="4"/>
      <c r="AI469" s="4" t="str">
        <f t="shared" si="115"/>
        <v/>
      </c>
      <c r="AJ469" s="4"/>
      <c r="AK469" s="127" t="str">
        <f t="shared" si="106"/>
        <v/>
      </c>
      <c r="AL469" s="2" t="str">
        <f>IFERROR(IF(INDEX(#REF!,MATCH(I469,#REF!,0),1)=0,"",INDEX(#REF!,MATCH(I469,#REF!,0),1)),"")</f>
        <v/>
      </c>
      <c r="AM469" s="2"/>
      <c r="AN469" s="2" t="str">
        <f>IFERROR(IF(INDEX(#REF!,MATCH(I469,#REF!,0),1)=0,"",INDEX(#REF!,MATCH(I469,#REF!,0),1)),"")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11"/>
        <v/>
      </c>
      <c r="BO469" s="5" t="str">
        <f t="shared" si="112"/>
        <v/>
      </c>
      <c r="BP469" s="15" t="str">
        <f t="shared" si="113"/>
        <v/>
      </c>
      <c r="BQ469" s="29"/>
      <c r="BR469" s="16"/>
      <c r="BS469" s="5" t="str">
        <f t="shared" si="105"/>
        <v/>
      </c>
      <c r="BV469" s="5" t="str">
        <f t="shared" si="114"/>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110"/>
        <v/>
      </c>
      <c r="B470" s="6"/>
      <c r="C470" s="4"/>
      <c r="D470" s="10"/>
      <c r="F470" s="9"/>
      <c r="G470" s="1" t="str">
        <f>IFERROR(INDEX('padron cfe'!B:B,MATCH(DATOS!F470,'padron cfe'!A:A,0),1),"")</f>
        <v/>
      </c>
      <c r="H470" s="1"/>
      <c r="J470" s="2" t="str">
        <f>IFERROR(INDEX('padron cfe'!C:C,MATCH(DATOS!F470,'padron cfe'!A:A,0),1),"")</f>
        <v/>
      </c>
      <c r="K470" s="4"/>
      <c r="L470" s="4" t="str">
        <f>IFERROR(VLOOKUP(I470,I$2:L469,4,0),"")</f>
        <v/>
      </c>
      <c r="M470" s="4" t="str">
        <f>IFERROR(VLOOKUP(I470,I$2:M469,5,0),"")</f>
        <v/>
      </c>
      <c r="N470" s="4" t="str">
        <f t="shared" si="118"/>
        <v/>
      </c>
      <c r="O470" s="2"/>
      <c r="P470" s="2"/>
      <c r="T470" s="2" t="str">
        <f>IFERROR(INDEX('padron cfe'!D:D,MATCH(DATOS!F470,'padron cfe'!A:A,0),1),"")</f>
        <v/>
      </c>
      <c r="U470" s="4"/>
      <c r="V470" s="4"/>
      <c r="W470" s="4"/>
      <c r="X470" s="4"/>
      <c r="Y470" s="4"/>
      <c r="AA470" s="4"/>
      <c r="AB470" s="4"/>
      <c r="AC470" s="7" t="str">
        <f t="shared" ca="1" si="117"/>
        <v/>
      </c>
      <c r="AD470" s="7"/>
      <c r="AE470" s="7"/>
      <c r="AF470" s="97" t="str">
        <f>IFERROR(INDEX(bombas!F:F,MATCH(B470,bombas!I:I,0),1),"")</f>
        <v/>
      </c>
      <c r="AG470" s="6" t="str">
        <f>IFERROR(INDEX(bombas!H:H,MATCH(B470,bombas!I:I,0),1),"")</f>
        <v/>
      </c>
      <c r="AH470" s="4"/>
      <c r="AI470" s="4" t="str">
        <f t="shared" si="115"/>
        <v/>
      </c>
      <c r="AJ470" s="4"/>
      <c r="AK470" s="127" t="str">
        <f t="shared" si="106"/>
        <v/>
      </c>
      <c r="AL470" s="2" t="str">
        <f>IFERROR(IF(INDEX(#REF!,MATCH(I470,#REF!,0),1)=0,"",INDEX(#REF!,MATCH(I470,#REF!,0),1)),"")</f>
        <v/>
      </c>
      <c r="AM470" s="2"/>
      <c r="AN470" s="2" t="str">
        <f>IFERROR(IF(INDEX(#REF!,MATCH(I470,#REF!,0),1)=0,"",INDEX(#REF!,MATCH(I470,#REF!,0),1)),"")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11"/>
        <v/>
      </c>
      <c r="BO470" s="5" t="str">
        <f t="shared" si="112"/>
        <v/>
      </c>
      <c r="BP470" s="15" t="str">
        <f t="shared" si="113"/>
        <v/>
      </c>
      <c r="BQ470" s="29"/>
      <c r="BR470" s="16"/>
      <c r="BS470" s="5" t="str">
        <f t="shared" ref="BS470:BS533" si="119">CONCATENATE(AR470,AS470,AT470,AU470,AV470)</f>
        <v/>
      </c>
      <c r="BV470" s="5" t="str">
        <f t="shared" si="114"/>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110"/>
        <v/>
      </c>
      <c r="B471" s="6"/>
      <c r="C471" s="4"/>
      <c r="D471" s="10"/>
      <c r="F471" s="9"/>
      <c r="G471" s="1" t="str">
        <f>IFERROR(INDEX('padron cfe'!B:B,MATCH(DATOS!F471,'padron cfe'!A:A,0),1),"")</f>
        <v/>
      </c>
      <c r="H471" s="1"/>
      <c r="J471" s="2" t="str">
        <f>IFERROR(INDEX('padron cfe'!C:C,MATCH(DATOS!F471,'padron cfe'!A:A,0),1),"")</f>
        <v/>
      </c>
      <c r="K471" s="4"/>
      <c r="L471" s="4" t="str">
        <f>IFERROR(VLOOKUP(I471,I$2:L470,4,0),"")</f>
        <v/>
      </c>
      <c r="M471" s="4" t="str">
        <f>IFERROR(VLOOKUP(I471,I$2:M470,5,0),"")</f>
        <v/>
      </c>
      <c r="N471" s="4" t="str">
        <f t="shared" si="118"/>
        <v/>
      </c>
      <c r="O471" s="2"/>
      <c r="P471" s="2"/>
      <c r="T471" s="2" t="str">
        <f>IFERROR(INDEX('padron cfe'!D:D,MATCH(DATOS!F471,'padron cfe'!A:A,0),1),"")</f>
        <v/>
      </c>
      <c r="U471" s="4"/>
      <c r="V471" s="4"/>
      <c r="W471" s="4"/>
      <c r="X471" s="4"/>
      <c r="Y471" s="4"/>
      <c r="AA471" s="4"/>
      <c r="AB471" s="4"/>
      <c r="AC471" s="7" t="str">
        <f t="shared" ca="1" si="117"/>
        <v/>
      </c>
      <c r="AD471" s="7"/>
      <c r="AE471" s="7"/>
      <c r="AF471" s="97" t="str">
        <f>IFERROR(INDEX(bombas!F:F,MATCH(B471,bombas!I:I,0),1),"")</f>
        <v/>
      </c>
      <c r="AG471" s="6" t="str">
        <f>IFERROR(INDEX(bombas!H:H,MATCH(B471,bombas!I:I,0),1),"")</f>
        <v/>
      </c>
      <c r="AH471" s="4"/>
      <c r="AI471" s="4" t="str">
        <f t="shared" si="115"/>
        <v/>
      </c>
      <c r="AJ471" s="4"/>
      <c r="AK471" s="127" t="str">
        <f t="shared" si="106"/>
        <v/>
      </c>
      <c r="AL471" s="2" t="str">
        <f>IFERROR(IF(INDEX(#REF!,MATCH(I471,#REF!,0),1)=0,"",INDEX(#REF!,MATCH(I471,#REF!,0),1)),"")</f>
        <v/>
      </c>
      <c r="AM471" s="2"/>
      <c r="AN471" s="2" t="str">
        <f>IFERROR(IF(INDEX(#REF!,MATCH(I471,#REF!,0),1)=0,"",INDEX(#REF!,MATCH(I471,#REF!,0),1)),"")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11"/>
        <v/>
      </c>
      <c r="BO471" s="5" t="str">
        <f t="shared" si="112"/>
        <v/>
      </c>
      <c r="BP471" s="15" t="str">
        <f t="shared" si="113"/>
        <v/>
      </c>
      <c r="BQ471" s="29"/>
      <c r="BR471" s="16"/>
      <c r="BS471" s="5" t="str">
        <f t="shared" si="119"/>
        <v/>
      </c>
      <c r="BV471" s="5" t="str">
        <f t="shared" si="114"/>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110"/>
        <v/>
      </c>
      <c r="B472" s="6"/>
      <c r="C472" s="4"/>
      <c r="D472" s="4"/>
      <c r="F472" s="9"/>
      <c r="G472" s="1" t="str">
        <f>IFERROR(INDEX('padron cfe'!B:B,MATCH(DATOS!F472,'padron cfe'!A:A,0),1),"")</f>
        <v/>
      </c>
      <c r="H472" s="1"/>
      <c r="J472" s="2" t="str">
        <f>IFERROR(INDEX('padron cfe'!C:C,MATCH(DATOS!F472,'padron cfe'!A:A,0),1),"")</f>
        <v/>
      </c>
      <c r="K472" s="4"/>
      <c r="L472" s="4" t="str">
        <f>IFERROR(VLOOKUP(I472,I$2:L471,4,0),"")</f>
        <v/>
      </c>
      <c r="M472" s="4" t="str">
        <f>IFERROR(VLOOKUP(I472,I$2:M471,5,0),"")</f>
        <v/>
      </c>
      <c r="N472" s="4" t="str">
        <f t="shared" si="118"/>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5"/>
        <v/>
      </c>
      <c r="AJ472" s="4"/>
      <c r="AK472" s="127" t="str">
        <f t="shared" si="106"/>
        <v/>
      </c>
      <c r="AL472" s="2" t="str">
        <f>IFERROR(IF(INDEX(#REF!,MATCH(I472,#REF!,0),1)=0,"",INDEX(#REF!,MATCH(I472,#REF!,0),1)),"")</f>
        <v/>
      </c>
      <c r="AM472" s="2"/>
      <c r="AN472" s="2" t="str">
        <f>IFERROR(IF(INDEX(#REF!,MATCH(I472,#REF!,0),1)=0,"",INDEX(#REF!,MATCH(I472,#REF!,0),1)),"")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11"/>
        <v/>
      </c>
      <c r="BO472" s="5" t="str">
        <f t="shared" si="112"/>
        <v/>
      </c>
      <c r="BP472" s="15" t="str">
        <f t="shared" si="113"/>
        <v/>
      </c>
      <c r="BQ472" s="29"/>
      <c r="BR472" s="16"/>
      <c r="BS472" s="5" t="str">
        <f t="shared" si="119"/>
        <v/>
      </c>
      <c r="BV472" s="5" t="str">
        <f t="shared" si="114"/>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110"/>
        <v/>
      </c>
      <c r="B473" s="6"/>
      <c r="C473" s="4"/>
      <c r="D473" s="4"/>
      <c r="F473" s="9"/>
      <c r="G473" s="1" t="str">
        <f>IFERROR(INDEX('padron cfe'!B:B,MATCH(DATOS!F473,'padron cfe'!A:A,0),1),"")</f>
        <v/>
      </c>
      <c r="H473" s="1"/>
      <c r="J473" s="2" t="str">
        <f>IFERROR(INDEX('padron cfe'!C:C,MATCH(DATOS!F473,'padron cfe'!A:A,0),1),"")</f>
        <v/>
      </c>
      <c r="K473" s="4"/>
      <c r="L473" s="4" t="str">
        <f>IFERROR(VLOOKUP(I473,I$2:L472,4,0),"")</f>
        <v/>
      </c>
      <c r="M473" s="4" t="str">
        <f>IFERROR(VLOOKUP(I473,I$2:M472,5,0),"")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5"/>
        <v/>
      </c>
      <c r="AJ473" s="4"/>
      <c r="AK473" s="127" t="str">
        <f t="shared" ref="AK473:AK536" si="120">IF(AJ473="","",AJ473/AI473)</f>
        <v/>
      </c>
      <c r="AL473" s="2" t="str">
        <f>IFERROR(IF(INDEX(#REF!,MATCH(I473,#REF!,0),1)=0,"",INDEX(#REF!,MATCH(I473,#REF!,0),1)),"")</f>
        <v/>
      </c>
      <c r="AM473" s="2"/>
      <c r="AN473" s="2" t="str">
        <f>IFERROR(IF(INDEX(#REF!,MATCH(I473,#REF!,0),1)=0,"",INDEX(#REF!,MATCH(I473,#REF!,0),1)),"")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11"/>
        <v/>
      </c>
      <c r="BO473" s="5" t="str">
        <f t="shared" si="112"/>
        <v/>
      </c>
      <c r="BP473" s="15" t="str">
        <f t="shared" si="113"/>
        <v/>
      </c>
      <c r="BQ473" s="29"/>
      <c r="BR473" s="16"/>
      <c r="BS473" s="5" t="str">
        <f t="shared" si="119"/>
        <v/>
      </c>
      <c r="BV473" s="5" t="str">
        <f t="shared" si="114"/>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110"/>
        <v/>
      </c>
      <c r="B474" s="6"/>
      <c r="C474" s="4"/>
      <c r="D474" s="4"/>
      <c r="F474" s="6"/>
      <c r="G474" s="1" t="str">
        <f>IFERROR(INDEX('padron cfe'!B:B,MATCH(DATOS!F474,'padron cfe'!A:A,0),1),"")</f>
        <v/>
      </c>
      <c r="H474" s="4"/>
      <c r="J474" s="2" t="str">
        <f>IFERROR(INDEX('padron cfe'!C:C,MATCH(DATOS!F474,'padron cfe'!A:A,0),1),"")</f>
        <v/>
      </c>
      <c r="K474" s="4"/>
      <c r="L474" s="4" t="str">
        <f>IFERROR(VLOOKUP(I474,I$2:L473,4,0),"")</f>
        <v/>
      </c>
      <c r="M474" s="4" t="str">
        <f>IFERROR(VLOOKUP(I474,I$2:M473,5,0),"")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5"/>
        <v/>
      </c>
      <c r="AJ474" s="4"/>
      <c r="AK474" s="127" t="str">
        <f t="shared" si="120"/>
        <v/>
      </c>
      <c r="AL474" s="2" t="str">
        <f>IFERROR(IF(INDEX(#REF!,MATCH(I474,#REF!,0),1)=0,"",INDEX(#REF!,MATCH(I474,#REF!,0),1)),"")</f>
        <v/>
      </c>
      <c r="AM474" s="2"/>
      <c r="AN474" s="2" t="str">
        <f>IFERROR(IF(INDEX(#REF!,MATCH(I474,#REF!,0),1)=0,"",INDEX(#REF!,MATCH(I474,#REF!,0),1)),"")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11"/>
        <v/>
      </c>
      <c r="BO474" s="5" t="str">
        <f t="shared" si="112"/>
        <v/>
      </c>
      <c r="BP474" s="15" t="str">
        <f t="shared" si="113"/>
        <v/>
      </c>
      <c r="BQ474" s="29"/>
      <c r="BR474" s="16"/>
      <c r="BS474" s="5" t="str">
        <f t="shared" si="119"/>
        <v/>
      </c>
      <c r="BV474" s="5" t="str">
        <f t="shared" si="114"/>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110"/>
        <v/>
      </c>
      <c r="B475" s="6"/>
      <c r="C475" s="4"/>
      <c r="D475" s="4"/>
      <c r="F475" s="6"/>
      <c r="G475" s="1" t="str">
        <f>IFERROR(INDEX('padron cfe'!B:B,MATCH(DATOS!F475,'padron cfe'!A:A,0),1),"")</f>
        <v/>
      </c>
      <c r="H475" s="4"/>
      <c r="J475" s="2" t="str">
        <f>IFERROR(INDEX('padron cfe'!C:C,MATCH(DATOS!F475,'padron cfe'!A:A,0),1),"")</f>
        <v/>
      </c>
      <c r="K475" s="4"/>
      <c r="L475" s="4" t="str">
        <f>IFERROR(VLOOKUP(I475,I$2:L474,4,0),"")</f>
        <v/>
      </c>
      <c r="M475" s="4" t="str">
        <f>IFERROR(VLOOKUP(I475,I$2:M474,5,0),"")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5"/>
        <v/>
      </c>
      <c r="AJ475" s="4"/>
      <c r="AK475" s="127" t="str">
        <f t="shared" si="120"/>
        <v/>
      </c>
      <c r="AL475" s="2" t="str">
        <f>IFERROR(IF(INDEX(#REF!,MATCH(I475,#REF!,0),1)=0,"",INDEX(#REF!,MATCH(I475,#REF!,0),1)),"")</f>
        <v/>
      </c>
      <c r="AM475" s="2"/>
      <c r="AN475" s="2" t="str">
        <f>IFERROR(IF(INDEX(#REF!,MATCH(I475,#REF!,0),1)=0,"",INDEX(#REF!,MATCH(I475,#REF!,0),1)),"")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11"/>
        <v/>
      </c>
      <c r="BO475" s="5" t="str">
        <f t="shared" si="112"/>
        <v/>
      </c>
      <c r="BP475" s="15" t="str">
        <f t="shared" si="113"/>
        <v/>
      </c>
      <c r="BQ475" s="29"/>
      <c r="BR475" s="16"/>
      <c r="BS475" s="5" t="str">
        <f t="shared" si="119"/>
        <v/>
      </c>
      <c r="BV475" s="5" t="str">
        <f t="shared" si="114"/>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110"/>
        <v/>
      </c>
      <c r="B476" s="6"/>
      <c r="C476" s="4"/>
      <c r="D476" s="4"/>
      <c r="F476" s="6"/>
      <c r="G476" s="1" t="str">
        <f>IFERROR(INDEX('padron cfe'!B:B,MATCH(DATOS!F476,'padron cfe'!A:A,0),1),"")</f>
        <v/>
      </c>
      <c r="H476" s="4"/>
      <c r="J476" s="2" t="str">
        <f>IFERROR(INDEX('padron cfe'!C:C,MATCH(DATOS!F476,'padron cfe'!A:A,0),1),"")</f>
        <v/>
      </c>
      <c r="K476" s="4"/>
      <c r="L476" s="4" t="str">
        <f>IFERROR(VLOOKUP(I476,I$2:L475,4,0),"")</f>
        <v/>
      </c>
      <c r="M476" s="4" t="str">
        <f>IFERROR(VLOOKUP(I476,I$2:M475,5,0),"")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5"/>
        <v/>
      </c>
      <c r="AJ476" s="4"/>
      <c r="AK476" s="127" t="str">
        <f t="shared" si="120"/>
        <v/>
      </c>
      <c r="AL476" s="2" t="str">
        <f>IFERROR(IF(INDEX(#REF!,MATCH(I476,#REF!,0),1)=0,"",INDEX(#REF!,MATCH(I476,#REF!,0),1)),"")</f>
        <v/>
      </c>
      <c r="AM476" s="2"/>
      <c r="AN476" s="2" t="str">
        <f>IFERROR(IF(INDEX(#REF!,MATCH(I476,#REF!,0),1)=0,"",INDEX(#REF!,MATCH(I476,#REF!,0),1)),"")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11"/>
        <v/>
      </c>
      <c r="BO476" s="5" t="str">
        <f t="shared" si="112"/>
        <v/>
      </c>
      <c r="BP476" s="15" t="str">
        <f t="shared" si="113"/>
        <v/>
      </c>
      <c r="BQ476" s="29"/>
      <c r="BR476" s="16"/>
      <c r="BS476" s="5" t="str">
        <f t="shared" si="119"/>
        <v/>
      </c>
      <c r="BV476" s="5" t="str">
        <f t="shared" si="114"/>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110"/>
        <v/>
      </c>
      <c r="B477" s="6"/>
      <c r="C477" s="4"/>
      <c r="D477" s="4"/>
      <c r="F477" s="6"/>
      <c r="G477" s="1" t="str">
        <f>IFERROR(INDEX('padron cfe'!B:B,MATCH(DATOS!F477,'padron cfe'!A:A,0),1),"")</f>
        <v/>
      </c>
      <c r="H477" s="4"/>
      <c r="J477" s="2" t="str">
        <f>IFERROR(INDEX('padron cfe'!C:C,MATCH(DATOS!F477,'padron cfe'!A:A,0),1),"")</f>
        <v/>
      </c>
      <c r="K477" s="4"/>
      <c r="L477" s="4" t="str">
        <f>IFERROR(VLOOKUP(I477,I$2:L476,4,0),"")</f>
        <v/>
      </c>
      <c r="M477" s="4" t="str">
        <f>IFERROR(VLOOKUP(I477,I$2:M476,5,0),"")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5"/>
        <v/>
      </c>
      <c r="AJ477" s="4"/>
      <c r="AK477" s="127" t="str">
        <f t="shared" si="120"/>
        <v/>
      </c>
      <c r="AL477" s="2" t="str">
        <f>IFERROR(IF(INDEX(#REF!,MATCH(I477,#REF!,0),1)=0,"",INDEX(#REF!,MATCH(I477,#REF!,0),1)),"")</f>
        <v/>
      </c>
      <c r="AM477" s="2"/>
      <c r="AN477" s="2" t="str">
        <f>IFERROR(IF(INDEX(#REF!,MATCH(I477,#REF!,0),1)=0,"",INDEX(#REF!,MATCH(I477,#REF!,0),1)),"")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11"/>
        <v/>
      </c>
      <c r="BO477" s="5" t="str">
        <f t="shared" si="112"/>
        <v/>
      </c>
      <c r="BP477" s="15" t="str">
        <f t="shared" si="113"/>
        <v/>
      </c>
      <c r="BQ477" s="29"/>
      <c r="BR477" s="16"/>
      <c r="BS477" s="5" t="str">
        <f t="shared" si="119"/>
        <v/>
      </c>
      <c r="BV477" s="5" t="str">
        <f t="shared" si="114"/>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110"/>
        <v/>
      </c>
      <c r="B478" s="6"/>
      <c r="C478" s="4"/>
      <c r="D478" s="4"/>
      <c r="F478" s="6"/>
      <c r="G478" s="1" t="str">
        <f>IFERROR(INDEX('padron cfe'!B:B,MATCH(DATOS!F478,'padron cfe'!A:A,0),1),"")</f>
        <v/>
      </c>
      <c r="H478" s="4"/>
      <c r="J478" s="2" t="str">
        <f>IFERROR(INDEX('padron cfe'!C:C,MATCH(DATOS!F478,'padron cfe'!A:A,0),1),"")</f>
        <v/>
      </c>
      <c r="K478" s="4"/>
      <c r="L478" s="4" t="str">
        <f>IFERROR(VLOOKUP(I478,I$2:L477,4,0),"")</f>
        <v/>
      </c>
      <c r="M478" s="4" t="str">
        <f>IFERROR(VLOOKUP(I478,I$2:M477,5,0),"")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5"/>
        <v/>
      </c>
      <c r="AJ478" s="4"/>
      <c r="AK478" s="127" t="str">
        <f t="shared" si="120"/>
        <v/>
      </c>
      <c r="AL478" s="2" t="str">
        <f>IFERROR(IF(INDEX(#REF!,MATCH(I478,#REF!,0),1)=0,"",INDEX(#REF!,MATCH(I478,#REF!,0),1)),"")</f>
        <v/>
      </c>
      <c r="AM478" s="2"/>
      <c r="AN478" s="2" t="str">
        <f>IFERROR(IF(INDEX(#REF!,MATCH(I478,#REF!,0),1)=0,"",INDEX(#REF!,MATCH(I478,#REF!,0),1)),"")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11"/>
        <v/>
      </c>
      <c r="BO478" s="5" t="str">
        <f t="shared" si="112"/>
        <v/>
      </c>
      <c r="BP478" s="15" t="str">
        <f t="shared" si="113"/>
        <v/>
      </c>
      <c r="BQ478" s="29"/>
      <c r="BR478" s="16"/>
      <c r="BS478" s="5" t="str">
        <f t="shared" si="119"/>
        <v/>
      </c>
      <c r="BV478" s="5" t="str">
        <f t="shared" si="114"/>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110"/>
        <v/>
      </c>
      <c r="B479" s="6"/>
      <c r="C479" s="4"/>
      <c r="D479" s="4"/>
      <c r="F479" s="6"/>
      <c r="G479" s="1" t="str">
        <f>IFERROR(INDEX('padron cfe'!B:B,MATCH(DATOS!F479,'padron cfe'!A:A,0),1),"")</f>
        <v/>
      </c>
      <c r="H479" s="4"/>
      <c r="J479" s="2" t="str">
        <f>IFERROR(INDEX('padron cfe'!C:C,MATCH(DATOS!F479,'padron cfe'!A:A,0),1),"")</f>
        <v/>
      </c>
      <c r="K479" s="4"/>
      <c r="L479" s="4" t="str">
        <f>IFERROR(VLOOKUP(I479,I$2:L478,4,0),"")</f>
        <v/>
      </c>
      <c r="M479" s="4" t="str">
        <f>IFERROR(VLOOKUP(I479,I$2:M478,5,0),"")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5"/>
        <v/>
      </c>
      <c r="AJ479" s="4"/>
      <c r="AK479" s="127" t="str">
        <f t="shared" si="120"/>
        <v/>
      </c>
      <c r="AL479" s="2" t="str">
        <f>IFERROR(IF(INDEX(#REF!,MATCH(I479,#REF!,0),1)=0,"",INDEX(#REF!,MATCH(I479,#REF!,0),1)),"")</f>
        <v/>
      </c>
      <c r="AM479" s="2"/>
      <c r="AN479" s="2" t="str">
        <f>IFERROR(IF(INDEX(#REF!,MATCH(I479,#REF!,0),1)=0,"",INDEX(#REF!,MATCH(I479,#REF!,0),1)),"")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11"/>
        <v/>
      </c>
      <c r="BO479" s="5" t="str">
        <f t="shared" si="112"/>
        <v/>
      </c>
      <c r="BP479" s="15" t="str">
        <f t="shared" si="113"/>
        <v/>
      </c>
      <c r="BQ479" s="29"/>
      <c r="BR479" s="16"/>
      <c r="BS479" s="5" t="str">
        <f t="shared" si="119"/>
        <v/>
      </c>
      <c r="BV479" s="5" t="str">
        <f t="shared" si="114"/>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110"/>
        <v/>
      </c>
      <c r="B480" s="6"/>
      <c r="C480" s="4"/>
      <c r="D480" s="4"/>
      <c r="F480" s="6"/>
      <c r="G480" s="1" t="str">
        <f>IFERROR(INDEX('padron cfe'!B:B,MATCH(DATOS!F480,'padron cfe'!A:A,0),1),"")</f>
        <v/>
      </c>
      <c r="H480" s="4"/>
      <c r="J480" s="2" t="str">
        <f>IFERROR(INDEX('padron cfe'!C:C,MATCH(DATOS!F480,'padron cfe'!A:A,0),1),"")</f>
        <v/>
      </c>
      <c r="K480" s="4"/>
      <c r="L480" s="4" t="str">
        <f>IFERROR(VLOOKUP(I480,I$2:L479,4,0),"")</f>
        <v/>
      </c>
      <c r="M480" s="4" t="str">
        <f>IFERROR(VLOOKUP(I480,I$2:M479,5,0),"")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5"/>
        <v/>
      </c>
      <c r="AJ480" s="4"/>
      <c r="AK480" s="127" t="str">
        <f t="shared" si="120"/>
        <v/>
      </c>
      <c r="AL480" s="2" t="str">
        <f>IFERROR(IF(INDEX(#REF!,MATCH(I480,#REF!,0),1)=0,"",INDEX(#REF!,MATCH(I480,#REF!,0),1)),"")</f>
        <v/>
      </c>
      <c r="AM480" s="2"/>
      <c r="AN480" s="2" t="str">
        <f>IFERROR(IF(INDEX(#REF!,MATCH(I480,#REF!,0),1)=0,"",INDEX(#REF!,MATCH(I480,#REF!,0),1)),"")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11"/>
        <v/>
      </c>
      <c r="BO480" s="5" t="str">
        <f t="shared" si="112"/>
        <v/>
      </c>
      <c r="BP480" s="15" t="str">
        <f t="shared" si="113"/>
        <v/>
      </c>
      <c r="BQ480" s="29"/>
      <c r="BR480" s="16"/>
      <c r="BS480" s="5" t="str">
        <f t="shared" si="119"/>
        <v/>
      </c>
      <c r="BV480" s="5" t="str">
        <f t="shared" si="114"/>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110"/>
        <v/>
      </c>
      <c r="B481" s="6"/>
      <c r="C481" s="4"/>
      <c r="D481" s="4"/>
      <c r="F481" s="6"/>
      <c r="G481" s="1" t="str">
        <f>IFERROR(INDEX('padron cfe'!B:B,MATCH(DATOS!F481,'padron cfe'!A:A,0),1),"")</f>
        <v/>
      </c>
      <c r="H481" s="4"/>
      <c r="J481" s="2" t="str">
        <f>IFERROR(INDEX('padron cfe'!C:C,MATCH(DATOS!F481,'padron cfe'!A:A,0),1),"")</f>
        <v/>
      </c>
      <c r="K481" s="4"/>
      <c r="L481" s="4" t="str">
        <f>IFERROR(VLOOKUP(I481,I$2:L480,4,0),"")</f>
        <v/>
      </c>
      <c r="M481" s="4" t="str">
        <f>IFERROR(VLOOKUP(I481,I$2:M480,5,0),"")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5"/>
        <v/>
      </c>
      <c r="AJ481" s="4"/>
      <c r="AK481" s="127" t="str">
        <f t="shared" si="120"/>
        <v/>
      </c>
      <c r="AL481" s="2" t="str">
        <f>IFERROR(IF(INDEX(#REF!,MATCH(I481,#REF!,0),1)=0,"",INDEX(#REF!,MATCH(I481,#REF!,0),1)),"")</f>
        <v/>
      </c>
      <c r="AM481" s="2"/>
      <c r="AN481" s="2" t="str">
        <f>IFERROR(IF(INDEX(#REF!,MATCH(I481,#REF!,0),1)=0,"",INDEX(#REF!,MATCH(I481,#REF!,0),1)),"")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11"/>
        <v/>
      </c>
      <c r="BO481" s="5" t="str">
        <f t="shared" si="112"/>
        <v/>
      </c>
      <c r="BP481" s="15" t="str">
        <f t="shared" si="113"/>
        <v/>
      </c>
      <c r="BQ481" s="29"/>
      <c r="BR481" s="16"/>
      <c r="BS481" s="5" t="str">
        <f t="shared" si="119"/>
        <v/>
      </c>
      <c r="BV481" s="5" t="str">
        <f t="shared" si="114"/>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110"/>
        <v/>
      </c>
      <c r="B482" s="6"/>
      <c r="C482" s="4"/>
      <c r="D482" s="4"/>
      <c r="F482" s="6"/>
      <c r="G482" s="1" t="str">
        <f>IFERROR(INDEX('padron cfe'!B:B,MATCH(DATOS!F482,'padron cfe'!A:A,0),1),"")</f>
        <v/>
      </c>
      <c r="H482" s="4"/>
      <c r="J482" s="2" t="str">
        <f>IFERROR(INDEX('padron cfe'!C:C,MATCH(DATOS!F482,'padron cfe'!A:A,0),1),"")</f>
        <v/>
      </c>
      <c r="K482" s="4"/>
      <c r="L482" s="4" t="str">
        <f>IFERROR(VLOOKUP(I482,I$2:L481,4,0),"")</f>
        <v/>
      </c>
      <c r="M482" s="4" t="str">
        <f>IFERROR(VLOOKUP(I482,I$2:M481,5,0),"")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5"/>
        <v/>
      </c>
      <c r="AJ482" s="4"/>
      <c r="AK482" s="127" t="str">
        <f t="shared" si="120"/>
        <v/>
      </c>
      <c r="AL482" s="2" t="str">
        <f>IFERROR(IF(INDEX(#REF!,MATCH(I482,#REF!,0),1)=0,"",INDEX(#REF!,MATCH(I482,#REF!,0),1)),"")</f>
        <v/>
      </c>
      <c r="AM482" s="2"/>
      <c r="AN482" s="2" t="str">
        <f>IFERROR(IF(INDEX(#REF!,MATCH(I482,#REF!,0),1)=0,"",INDEX(#REF!,MATCH(I482,#REF!,0),1)),"")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11"/>
        <v/>
      </c>
      <c r="BO482" s="5" t="str">
        <f t="shared" si="112"/>
        <v/>
      </c>
      <c r="BP482" s="15" t="str">
        <f t="shared" si="113"/>
        <v/>
      </c>
      <c r="BQ482" s="29"/>
      <c r="BR482" s="16"/>
      <c r="BS482" s="5" t="str">
        <f t="shared" si="119"/>
        <v/>
      </c>
      <c r="BV482" s="5" t="str">
        <f t="shared" si="114"/>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110"/>
        <v/>
      </c>
      <c r="B483" s="6"/>
      <c r="C483" s="4"/>
      <c r="D483" s="4"/>
      <c r="F483" s="6"/>
      <c r="G483" s="1" t="str">
        <f>IFERROR(INDEX('padron cfe'!B:B,MATCH(DATOS!F483,'padron cfe'!A:A,0),1),"")</f>
        <v/>
      </c>
      <c r="H483" s="4"/>
      <c r="J483" s="2" t="str">
        <f>IFERROR(INDEX('padron cfe'!C:C,MATCH(DATOS!F483,'padron cfe'!A:A,0),1),"")</f>
        <v/>
      </c>
      <c r="K483" s="4"/>
      <c r="L483" s="4" t="str">
        <f>IFERROR(VLOOKUP(I483,I$2:L482,4,0),"")</f>
        <v/>
      </c>
      <c r="M483" s="4" t="str">
        <f>IFERROR(VLOOKUP(I483,I$2:M482,5,0),"")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5"/>
        <v/>
      </c>
      <c r="AJ483" s="4"/>
      <c r="AK483" s="127" t="str">
        <f t="shared" si="120"/>
        <v/>
      </c>
      <c r="AL483" s="2" t="str">
        <f>IFERROR(IF(INDEX(#REF!,MATCH(I483,#REF!,0),1)=0,"",INDEX(#REF!,MATCH(I483,#REF!,0),1)),"")</f>
        <v/>
      </c>
      <c r="AM483" s="2"/>
      <c r="AN483" s="2" t="str">
        <f>IFERROR(IF(INDEX(#REF!,MATCH(I483,#REF!,0),1)=0,"",INDEX(#REF!,MATCH(I483,#REF!,0),1)),"")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11"/>
        <v/>
      </c>
      <c r="BO483" s="5" t="str">
        <f t="shared" si="112"/>
        <v/>
      </c>
      <c r="BP483" s="15" t="str">
        <f t="shared" si="113"/>
        <v/>
      </c>
      <c r="BQ483" s="29"/>
      <c r="BR483" s="16"/>
      <c r="BS483" s="5" t="str">
        <f t="shared" si="119"/>
        <v/>
      </c>
      <c r="BV483" s="5" t="str">
        <f t="shared" si="114"/>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110"/>
        <v/>
      </c>
      <c r="B484" s="6"/>
      <c r="C484" s="4"/>
      <c r="D484" s="4"/>
      <c r="F484" s="6"/>
      <c r="G484" s="1" t="str">
        <f>IFERROR(INDEX('padron cfe'!B:B,MATCH(DATOS!F484,'padron cfe'!A:A,0),1),"")</f>
        <v/>
      </c>
      <c r="H484" s="4"/>
      <c r="J484" s="2" t="str">
        <f>IFERROR(INDEX('padron cfe'!C:C,MATCH(DATOS!F484,'padron cfe'!A:A,0),1),"")</f>
        <v/>
      </c>
      <c r="K484" s="4"/>
      <c r="L484" s="4" t="str">
        <f>IFERROR(VLOOKUP(I484,I$2:L483,4,0),"")</f>
        <v/>
      </c>
      <c r="M484" s="4" t="str">
        <f>IFERROR(VLOOKUP(I484,I$2:M483,5,0),"")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5"/>
        <v/>
      </c>
      <c r="AJ484" s="4"/>
      <c r="AK484" s="127" t="str">
        <f t="shared" si="120"/>
        <v/>
      </c>
      <c r="AL484" s="2" t="str">
        <f>IFERROR(IF(INDEX(#REF!,MATCH(I484,#REF!,0),1)=0,"",INDEX(#REF!,MATCH(I484,#REF!,0),1)),"")</f>
        <v/>
      </c>
      <c r="AM484" s="2"/>
      <c r="AN484" s="2" t="str">
        <f>IFERROR(IF(INDEX(#REF!,MATCH(I484,#REF!,0),1)=0,"",INDEX(#REF!,MATCH(I484,#REF!,0),1)),"")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11"/>
        <v/>
      </c>
      <c r="BO484" s="5" t="str">
        <f t="shared" si="112"/>
        <v/>
      </c>
      <c r="BP484" s="15" t="str">
        <f t="shared" si="113"/>
        <v/>
      </c>
      <c r="BQ484" s="29"/>
      <c r="BR484" s="16"/>
      <c r="BS484" s="5" t="str">
        <f t="shared" si="119"/>
        <v/>
      </c>
      <c r="BV484" s="5" t="str">
        <f t="shared" si="114"/>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110"/>
        <v/>
      </c>
      <c r="B485" s="6"/>
      <c r="C485" s="4"/>
      <c r="D485" s="4"/>
      <c r="F485" s="6"/>
      <c r="G485" s="1" t="str">
        <f>IFERROR(INDEX('padron cfe'!B:B,MATCH(DATOS!F485,'padron cfe'!A:A,0),1),"")</f>
        <v/>
      </c>
      <c r="H485" s="4"/>
      <c r="J485" s="2" t="str">
        <f>IFERROR(INDEX('padron cfe'!C:C,MATCH(DATOS!F485,'padron cfe'!A:A,0),1),"")</f>
        <v/>
      </c>
      <c r="K485" s="4"/>
      <c r="L485" s="4" t="str">
        <f>IFERROR(VLOOKUP(I485,I$2:L484,4,0),"")</f>
        <v/>
      </c>
      <c r="M485" s="4" t="str">
        <f>IFERROR(VLOOKUP(I485,I$2:M484,5,0),"")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5"/>
        <v/>
      </c>
      <c r="AJ485" s="4"/>
      <c r="AK485" s="127" t="str">
        <f t="shared" si="120"/>
        <v/>
      </c>
      <c r="AL485" s="2" t="str">
        <f>IFERROR(IF(INDEX(#REF!,MATCH(I485,#REF!,0),1)=0,"",INDEX(#REF!,MATCH(I485,#REF!,0),1)),"")</f>
        <v/>
      </c>
      <c r="AM485" s="2"/>
      <c r="AN485" s="2" t="str">
        <f>IFERROR(IF(INDEX(#REF!,MATCH(I485,#REF!,0),1)=0,"",INDEX(#REF!,MATCH(I485,#REF!,0),1)),"")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11"/>
        <v/>
      </c>
      <c r="BO485" s="5" t="str">
        <f t="shared" si="112"/>
        <v/>
      </c>
      <c r="BP485" s="15" t="str">
        <f t="shared" si="113"/>
        <v/>
      </c>
      <c r="BQ485" s="29"/>
      <c r="BR485" s="16"/>
      <c r="BS485" s="5" t="str">
        <f t="shared" si="119"/>
        <v/>
      </c>
      <c r="BV485" s="5" t="str">
        <f t="shared" si="114"/>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110"/>
        <v/>
      </c>
      <c r="B486" s="6"/>
      <c r="C486" s="4"/>
      <c r="D486" s="4"/>
      <c r="F486" s="6"/>
      <c r="G486" s="1" t="str">
        <f>IFERROR(INDEX('padron cfe'!B:B,MATCH(DATOS!F486,'padron cfe'!A:A,0),1),"")</f>
        <v/>
      </c>
      <c r="H486" s="4"/>
      <c r="J486" s="2" t="str">
        <f>IFERROR(INDEX('padron cfe'!C:C,MATCH(DATOS!F486,'padron cfe'!A:A,0),1),"")</f>
        <v/>
      </c>
      <c r="K486" s="4"/>
      <c r="L486" s="4" t="str">
        <f>IFERROR(VLOOKUP(I486,I$2:L485,4,0),"")</f>
        <v/>
      </c>
      <c r="M486" s="4" t="str">
        <f>IFERROR(VLOOKUP(I486,I$2:M485,5,0),"")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5"/>
        <v/>
      </c>
      <c r="AJ486" s="4"/>
      <c r="AK486" s="127" t="str">
        <f t="shared" si="120"/>
        <v/>
      </c>
      <c r="AL486" s="2" t="str">
        <f>IFERROR(IF(INDEX(#REF!,MATCH(I486,#REF!,0),1)=0,"",INDEX(#REF!,MATCH(I486,#REF!,0),1)),"")</f>
        <v/>
      </c>
      <c r="AM486" s="2"/>
      <c r="AN486" s="2" t="str">
        <f>IFERROR(IF(INDEX(#REF!,MATCH(I486,#REF!,0),1)=0,"",INDEX(#REF!,MATCH(I486,#REF!,0),1)),"")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11"/>
        <v/>
      </c>
      <c r="BO486" s="5" t="str">
        <f t="shared" si="112"/>
        <v/>
      </c>
      <c r="BP486" s="15" t="str">
        <f t="shared" si="113"/>
        <v/>
      </c>
      <c r="BQ486" s="29"/>
      <c r="BR486" s="16"/>
      <c r="BS486" s="5" t="str">
        <f t="shared" si="119"/>
        <v/>
      </c>
      <c r="BV486" s="5" t="str">
        <f t="shared" si="114"/>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110"/>
        <v/>
      </c>
      <c r="B487" s="6"/>
      <c r="C487" s="4"/>
      <c r="D487" s="4"/>
      <c r="F487" s="6"/>
      <c r="G487" s="1" t="str">
        <f>IFERROR(INDEX('padron cfe'!B:B,MATCH(DATOS!F487,'padron cfe'!A:A,0),1),"")</f>
        <v/>
      </c>
      <c r="H487" s="4"/>
      <c r="J487" s="2" t="str">
        <f>IFERROR(INDEX('padron cfe'!C:C,MATCH(DATOS!F487,'padron cfe'!A:A,0),1),"")</f>
        <v/>
      </c>
      <c r="K487" s="4"/>
      <c r="L487" s="4" t="str">
        <f>IFERROR(VLOOKUP(I487,I$2:L486,4,0),"")</f>
        <v/>
      </c>
      <c r="M487" s="4" t="str">
        <f>IFERROR(VLOOKUP(I487,I$2:M486,5,0),"")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5"/>
        <v/>
      </c>
      <c r="AJ487" s="4"/>
      <c r="AK487" s="127" t="str">
        <f t="shared" si="120"/>
        <v/>
      </c>
      <c r="AL487" s="2" t="str">
        <f>IFERROR(IF(INDEX(#REF!,MATCH(I487,#REF!,0),1)=0,"",INDEX(#REF!,MATCH(I487,#REF!,0),1)),"")</f>
        <v/>
      </c>
      <c r="AM487" s="2"/>
      <c r="AN487" s="2" t="str">
        <f>IFERROR(IF(INDEX(#REF!,MATCH(I487,#REF!,0),1)=0,"",INDEX(#REF!,MATCH(I487,#REF!,0),1)),"")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11"/>
        <v/>
      </c>
      <c r="BO487" s="5" t="str">
        <f t="shared" si="112"/>
        <v/>
      </c>
      <c r="BP487" s="15" t="str">
        <f t="shared" si="113"/>
        <v/>
      </c>
      <c r="BQ487" s="29"/>
      <c r="BR487" s="16"/>
      <c r="BS487" s="5" t="str">
        <f t="shared" si="119"/>
        <v/>
      </c>
      <c r="BV487" s="5" t="str">
        <f t="shared" si="114"/>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110"/>
        <v/>
      </c>
      <c r="B488" s="6"/>
      <c r="C488" s="4"/>
      <c r="D488" s="4"/>
      <c r="F488" s="6"/>
      <c r="G488" s="1" t="str">
        <f>IFERROR(INDEX('padron cfe'!B:B,MATCH(DATOS!F488,'padron cfe'!A:A,0),1),"")</f>
        <v/>
      </c>
      <c r="H488" s="4"/>
      <c r="J488" s="2" t="str">
        <f>IFERROR(INDEX('padron cfe'!C:C,MATCH(DATOS!F488,'padron cfe'!A:A,0),1),"")</f>
        <v/>
      </c>
      <c r="K488" s="4"/>
      <c r="L488" s="4" t="str">
        <f>IFERROR(VLOOKUP(I488,I$2:L487,4,0),"")</f>
        <v/>
      </c>
      <c r="M488" s="4" t="str">
        <f>IFERROR(VLOOKUP(I488,I$2:M487,5,0),"")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5"/>
        <v/>
      </c>
      <c r="AJ488" s="4"/>
      <c r="AK488" s="127" t="str">
        <f t="shared" si="120"/>
        <v/>
      </c>
      <c r="AL488" s="2" t="str">
        <f>IFERROR(IF(INDEX(#REF!,MATCH(I488,#REF!,0),1)=0,"",INDEX(#REF!,MATCH(I488,#REF!,0),1)),"")</f>
        <v/>
      </c>
      <c r="AM488" s="2"/>
      <c r="AN488" s="2" t="str">
        <f>IFERROR(IF(INDEX(#REF!,MATCH(I488,#REF!,0),1)=0,"",INDEX(#REF!,MATCH(I488,#REF!,0),1)),"")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11"/>
        <v/>
      </c>
      <c r="BO488" s="5" t="str">
        <f t="shared" si="112"/>
        <v/>
      </c>
      <c r="BP488" s="15" t="str">
        <f t="shared" si="113"/>
        <v/>
      </c>
      <c r="BQ488" s="29"/>
      <c r="BR488" s="16"/>
      <c r="BS488" s="5" t="str">
        <f t="shared" si="119"/>
        <v/>
      </c>
      <c r="BV488" s="5" t="str">
        <f t="shared" si="114"/>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110"/>
        <v/>
      </c>
      <c r="B489" s="6"/>
      <c r="C489" s="4"/>
      <c r="D489" s="4"/>
      <c r="F489" s="6"/>
      <c r="G489" s="1" t="str">
        <f>IFERROR(INDEX('padron cfe'!B:B,MATCH(DATOS!F489,'padron cfe'!A:A,0),1),"")</f>
        <v/>
      </c>
      <c r="H489" s="4"/>
      <c r="J489" s="2" t="str">
        <f>IFERROR(INDEX('padron cfe'!C:C,MATCH(DATOS!F489,'padron cfe'!A:A,0),1),"")</f>
        <v/>
      </c>
      <c r="K489" s="4"/>
      <c r="L489" s="4" t="str">
        <f>IFERROR(VLOOKUP(I489,I$2:L488,4,0),"")</f>
        <v/>
      </c>
      <c r="M489" s="4" t="str">
        <f>IFERROR(VLOOKUP(I489,I$2:M488,5,0),"")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5"/>
        <v/>
      </c>
      <c r="AJ489" s="4"/>
      <c r="AK489" s="127" t="str">
        <f t="shared" si="120"/>
        <v/>
      </c>
      <c r="AL489" s="2" t="str">
        <f>IFERROR(IF(INDEX(#REF!,MATCH(I489,#REF!,0),1)=0,"",INDEX(#REF!,MATCH(I489,#REF!,0),1)),"")</f>
        <v/>
      </c>
      <c r="AM489" s="2"/>
      <c r="AN489" s="2" t="str">
        <f>IFERROR(IF(INDEX(#REF!,MATCH(I489,#REF!,0),1)=0,"",INDEX(#REF!,MATCH(I489,#REF!,0),1)),"")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11"/>
        <v/>
      </c>
      <c r="BO489" s="5" t="str">
        <f t="shared" si="112"/>
        <v/>
      </c>
      <c r="BP489" s="15" t="str">
        <f t="shared" si="113"/>
        <v/>
      </c>
      <c r="BQ489" s="29"/>
      <c r="BR489" s="16"/>
      <c r="BS489" s="5" t="str">
        <f t="shared" si="119"/>
        <v/>
      </c>
      <c r="BV489" s="5" t="str">
        <f t="shared" si="114"/>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110"/>
        <v/>
      </c>
      <c r="B490" s="6"/>
      <c r="C490" s="4"/>
      <c r="D490" s="4"/>
      <c r="F490" s="6"/>
      <c r="G490" s="1" t="str">
        <f>IFERROR(INDEX('padron cfe'!B:B,MATCH(DATOS!F490,'padron cfe'!A:A,0),1),"")</f>
        <v/>
      </c>
      <c r="H490" s="4"/>
      <c r="J490" s="2" t="str">
        <f>IFERROR(INDEX('padron cfe'!C:C,MATCH(DATOS!F490,'padron cfe'!A:A,0),1),"")</f>
        <v/>
      </c>
      <c r="K490" s="4"/>
      <c r="L490" s="4" t="str">
        <f>IFERROR(VLOOKUP(I490,I$2:L489,4,0),"")</f>
        <v/>
      </c>
      <c r="M490" s="4" t="str">
        <f>IFERROR(VLOOKUP(I490,I$2:M489,5,0),"")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5"/>
        <v/>
      </c>
      <c r="AJ490" s="4"/>
      <c r="AK490" s="127" t="str">
        <f t="shared" si="120"/>
        <v/>
      </c>
      <c r="AL490" s="2" t="str">
        <f>IFERROR(IF(INDEX(#REF!,MATCH(I490,#REF!,0),1)=0,"",INDEX(#REF!,MATCH(I490,#REF!,0),1)),"")</f>
        <v/>
      </c>
      <c r="AM490" s="2"/>
      <c r="AN490" s="2" t="str">
        <f>IFERROR(IF(INDEX(#REF!,MATCH(I490,#REF!,0),1)=0,"",INDEX(#REF!,MATCH(I490,#REF!,0),1)),"")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11"/>
        <v/>
      </c>
      <c r="BO490" s="5" t="str">
        <f t="shared" si="112"/>
        <v/>
      </c>
      <c r="BP490" s="15" t="str">
        <f t="shared" si="113"/>
        <v/>
      </c>
      <c r="BQ490" s="29"/>
      <c r="BR490" s="16"/>
      <c r="BS490" s="5" t="str">
        <f t="shared" si="119"/>
        <v/>
      </c>
      <c r="BV490" s="5" t="str">
        <f t="shared" si="114"/>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110"/>
        <v/>
      </c>
      <c r="B491" s="6"/>
      <c r="C491" s="4"/>
      <c r="D491" s="4"/>
      <c r="F491" s="6"/>
      <c r="G491" s="1" t="str">
        <f>IFERROR(INDEX('padron cfe'!B:B,MATCH(DATOS!F491,'padron cfe'!A:A,0),1),"")</f>
        <v/>
      </c>
      <c r="H491" s="4"/>
      <c r="J491" s="2" t="str">
        <f>IFERROR(INDEX('padron cfe'!C:C,MATCH(DATOS!F491,'padron cfe'!A:A,0),1),"")</f>
        <v/>
      </c>
      <c r="K491" s="4"/>
      <c r="L491" s="4" t="str">
        <f>IFERROR(VLOOKUP(I491,I$2:L490,4,0),"")</f>
        <v/>
      </c>
      <c r="M491" s="4" t="str">
        <f>IFERROR(VLOOKUP(I491,I$2:M490,5,0),"")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5"/>
        <v/>
      </c>
      <c r="AJ491" s="4"/>
      <c r="AK491" s="127" t="str">
        <f t="shared" si="120"/>
        <v/>
      </c>
      <c r="AL491" s="2" t="str">
        <f>IFERROR(IF(INDEX(#REF!,MATCH(I491,#REF!,0),1)=0,"",INDEX(#REF!,MATCH(I491,#REF!,0),1)),"")</f>
        <v/>
      </c>
      <c r="AM491" s="2"/>
      <c r="AN491" s="2" t="str">
        <f>IFERROR(IF(INDEX(#REF!,MATCH(I491,#REF!,0),1)=0,"",INDEX(#REF!,MATCH(I491,#REF!,0),1)),"")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11"/>
        <v/>
      </c>
      <c r="BO491" s="5" t="str">
        <f t="shared" si="112"/>
        <v/>
      </c>
      <c r="BP491" s="15" t="str">
        <f t="shared" si="113"/>
        <v/>
      </c>
      <c r="BQ491" s="29"/>
      <c r="BR491" s="16"/>
      <c r="BS491" s="5" t="str">
        <f t="shared" si="119"/>
        <v/>
      </c>
      <c r="BV491" s="5" t="str">
        <f t="shared" si="114"/>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110"/>
        <v/>
      </c>
      <c r="B492" s="6"/>
      <c r="C492" s="4"/>
      <c r="D492" s="4"/>
      <c r="F492" s="6"/>
      <c r="G492" s="1" t="str">
        <f>IFERROR(INDEX('padron cfe'!B:B,MATCH(DATOS!F492,'padron cfe'!A:A,0),1),"")</f>
        <v/>
      </c>
      <c r="H492" s="4"/>
      <c r="J492" s="2" t="str">
        <f>IFERROR(INDEX('padron cfe'!C:C,MATCH(DATOS!F492,'padron cfe'!A:A,0),1),"")</f>
        <v/>
      </c>
      <c r="K492" s="4"/>
      <c r="L492" s="4" t="str">
        <f>IFERROR(VLOOKUP(I492,I$2:L491,4,0),"")</f>
        <v/>
      </c>
      <c r="M492" s="4" t="str">
        <f>IFERROR(VLOOKUP(I492,I$2:M491,5,0),"")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5"/>
        <v/>
      </c>
      <c r="AJ492" s="4"/>
      <c r="AK492" s="127" t="str">
        <f t="shared" si="120"/>
        <v/>
      </c>
      <c r="AL492" s="2" t="str">
        <f>IFERROR(IF(INDEX(#REF!,MATCH(I492,#REF!,0),1)=0,"",INDEX(#REF!,MATCH(I492,#REF!,0),1)),"")</f>
        <v/>
      </c>
      <c r="AM492" s="2"/>
      <c r="AN492" s="2" t="str">
        <f>IFERROR(IF(INDEX(#REF!,MATCH(I492,#REF!,0),1)=0,"",INDEX(#REF!,MATCH(I492,#REF!,0),1)),"")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11"/>
        <v/>
      </c>
      <c r="BO492" s="5" t="str">
        <f t="shared" si="112"/>
        <v/>
      </c>
      <c r="BP492" s="15" t="str">
        <f t="shared" si="113"/>
        <v/>
      </c>
      <c r="BQ492" s="29"/>
      <c r="BR492" s="16"/>
      <c r="BS492" s="5" t="str">
        <f t="shared" si="119"/>
        <v/>
      </c>
      <c r="BV492" s="5" t="str">
        <f t="shared" si="114"/>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110"/>
        <v/>
      </c>
      <c r="B493" s="6"/>
      <c r="C493" s="4"/>
      <c r="D493" s="4"/>
      <c r="F493" s="6"/>
      <c r="G493" s="1" t="str">
        <f>IFERROR(INDEX('padron cfe'!B:B,MATCH(DATOS!F493,'padron cfe'!A:A,0),1),"")</f>
        <v/>
      </c>
      <c r="H493" s="4"/>
      <c r="J493" s="2" t="str">
        <f>IFERROR(INDEX('padron cfe'!C:C,MATCH(DATOS!F493,'padron cfe'!A:A,0),1),"")</f>
        <v/>
      </c>
      <c r="K493" s="4"/>
      <c r="L493" s="4" t="str">
        <f>IFERROR(VLOOKUP(I493,I$2:L492,4,0),"")</f>
        <v/>
      </c>
      <c r="M493" s="4" t="str">
        <f>IFERROR(VLOOKUP(I493,I$2:M492,5,0),"")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5"/>
        <v/>
      </c>
      <c r="AJ493" s="4"/>
      <c r="AK493" s="127" t="str">
        <f t="shared" si="120"/>
        <v/>
      </c>
      <c r="AL493" s="2" t="str">
        <f>IFERROR(IF(INDEX(#REF!,MATCH(I493,#REF!,0),1)=0,"",INDEX(#REF!,MATCH(I493,#REF!,0),1)),"")</f>
        <v/>
      </c>
      <c r="AM493" s="2"/>
      <c r="AN493" s="2" t="str">
        <f>IFERROR(IF(INDEX(#REF!,MATCH(I493,#REF!,0),1)=0,"",INDEX(#REF!,MATCH(I493,#REF!,0),1)),"")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11"/>
        <v/>
      </c>
      <c r="BO493" s="5" t="str">
        <f t="shared" si="112"/>
        <v/>
      </c>
      <c r="BP493" s="15" t="str">
        <f t="shared" si="113"/>
        <v/>
      </c>
      <c r="BQ493" s="29"/>
      <c r="BR493" s="16"/>
      <c r="BS493" s="5" t="str">
        <f t="shared" si="119"/>
        <v/>
      </c>
      <c r="BV493" s="5" t="str">
        <f t="shared" si="114"/>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110"/>
        <v/>
      </c>
      <c r="B494" s="6"/>
      <c r="C494" s="4"/>
      <c r="D494" s="4"/>
      <c r="F494" s="6"/>
      <c r="G494" s="1" t="str">
        <f>IFERROR(INDEX('padron cfe'!B:B,MATCH(DATOS!F494,'padron cfe'!A:A,0),1),"")</f>
        <v/>
      </c>
      <c r="H494" s="4"/>
      <c r="J494" s="2" t="str">
        <f>IFERROR(INDEX('padron cfe'!C:C,MATCH(DATOS!F494,'padron cfe'!A:A,0),1),"")</f>
        <v/>
      </c>
      <c r="K494" s="4"/>
      <c r="L494" s="4" t="str">
        <f>IFERROR(VLOOKUP(I494,I$2:L493,4,0),"")</f>
        <v/>
      </c>
      <c r="M494" s="4" t="str">
        <f>IFERROR(VLOOKUP(I494,I$2:M493,5,0),"")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5"/>
        <v/>
      </c>
      <c r="AJ494" s="4"/>
      <c r="AK494" s="127" t="str">
        <f t="shared" si="120"/>
        <v/>
      </c>
      <c r="AL494" s="2" t="str">
        <f>IFERROR(IF(INDEX(#REF!,MATCH(I494,#REF!,0),1)=0,"",INDEX(#REF!,MATCH(I494,#REF!,0),1)),"")</f>
        <v/>
      </c>
      <c r="AM494" s="2"/>
      <c r="AN494" s="2" t="str">
        <f>IFERROR(IF(INDEX(#REF!,MATCH(I494,#REF!,0),1)=0,"",INDEX(#REF!,MATCH(I494,#REF!,0),1)),"")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11"/>
        <v/>
      </c>
      <c r="BO494" s="5" t="str">
        <f t="shared" si="112"/>
        <v/>
      </c>
      <c r="BP494" s="15" t="str">
        <f t="shared" si="113"/>
        <v/>
      </c>
      <c r="BQ494" s="29"/>
      <c r="BR494" s="16"/>
      <c r="BS494" s="5" t="str">
        <f t="shared" si="119"/>
        <v/>
      </c>
      <c r="BV494" s="5" t="str">
        <f t="shared" si="114"/>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110"/>
        <v/>
      </c>
      <c r="B495" s="6"/>
      <c r="C495" s="4"/>
      <c r="D495" s="4"/>
      <c r="F495" s="6"/>
      <c r="G495" s="1" t="str">
        <f>IFERROR(INDEX('padron cfe'!B:B,MATCH(DATOS!F495,'padron cfe'!A:A,0),1),"")</f>
        <v/>
      </c>
      <c r="H495" s="4"/>
      <c r="J495" s="2" t="str">
        <f>IFERROR(INDEX('padron cfe'!C:C,MATCH(DATOS!F495,'padron cfe'!A:A,0),1),"")</f>
        <v/>
      </c>
      <c r="K495" s="4"/>
      <c r="L495" s="4" t="str">
        <f>IFERROR(VLOOKUP(I495,I$2:L494,4,0),"")</f>
        <v/>
      </c>
      <c r="M495" s="4" t="str">
        <f>IFERROR(VLOOKUP(I495,I$2:M494,5,0),"")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5"/>
        <v/>
      </c>
      <c r="AJ495" s="4"/>
      <c r="AK495" s="127" t="str">
        <f t="shared" si="120"/>
        <v/>
      </c>
      <c r="AL495" s="2" t="str">
        <f>IFERROR(IF(INDEX(#REF!,MATCH(I495,#REF!,0),1)=0,"",INDEX(#REF!,MATCH(I495,#REF!,0),1)),"")</f>
        <v/>
      </c>
      <c r="AM495" s="2"/>
      <c r="AN495" s="2" t="str">
        <f>IFERROR(IF(INDEX(#REF!,MATCH(I495,#REF!,0),1)=0,"",INDEX(#REF!,MATCH(I495,#REF!,0),1)),"")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11"/>
        <v/>
      </c>
      <c r="BO495" s="5" t="str">
        <f t="shared" si="112"/>
        <v/>
      </c>
      <c r="BP495" s="15" t="str">
        <f t="shared" si="113"/>
        <v/>
      </c>
      <c r="BQ495" s="29"/>
      <c r="BR495" s="16"/>
      <c r="BS495" s="5" t="str">
        <f t="shared" si="119"/>
        <v/>
      </c>
      <c r="BV495" s="5" t="str">
        <f t="shared" si="114"/>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110"/>
        <v/>
      </c>
      <c r="B496" s="6"/>
      <c r="C496" s="4"/>
      <c r="D496" s="4"/>
      <c r="F496" s="6"/>
      <c r="G496" s="1" t="str">
        <f>IFERROR(INDEX('padron cfe'!B:B,MATCH(DATOS!F496,'padron cfe'!A:A,0),1),"")</f>
        <v/>
      </c>
      <c r="H496" s="4"/>
      <c r="J496" s="2" t="str">
        <f>IFERROR(INDEX('padron cfe'!C:C,MATCH(DATOS!F496,'padron cfe'!A:A,0),1),"")</f>
        <v/>
      </c>
      <c r="K496" s="4"/>
      <c r="L496" s="4" t="str">
        <f>IFERROR(VLOOKUP(I496,I$2:L495,4,0),"")</f>
        <v/>
      </c>
      <c r="M496" s="4" t="str">
        <f>IFERROR(VLOOKUP(I496,I$2:M495,5,0),"")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5"/>
        <v/>
      </c>
      <c r="AJ496" s="4"/>
      <c r="AK496" s="127" t="str">
        <f t="shared" si="120"/>
        <v/>
      </c>
      <c r="AL496" s="2" t="str">
        <f>IFERROR(IF(INDEX(#REF!,MATCH(I496,#REF!,0),1)=0,"",INDEX(#REF!,MATCH(I496,#REF!,0),1)),"")</f>
        <v/>
      </c>
      <c r="AM496" s="2"/>
      <c r="AN496" s="2" t="str">
        <f>IFERROR(IF(INDEX(#REF!,MATCH(I496,#REF!,0),1)=0,"",INDEX(#REF!,MATCH(I496,#REF!,0),1)),"")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11"/>
        <v/>
      </c>
      <c r="BO496" s="5" t="str">
        <f t="shared" si="112"/>
        <v/>
      </c>
      <c r="BP496" s="15" t="str">
        <f t="shared" si="113"/>
        <v/>
      </c>
      <c r="BQ496" s="29"/>
      <c r="BR496" s="16"/>
      <c r="BS496" s="5" t="str">
        <f t="shared" si="119"/>
        <v/>
      </c>
      <c r="BV496" s="5" t="str">
        <f t="shared" si="114"/>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110"/>
        <v/>
      </c>
      <c r="B497" s="6"/>
      <c r="C497" s="4"/>
      <c r="D497" s="4"/>
      <c r="F497" s="6"/>
      <c r="G497" s="1" t="str">
        <f>IFERROR(INDEX('padron cfe'!B:B,MATCH(DATOS!F497,'padron cfe'!A:A,0),1),"")</f>
        <v/>
      </c>
      <c r="H497" s="4"/>
      <c r="J497" s="2" t="str">
        <f>IFERROR(INDEX('padron cfe'!C:C,MATCH(DATOS!F497,'padron cfe'!A:A,0),1),"")</f>
        <v/>
      </c>
      <c r="K497" s="4"/>
      <c r="L497" s="4" t="str">
        <f>IFERROR(VLOOKUP(I497,I$2:L496,4,0),"")</f>
        <v/>
      </c>
      <c r="M497" s="4" t="str">
        <f>IFERROR(VLOOKUP(I497,I$2:M496,5,0),"")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5"/>
        <v/>
      </c>
      <c r="AJ497" s="4"/>
      <c r="AK497" s="127" t="str">
        <f t="shared" si="120"/>
        <v/>
      </c>
      <c r="AL497" s="2" t="str">
        <f>IFERROR(IF(INDEX(#REF!,MATCH(I497,#REF!,0),1)=0,"",INDEX(#REF!,MATCH(I497,#REF!,0),1)),"")</f>
        <v/>
      </c>
      <c r="AM497" s="2"/>
      <c r="AN497" s="2" t="str">
        <f>IFERROR(IF(INDEX(#REF!,MATCH(I497,#REF!,0),1)=0,"",INDEX(#REF!,MATCH(I497,#REF!,0),1)),"")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11"/>
        <v/>
      </c>
      <c r="BO497" s="5" t="str">
        <f t="shared" si="112"/>
        <v/>
      </c>
      <c r="BP497" s="15" t="str">
        <f t="shared" si="113"/>
        <v/>
      </c>
      <c r="BQ497" s="29"/>
      <c r="BR497" s="16"/>
      <c r="BS497" s="5" t="str">
        <f t="shared" si="119"/>
        <v/>
      </c>
      <c r="BV497" s="5" t="str">
        <f t="shared" si="114"/>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110"/>
        <v/>
      </c>
      <c r="B498" s="6"/>
      <c r="C498" s="4"/>
      <c r="D498" s="4"/>
      <c r="F498" s="6"/>
      <c r="G498" s="1" t="str">
        <f>IFERROR(INDEX('padron cfe'!B:B,MATCH(DATOS!F498,'padron cfe'!A:A,0),1),"")</f>
        <v/>
      </c>
      <c r="H498" s="4"/>
      <c r="J498" s="2" t="str">
        <f>IFERROR(INDEX('padron cfe'!C:C,MATCH(DATOS!F498,'padron cfe'!A:A,0),1),"")</f>
        <v/>
      </c>
      <c r="K498" s="4"/>
      <c r="L498" s="4" t="str">
        <f>IFERROR(VLOOKUP(I498,I$2:L497,4,0),"")</f>
        <v/>
      </c>
      <c r="M498" s="4" t="str">
        <f>IFERROR(VLOOKUP(I498,I$2:M497,5,0),"")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5"/>
        <v/>
      </c>
      <c r="AJ498" s="4"/>
      <c r="AK498" s="127" t="str">
        <f t="shared" si="120"/>
        <v/>
      </c>
      <c r="AL498" s="2" t="str">
        <f>IFERROR(IF(INDEX(#REF!,MATCH(I498,#REF!,0),1)=0,"",INDEX(#REF!,MATCH(I498,#REF!,0),1)),"")</f>
        <v/>
      </c>
      <c r="AM498" s="2"/>
      <c r="AN498" s="2" t="str">
        <f>IFERROR(IF(INDEX(#REF!,MATCH(I498,#REF!,0),1)=0,"",INDEX(#REF!,MATCH(I498,#REF!,0),1)),"")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11"/>
        <v/>
      </c>
      <c r="BO498" s="5" t="str">
        <f t="shared" si="112"/>
        <v/>
      </c>
      <c r="BP498" s="15" t="str">
        <f t="shared" si="113"/>
        <v/>
      </c>
      <c r="BQ498" s="29"/>
      <c r="BR498" s="16"/>
      <c r="BS498" s="5" t="str">
        <f t="shared" si="119"/>
        <v/>
      </c>
      <c r="BV498" s="5" t="str">
        <f t="shared" si="114"/>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110"/>
        <v/>
      </c>
      <c r="B499" s="6"/>
      <c r="C499" s="4"/>
      <c r="D499" s="4"/>
      <c r="F499" s="6"/>
      <c r="G499" s="1" t="str">
        <f>IFERROR(INDEX('padron cfe'!B:B,MATCH(DATOS!F499,'padron cfe'!A:A,0),1),"")</f>
        <v/>
      </c>
      <c r="H499" s="4"/>
      <c r="J499" s="2" t="str">
        <f>IFERROR(INDEX('padron cfe'!C:C,MATCH(DATOS!F499,'padron cfe'!A:A,0),1),"")</f>
        <v/>
      </c>
      <c r="K499" s="4"/>
      <c r="L499" s="4" t="str">
        <f>IFERROR(VLOOKUP(I499,I$2:L498,4,0),"")</f>
        <v/>
      </c>
      <c r="M499" s="4" t="str">
        <f>IFERROR(VLOOKUP(I499,I$2:M498,5,0),"")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5"/>
        <v/>
      </c>
      <c r="AJ499" s="4"/>
      <c r="AK499" s="127" t="str">
        <f t="shared" si="120"/>
        <v/>
      </c>
      <c r="AL499" s="2" t="str">
        <f>IFERROR(IF(INDEX(#REF!,MATCH(I499,#REF!,0),1)=0,"",INDEX(#REF!,MATCH(I499,#REF!,0),1)),"")</f>
        <v/>
      </c>
      <c r="AM499" s="2"/>
      <c r="AN499" s="2" t="str">
        <f>IFERROR(IF(INDEX(#REF!,MATCH(I499,#REF!,0),1)=0,"",INDEX(#REF!,MATCH(I499,#REF!,0),1)),"")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11"/>
        <v/>
      </c>
      <c r="BO499" s="5" t="str">
        <f t="shared" si="112"/>
        <v/>
      </c>
      <c r="BP499" s="15" t="str">
        <f t="shared" si="113"/>
        <v/>
      </c>
      <c r="BQ499" s="29"/>
      <c r="BR499" s="16"/>
      <c r="BS499" s="5" t="str">
        <f t="shared" si="119"/>
        <v/>
      </c>
      <c r="BV499" s="5" t="str">
        <f t="shared" si="114"/>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110"/>
        <v/>
      </c>
      <c r="B500" s="6"/>
      <c r="C500" s="4"/>
      <c r="D500" s="4"/>
      <c r="F500" s="6"/>
      <c r="G500" s="1" t="str">
        <f>IFERROR(INDEX('padron cfe'!B:B,MATCH(DATOS!F500,'padron cfe'!A:A,0),1),"")</f>
        <v/>
      </c>
      <c r="H500" s="4"/>
      <c r="J500" s="2" t="str">
        <f>IFERROR(INDEX('padron cfe'!C:C,MATCH(DATOS!F500,'padron cfe'!A:A,0),1),"")</f>
        <v/>
      </c>
      <c r="K500" s="4"/>
      <c r="L500" s="4" t="str">
        <f>IFERROR(VLOOKUP(I500,I$2:L499,4,0),"")</f>
        <v/>
      </c>
      <c r="M500" s="4" t="str">
        <f>IFERROR(VLOOKUP(I500,I$2:M499,5,0),"")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5"/>
        <v/>
      </c>
      <c r="AJ500" s="4"/>
      <c r="AK500" s="127" t="str">
        <f t="shared" si="120"/>
        <v/>
      </c>
      <c r="AL500" s="2" t="str">
        <f>IFERROR(IF(INDEX(#REF!,MATCH(I500,#REF!,0),1)=0,"",INDEX(#REF!,MATCH(I500,#REF!,0),1)),"")</f>
        <v/>
      </c>
      <c r="AM500" s="2"/>
      <c r="AN500" s="2" t="str">
        <f>IFERROR(IF(INDEX(#REF!,MATCH(I500,#REF!,0),1)=0,"",INDEX(#REF!,MATCH(I500,#REF!,0),1)),"")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11"/>
        <v/>
      </c>
      <c r="BO500" s="5" t="str">
        <f t="shared" si="112"/>
        <v/>
      </c>
      <c r="BP500" s="15" t="str">
        <f t="shared" si="113"/>
        <v/>
      </c>
      <c r="BQ500" s="29"/>
      <c r="BR500" s="16"/>
      <c r="BS500" s="5" t="str">
        <f t="shared" si="119"/>
        <v/>
      </c>
      <c r="BV500" s="5" t="str">
        <f t="shared" si="114"/>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110"/>
        <v/>
      </c>
      <c r="B501" s="6"/>
      <c r="C501" s="4"/>
      <c r="D501" s="4"/>
      <c r="F501" s="6"/>
      <c r="G501" s="1" t="str">
        <f>IFERROR(INDEX('padron cfe'!B:B,MATCH(DATOS!F501,'padron cfe'!A:A,0),1),"")</f>
        <v/>
      </c>
      <c r="H501" s="4"/>
      <c r="J501" s="2" t="str">
        <f>IFERROR(INDEX('padron cfe'!C:C,MATCH(DATOS!F501,'padron cfe'!A:A,0),1),"")</f>
        <v/>
      </c>
      <c r="K501" s="4"/>
      <c r="L501" s="4" t="str">
        <f>IFERROR(VLOOKUP(I501,I$2:L500,4,0),"")</f>
        <v/>
      </c>
      <c r="M501" s="4" t="str">
        <f>IFERROR(VLOOKUP(I501,I$2:M500,5,0),"")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5"/>
        <v/>
      </c>
      <c r="AJ501" s="4"/>
      <c r="AK501" s="127" t="str">
        <f t="shared" si="120"/>
        <v/>
      </c>
      <c r="AL501" s="2" t="str">
        <f>IFERROR(IF(INDEX(#REF!,MATCH(I501,#REF!,0),1)=0,"",INDEX(#REF!,MATCH(I501,#REF!,0),1)),"")</f>
        <v/>
      </c>
      <c r="AM501" s="2"/>
      <c r="AN501" s="2" t="str">
        <f>IFERROR(IF(INDEX(#REF!,MATCH(I501,#REF!,0),1)=0,"",INDEX(#REF!,MATCH(I501,#REF!,0),1)),"")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11"/>
        <v/>
      </c>
      <c r="BO501" s="5" t="str">
        <f t="shared" si="112"/>
        <v/>
      </c>
      <c r="BP501" s="15" t="str">
        <f t="shared" si="113"/>
        <v/>
      </c>
      <c r="BQ501" s="29"/>
      <c r="BR501" s="16"/>
      <c r="BS501" s="5" t="str">
        <f t="shared" si="119"/>
        <v/>
      </c>
      <c r="BV501" s="5" t="str">
        <f t="shared" si="114"/>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110"/>
        <v/>
      </c>
      <c r="B502" s="6"/>
      <c r="C502" s="4"/>
      <c r="D502" s="4"/>
      <c r="F502" s="6"/>
      <c r="G502" s="1" t="str">
        <f>IFERROR(INDEX('padron cfe'!B:B,MATCH(DATOS!F502,'padron cfe'!A:A,0),1),"")</f>
        <v/>
      </c>
      <c r="H502" s="4"/>
      <c r="J502" s="2" t="str">
        <f>IFERROR(INDEX('padron cfe'!C:C,MATCH(DATOS!F502,'padron cfe'!A:A,0),1),"")</f>
        <v/>
      </c>
      <c r="K502" s="4"/>
      <c r="L502" s="4" t="str">
        <f>IFERROR(VLOOKUP(I502,I$2:L501,4,0),"")</f>
        <v/>
      </c>
      <c r="M502" s="4" t="str">
        <f>IFERROR(VLOOKUP(I502,I$2:M501,5,0),"")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5"/>
        <v/>
      </c>
      <c r="AJ502" s="4"/>
      <c r="AK502" s="127" t="str">
        <f t="shared" si="120"/>
        <v/>
      </c>
      <c r="AL502" s="2" t="str">
        <f>IFERROR(IF(INDEX(#REF!,MATCH(I502,#REF!,0),1)=0,"",INDEX(#REF!,MATCH(I502,#REF!,0),1)),"")</f>
        <v/>
      </c>
      <c r="AM502" s="2"/>
      <c r="AN502" s="2" t="str">
        <f>IFERROR(IF(INDEX(#REF!,MATCH(I502,#REF!,0),1)=0,"",INDEX(#REF!,MATCH(I502,#REF!,0),1)),"")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11"/>
        <v/>
      </c>
      <c r="BO502" s="5" t="str">
        <f t="shared" si="112"/>
        <v/>
      </c>
      <c r="BP502" s="15" t="str">
        <f t="shared" si="113"/>
        <v/>
      </c>
      <c r="BQ502" s="29"/>
      <c r="BR502" s="16"/>
      <c r="BS502" s="5" t="str">
        <f t="shared" si="119"/>
        <v/>
      </c>
      <c r="BV502" s="5" t="str">
        <f t="shared" si="114"/>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110"/>
        <v/>
      </c>
      <c r="B503" s="6"/>
      <c r="C503" s="4"/>
      <c r="D503" s="4"/>
      <c r="F503" s="6"/>
      <c r="G503" s="1" t="str">
        <f>IFERROR(INDEX('padron cfe'!B:B,MATCH(DATOS!F503,'padron cfe'!A:A,0),1),"")</f>
        <v/>
      </c>
      <c r="H503" s="4"/>
      <c r="J503" s="2" t="str">
        <f>IFERROR(INDEX('padron cfe'!C:C,MATCH(DATOS!F503,'padron cfe'!A:A,0),1),"")</f>
        <v/>
      </c>
      <c r="K503" s="4"/>
      <c r="L503" s="4" t="str">
        <f>IFERROR(VLOOKUP(I503,I$2:L502,4,0),"")</f>
        <v/>
      </c>
      <c r="M503" s="4" t="str">
        <f>IFERROR(VLOOKUP(I503,I$2:M502,5,0),"")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5"/>
        <v/>
      </c>
      <c r="AJ503" s="4"/>
      <c r="AK503" s="127" t="str">
        <f t="shared" si="120"/>
        <v/>
      </c>
      <c r="AL503" s="2" t="str">
        <f>IFERROR(IF(INDEX(#REF!,MATCH(I503,#REF!,0),1)=0,"",INDEX(#REF!,MATCH(I503,#REF!,0),1)),"")</f>
        <v/>
      </c>
      <c r="AM503" s="2"/>
      <c r="AN503" s="2" t="str">
        <f>IFERROR(IF(INDEX(#REF!,MATCH(I503,#REF!,0),1)=0,"",INDEX(#REF!,MATCH(I503,#REF!,0),1)),"")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11"/>
        <v/>
      </c>
      <c r="BO503" s="5" t="str">
        <f t="shared" si="112"/>
        <v/>
      </c>
      <c r="BP503" s="15" t="str">
        <f t="shared" si="113"/>
        <v/>
      </c>
      <c r="BQ503" s="29"/>
      <c r="BR503" s="16"/>
      <c r="BS503" s="5" t="str">
        <f t="shared" si="119"/>
        <v/>
      </c>
      <c r="BV503" s="5" t="str">
        <f t="shared" si="114"/>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110"/>
        <v/>
      </c>
      <c r="B504" s="6"/>
      <c r="C504" s="4"/>
      <c r="D504" s="4"/>
      <c r="F504" s="6"/>
      <c r="G504" s="1" t="str">
        <f>IFERROR(INDEX('padron cfe'!B:B,MATCH(DATOS!F504,'padron cfe'!A:A,0),1),"")</f>
        <v/>
      </c>
      <c r="H504" s="4"/>
      <c r="J504" s="2" t="str">
        <f>IFERROR(INDEX('padron cfe'!C:C,MATCH(DATOS!F504,'padron cfe'!A:A,0),1),"")</f>
        <v/>
      </c>
      <c r="K504" s="4"/>
      <c r="L504" s="4" t="str">
        <f>IFERROR(VLOOKUP(I504,I$2:L503,4,0),"")</f>
        <v/>
      </c>
      <c r="M504" s="4" t="str">
        <f>IFERROR(VLOOKUP(I504,I$2:M503,5,0),"")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5"/>
        <v/>
      </c>
      <c r="AJ504" s="4"/>
      <c r="AK504" s="127" t="str">
        <f t="shared" si="120"/>
        <v/>
      </c>
      <c r="AL504" s="2" t="str">
        <f>IFERROR(IF(INDEX(#REF!,MATCH(I504,#REF!,0),1)=0,"",INDEX(#REF!,MATCH(I504,#REF!,0),1)),"")</f>
        <v/>
      </c>
      <c r="AM504" s="2"/>
      <c r="AN504" s="2" t="str">
        <f>IFERROR(IF(INDEX(#REF!,MATCH(I504,#REF!,0),1)=0,"",INDEX(#REF!,MATCH(I504,#REF!,0),1)),"")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11"/>
        <v/>
      </c>
      <c r="BO504" s="5" t="str">
        <f t="shared" si="112"/>
        <v/>
      </c>
      <c r="BP504" s="15" t="str">
        <f t="shared" si="113"/>
        <v/>
      </c>
      <c r="BQ504" s="29"/>
      <c r="BR504" s="16"/>
      <c r="BS504" s="5" t="str">
        <f t="shared" si="119"/>
        <v/>
      </c>
      <c r="BV504" s="5" t="str">
        <f t="shared" si="114"/>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110"/>
        <v/>
      </c>
      <c r="B505" s="6"/>
      <c r="C505" s="4"/>
      <c r="D505" s="4"/>
      <c r="F505" s="6"/>
      <c r="G505" s="1" t="str">
        <f>IFERROR(INDEX('padron cfe'!B:B,MATCH(DATOS!F505,'padron cfe'!A:A,0),1),"")</f>
        <v/>
      </c>
      <c r="H505" s="4"/>
      <c r="J505" s="2" t="str">
        <f>IFERROR(INDEX('padron cfe'!C:C,MATCH(DATOS!F505,'padron cfe'!A:A,0),1),"")</f>
        <v/>
      </c>
      <c r="K505" s="4"/>
      <c r="L505" s="4" t="str">
        <f>IFERROR(VLOOKUP(I505,I$2:L504,4,0),"")</f>
        <v/>
      </c>
      <c r="M505" s="4" t="str">
        <f>IFERROR(VLOOKUP(I505,I$2:M504,5,0),"")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5"/>
        <v/>
      </c>
      <c r="AJ505" s="4"/>
      <c r="AK505" s="127" t="str">
        <f t="shared" si="120"/>
        <v/>
      </c>
      <c r="AL505" s="2" t="str">
        <f>IFERROR(IF(INDEX(#REF!,MATCH(I505,#REF!,0),1)=0,"",INDEX(#REF!,MATCH(I505,#REF!,0),1)),"")</f>
        <v/>
      </c>
      <c r="AM505" s="2"/>
      <c r="AN505" s="2" t="str">
        <f>IFERROR(IF(INDEX(#REF!,MATCH(I505,#REF!,0),1)=0,"",INDEX(#REF!,MATCH(I505,#REF!,0),1)),"")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11"/>
        <v/>
      </c>
      <c r="BO505" s="5" t="str">
        <f t="shared" si="112"/>
        <v/>
      </c>
      <c r="BP505" s="15" t="str">
        <f t="shared" si="113"/>
        <v/>
      </c>
      <c r="BQ505" s="29"/>
      <c r="BR505" s="16"/>
      <c r="BS505" s="5" t="str">
        <f t="shared" si="119"/>
        <v/>
      </c>
      <c r="BV505" s="5" t="str">
        <f t="shared" si="114"/>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110"/>
        <v/>
      </c>
      <c r="B506" s="6"/>
      <c r="C506" s="4"/>
      <c r="D506" s="4"/>
      <c r="F506" s="6"/>
      <c r="G506" s="1" t="str">
        <f>IFERROR(INDEX('padron cfe'!B:B,MATCH(DATOS!F506,'padron cfe'!A:A,0),1),"")</f>
        <v/>
      </c>
      <c r="H506" s="4"/>
      <c r="J506" s="2" t="str">
        <f>IFERROR(INDEX('padron cfe'!C:C,MATCH(DATOS!F506,'padron cfe'!A:A,0),1),"")</f>
        <v/>
      </c>
      <c r="K506" s="4"/>
      <c r="L506" s="4" t="str">
        <f>IFERROR(VLOOKUP(I506,I$2:L505,4,0),"")</f>
        <v/>
      </c>
      <c r="M506" s="4" t="str">
        <f>IFERROR(VLOOKUP(I506,I$2:M505,5,0),"")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5"/>
        <v/>
      </c>
      <c r="AJ506" s="4"/>
      <c r="AK506" s="127" t="str">
        <f t="shared" si="120"/>
        <v/>
      </c>
      <c r="AL506" s="2" t="str">
        <f>IFERROR(IF(INDEX(#REF!,MATCH(I506,#REF!,0),1)=0,"",INDEX(#REF!,MATCH(I506,#REF!,0),1)),"")</f>
        <v/>
      </c>
      <c r="AM506" s="2"/>
      <c r="AN506" s="2" t="str">
        <f>IFERROR(IF(INDEX(#REF!,MATCH(I506,#REF!,0),1)=0,"",INDEX(#REF!,MATCH(I506,#REF!,0),1)),"")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11"/>
        <v/>
      </c>
      <c r="BO506" s="5" t="str">
        <f t="shared" si="112"/>
        <v/>
      </c>
      <c r="BP506" s="15" t="str">
        <f t="shared" si="113"/>
        <v/>
      </c>
      <c r="BQ506" s="29"/>
      <c r="BR506" s="16"/>
      <c r="BS506" s="5" t="str">
        <f t="shared" si="119"/>
        <v/>
      </c>
      <c r="BV506" s="5" t="str">
        <f t="shared" si="114"/>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110"/>
        <v/>
      </c>
      <c r="B507" s="6"/>
      <c r="C507" s="4"/>
      <c r="D507" s="4"/>
      <c r="F507" s="6"/>
      <c r="G507" s="1" t="str">
        <f>IFERROR(INDEX('padron cfe'!B:B,MATCH(DATOS!F507,'padron cfe'!A:A,0),1),"")</f>
        <v/>
      </c>
      <c r="H507" s="4"/>
      <c r="J507" s="2" t="str">
        <f>IFERROR(INDEX('padron cfe'!C:C,MATCH(DATOS!F507,'padron cfe'!A:A,0),1),"")</f>
        <v/>
      </c>
      <c r="K507" s="4"/>
      <c r="L507" s="4" t="str">
        <f>IFERROR(VLOOKUP(I507,I$2:L506,4,0),"")</f>
        <v/>
      </c>
      <c r="M507" s="4" t="str">
        <f>IFERROR(VLOOKUP(I507,I$2:M506,5,0),"")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5"/>
        <v/>
      </c>
      <c r="AJ507" s="4"/>
      <c r="AK507" s="127" t="str">
        <f t="shared" si="120"/>
        <v/>
      </c>
      <c r="AL507" s="2" t="str">
        <f>IFERROR(IF(INDEX(#REF!,MATCH(I507,#REF!,0),1)=0,"",INDEX(#REF!,MATCH(I507,#REF!,0),1)),"")</f>
        <v/>
      </c>
      <c r="AM507" s="2"/>
      <c r="AN507" s="2" t="str">
        <f>IFERROR(IF(INDEX(#REF!,MATCH(I507,#REF!,0),1)=0,"",INDEX(#REF!,MATCH(I507,#REF!,0),1)),"")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11"/>
        <v/>
      </c>
      <c r="BO507" s="5" t="str">
        <f t="shared" si="112"/>
        <v/>
      </c>
      <c r="BP507" s="15" t="str">
        <f t="shared" si="113"/>
        <v/>
      </c>
      <c r="BQ507" s="29"/>
      <c r="BR507" s="16"/>
      <c r="BS507" s="5" t="str">
        <f t="shared" si="119"/>
        <v/>
      </c>
      <c r="BV507" s="5" t="str">
        <f t="shared" si="114"/>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110"/>
        <v/>
      </c>
      <c r="B508" s="6"/>
      <c r="C508" s="4"/>
      <c r="D508" s="4"/>
      <c r="F508" s="6"/>
      <c r="G508" s="1" t="str">
        <f>IFERROR(INDEX('padron cfe'!B:B,MATCH(DATOS!F508,'padron cfe'!A:A,0),1),"")</f>
        <v/>
      </c>
      <c r="H508" s="4"/>
      <c r="J508" s="2" t="str">
        <f>IFERROR(INDEX('padron cfe'!C:C,MATCH(DATOS!F508,'padron cfe'!A:A,0),1),"")</f>
        <v/>
      </c>
      <c r="K508" s="4"/>
      <c r="L508" s="4" t="str">
        <f>IFERROR(VLOOKUP(I508,I$2:L507,4,0),"")</f>
        <v/>
      </c>
      <c r="M508" s="4" t="str">
        <f>IFERROR(VLOOKUP(I508,I$2:M507,5,0),"")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5"/>
        <v/>
      </c>
      <c r="AJ508" s="4"/>
      <c r="AK508" s="127" t="str">
        <f t="shared" si="120"/>
        <v/>
      </c>
      <c r="AL508" s="2" t="str">
        <f>IFERROR(IF(INDEX(#REF!,MATCH(I508,#REF!,0),1)=0,"",INDEX(#REF!,MATCH(I508,#REF!,0),1)),"")</f>
        <v/>
      </c>
      <c r="AM508" s="2"/>
      <c r="AN508" s="2" t="str">
        <f>IFERROR(IF(INDEX(#REF!,MATCH(I508,#REF!,0),1)=0,"",INDEX(#REF!,MATCH(I508,#REF!,0),1)),"")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11"/>
        <v/>
      </c>
      <c r="BO508" s="5" t="str">
        <f t="shared" si="112"/>
        <v/>
      </c>
      <c r="BP508" s="15" t="str">
        <f t="shared" si="113"/>
        <v/>
      </c>
      <c r="BQ508" s="29"/>
      <c r="BR508" s="16"/>
      <c r="BS508" s="5" t="str">
        <f t="shared" si="119"/>
        <v/>
      </c>
      <c r="BV508" s="5" t="str">
        <f t="shared" si="114"/>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110"/>
        <v/>
      </c>
      <c r="B509" s="6"/>
      <c r="C509" s="4"/>
      <c r="D509" s="4"/>
      <c r="F509" s="6"/>
      <c r="G509" s="1" t="str">
        <f>IFERROR(INDEX('padron cfe'!B:B,MATCH(DATOS!F509,'padron cfe'!A:A,0),1),"")</f>
        <v/>
      </c>
      <c r="H509" s="4"/>
      <c r="J509" s="2" t="str">
        <f>IFERROR(INDEX('padron cfe'!C:C,MATCH(DATOS!F509,'padron cfe'!A:A,0),1),"")</f>
        <v/>
      </c>
      <c r="K509" s="4"/>
      <c r="L509" s="4" t="str">
        <f>IFERROR(VLOOKUP(I509,I$2:L508,4,0),"")</f>
        <v/>
      </c>
      <c r="M509" s="4" t="str">
        <f>IFERROR(VLOOKUP(I509,I$2:M508,5,0),"")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5"/>
        <v/>
      </c>
      <c r="AJ509" s="4"/>
      <c r="AK509" s="127" t="str">
        <f t="shared" si="120"/>
        <v/>
      </c>
      <c r="AL509" s="2" t="str">
        <f>IFERROR(IF(INDEX(#REF!,MATCH(I509,#REF!,0),1)=0,"",INDEX(#REF!,MATCH(I509,#REF!,0),1)),"")</f>
        <v/>
      </c>
      <c r="AM509" s="2"/>
      <c r="AN509" s="2" t="str">
        <f>IFERROR(IF(INDEX(#REF!,MATCH(I509,#REF!,0),1)=0,"",INDEX(#REF!,MATCH(I509,#REF!,0),1)),"")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11"/>
        <v/>
      </c>
      <c r="BO509" s="5" t="str">
        <f t="shared" si="112"/>
        <v/>
      </c>
      <c r="BP509" s="15" t="str">
        <f t="shared" si="113"/>
        <v/>
      </c>
      <c r="BQ509" s="29"/>
      <c r="BR509" s="16"/>
      <c r="BS509" s="5" t="str">
        <f t="shared" si="119"/>
        <v/>
      </c>
      <c r="BV509" s="5" t="str">
        <f t="shared" si="114"/>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110"/>
        <v/>
      </c>
      <c r="B510" s="6"/>
      <c r="C510" s="4"/>
      <c r="D510" s="4"/>
      <c r="F510" s="6"/>
      <c r="G510" s="1" t="str">
        <f>IFERROR(INDEX('padron cfe'!B:B,MATCH(DATOS!F510,'padron cfe'!A:A,0),1),"")</f>
        <v/>
      </c>
      <c r="H510" s="4"/>
      <c r="J510" s="2" t="str">
        <f>IFERROR(INDEX('padron cfe'!C:C,MATCH(DATOS!F510,'padron cfe'!A:A,0),1),"")</f>
        <v/>
      </c>
      <c r="K510" s="4"/>
      <c r="L510" s="4" t="str">
        <f>IFERROR(VLOOKUP(I510,I$2:L509,4,0),"")</f>
        <v/>
      </c>
      <c r="M510" s="4" t="str">
        <f>IFERROR(VLOOKUP(I510,I$2:M509,5,0),"")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5"/>
        <v/>
      </c>
      <c r="AJ510" s="4"/>
      <c r="AK510" s="127" t="str">
        <f t="shared" si="120"/>
        <v/>
      </c>
      <c r="AL510" s="2" t="str">
        <f>IFERROR(IF(INDEX(#REF!,MATCH(I510,#REF!,0),1)=0,"",INDEX(#REF!,MATCH(I510,#REF!,0),1)),"")</f>
        <v/>
      </c>
      <c r="AM510" s="2"/>
      <c r="AN510" s="2" t="str">
        <f>IFERROR(IF(INDEX(#REF!,MATCH(I510,#REF!,0),1)=0,"",INDEX(#REF!,MATCH(I510,#REF!,0),1)),"")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11"/>
        <v/>
      </c>
      <c r="BO510" s="5" t="str">
        <f t="shared" si="112"/>
        <v/>
      </c>
      <c r="BP510" s="15" t="str">
        <f t="shared" si="113"/>
        <v/>
      </c>
      <c r="BQ510" s="29"/>
      <c r="BR510" s="16"/>
      <c r="BS510" s="5" t="str">
        <f t="shared" si="119"/>
        <v/>
      </c>
      <c r="BV510" s="5" t="str">
        <f t="shared" si="114"/>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110"/>
        <v/>
      </c>
      <c r="B511" s="6"/>
      <c r="C511" s="4"/>
      <c r="D511" s="4"/>
      <c r="F511" s="6"/>
      <c r="G511" s="1" t="str">
        <f>IFERROR(INDEX('padron cfe'!B:B,MATCH(DATOS!F511,'padron cfe'!A:A,0),1),"")</f>
        <v/>
      </c>
      <c r="H511" s="4"/>
      <c r="J511" s="2" t="str">
        <f>IFERROR(INDEX('padron cfe'!C:C,MATCH(DATOS!F511,'padron cfe'!A:A,0),1),"")</f>
        <v/>
      </c>
      <c r="K511" s="4"/>
      <c r="L511" s="4" t="str">
        <f>IFERROR(VLOOKUP(I511,I$2:L510,4,0),"")</f>
        <v/>
      </c>
      <c r="M511" s="4" t="str">
        <f>IFERROR(VLOOKUP(I511,I$2:M510,5,0),"")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5"/>
        <v/>
      </c>
      <c r="AJ511" s="4"/>
      <c r="AK511" s="127" t="str">
        <f t="shared" si="120"/>
        <v/>
      </c>
      <c r="AL511" s="2" t="str">
        <f>IFERROR(IF(INDEX(#REF!,MATCH(I511,#REF!,0),1)=0,"",INDEX(#REF!,MATCH(I511,#REF!,0),1)),"")</f>
        <v/>
      </c>
      <c r="AM511" s="2"/>
      <c r="AN511" s="2" t="str">
        <f>IFERROR(IF(INDEX(#REF!,MATCH(I511,#REF!,0),1)=0,"",INDEX(#REF!,MATCH(I511,#REF!,0),1)),"")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11"/>
        <v/>
      </c>
      <c r="BO511" s="5" t="str">
        <f t="shared" si="112"/>
        <v/>
      </c>
      <c r="BP511" s="15" t="str">
        <f t="shared" si="113"/>
        <v/>
      </c>
      <c r="BQ511" s="29"/>
      <c r="BR511" s="16"/>
      <c r="BS511" s="5" t="str">
        <f t="shared" si="119"/>
        <v/>
      </c>
      <c r="BV511" s="5" t="str">
        <f t="shared" si="114"/>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110"/>
        <v/>
      </c>
      <c r="B512" s="6"/>
      <c r="C512" s="4"/>
      <c r="D512" s="4"/>
      <c r="F512" s="6"/>
      <c r="G512" s="1" t="str">
        <f>IFERROR(INDEX('padron cfe'!B:B,MATCH(DATOS!F512,'padron cfe'!A:A,0),1),"")</f>
        <v/>
      </c>
      <c r="H512" s="4"/>
      <c r="J512" s="2" t="str">
        <f>IFERROR(INDEX('padron cfe'!C:C,MATCH(DATOS!F512,'padron cfe'!A:A,0),1),"")</f>
        <v/>
      </c>
      <c r="K512" s="4"/>
      <c r="L512" s="4" t="str">
        <f>IFERROR(VLOOKUP(I512,I$2:L511,4,0),"")</f>
        <v/>
      </c>
      <c r="M512" s="4" t="str">
        <f>IFERROR(VLOOKUP(I512,I$2:M511,5,0),"")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5"/>
        <v/>
      </c>
      <c r="AJ512" s="4"/>
      <c r="AK512" s="127" t="str">
        <f t="shared" si="120"/>
        <v/>
      </c>
      <c r="AL512" s="2" t="str">
        <f>IFERROR(IF(INDEX(#REF!,MATCH(I512,#REF!,0),1)=0,"",INDEX(#REF!,MATCH(I512,#REF!,0),1)),"")</f>
        <v/>
      </c>
      <c r="AM512" s="2"/>
      <c r="AN512" s="2" t="str">
        <f>IFERROR(IF(INDEX(#REF!,MATCH(I512,#REF!,0),1)=0,"",INDEX(#REF!,MATCH(I512,#REF!,0),1)),"")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11"/>
        <v/>
      </c>
      <c r="BO512" s="5" t="str">
        <f t="shared" si="112"/>
        <v/>
      </c>
      <c r="BP512" s="15" t="str">
        <f t="shared" si="113"/>
        <v/>
      </c>
      <c r="BQ512" s="29"/>
      <c r="BR512" s="16"/>
      <c r="BS512" s="5" t="str">
        <f t="shared" si="119"/>
        <v/>
      </c>
      <c r="BV512" s="5" t="str">
        <f t="shared" si="114"/>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110"/>
        <v/>
      </c>
      <c r="B513" s="6"/>
      <c r="C513" s="4"/>
      <c r="D513" s="4"/>
      <c r="F513" s="6"/>
      <c r="G513" s="1" t="str">
        <f>IFERROR(INDEX('padron cfe'!B:B,MATCH(DATOS!F513,'padron cfe'!A:A,0),1),"")</f>
        <v/>
      </c>
      <c r="H513" s="4"/>
      <c r="J513" s="2" t="str">
        <f>IFERROR(INDEX('padron cfe'!C:C,MATCH(DATOS!F513,'padron cfe'!A:A,0),1),"")</f>
        <v/>
      </c>
      <c r="K513" s="4"/>
      <c r="L513" s="4" t="str">
        <f>IFERROR(VLOOKUP(I513,I$2:L512,4,0),"")</f>
        <v/>
      </c>
      <c r="M513" s="4" t="str">
        <f>IFERROR(VLOOKUP(I513,I$2:M512,5,0),"")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5"/>
        <v/>
      </c>
      <c r="AJ513" s="4"/>
      <c r="AK513" s="127" t="str">
        <f t="shared" si="120"/>
        <v/>
      </c>
      <c r="AL513" s="2" t="str">
        <f>IFERROR(IF(INDEX(#REF!,MATCH(I513,#REF!,0),1)=0,"",INDEX(#REF!,MATCH(I513,#REF!,0),1)),"")</f>
        <v/>
      </c>
      <c r="AM513" s="2"/>
      <c r="AN513" s="2" t="str">
        <f>IFERROR(IF(INDEX(#REF!,MATCH(I513,#REF!,0),1)=0,"",INDEX(#REF!,MATCH(I513,#REF!,0),1)),"")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11"/>
        <v/>
      </c>
      <c r="BO513" s="5" t="str">
        <f t="shared" si="112"/>
        <v/>
      </c>
      <c r="BP513" s="15" t="str">
        <f t="shared" si="113"/>
        <v/>
      </c>
      <c r="BQ513" s="29"/>
      <c r="BR513" s="16"/>
      <c r="BS513" s="5" t="str">
        <f t="shared" si="119"/>
        <v/>
      </c>
      <c r="BV513" s="5" t="str">
        <f t="shared" si="114"/>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21">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IFERROR(VLOOKUP(I514,I$2:L513,4,0),"")</f>
        <v/>
      </c>
      <c r="M514" s="4" t="str">
        <f>IFERROR(VLOOKUP(I514,I$2:M513,5,0),"")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5"/>
        <v/>
      </c>
      <c r="AJ514" s="4"/>
      <c r="AK514" s="127" t="str">
        <f t="shared" si="120"/>
        <v/>
      </c>
      <c r="AL514" s="2" t="str">
        <f>IFERROR(IF(INDEX(#REF!,MATCH(I514,#REF!,0),1)=0,"",INDEX(#REF!,MATCH(I514,#REF!,0),1)),"")</f>
        <v/>
      </c>
      <c r="AM514" s="2"/>
      <c r="AN514" s="2" t="str">
        <f>IFERROR(IF(INDEX(#REF!,MATCH(I514,#REF!,0),1)=0,"",INDEX(#REF!,MATCH(I514,#REF!,0),1)),"")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22">IF(BM514="","",AI514)</f>
        <v/>
      </c>
      <c r="BO514" s="5" t="str">
        <f t="shared" ref="BO514:BO577" si="123">IF(BM514="","",E514)</f>
        <v/>
      </c>
      <c r="BP514" s="15" t="str">
        <f t="shared" ref="BP514:BP577" si="124">IF(BM514="","",F514)</f>
        <v/>
      </c>
      <c r="BQ514" s="29"/>
      <c r="BR514" s="16"/>
      <c r="BS514" s="5" t="str">
        <f t="shared" si="119"/>
        <v/>
      </c>
      <c r="BV514" s="5" t="str">
        <f t="shared" ref="BV514:BV577" si="12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21"/>
        <v/>
      </c>
      <c r="B515" s="6"/>
      <c r="C515" s="4"/>
      <c r="D515" s="4"/>
      <c r="F515" s="6"/>
      <c r="G515" s="1" t="str">
        <f>IFERROR(INDEX('padron cfe'!B:B,MATCH(DATOS!F515,'padron cfe'!A:A,0),1),"")</f>
        <v/>
      </c>
      <c r="H515" s="4"/>
      <c r="J515" s="2" t="str">
        <f>IFERROR(INDEX('padron cfe'!C:C,MATCH(DATOS!F515,'padron cfe'!A:A,0),1),"")</f>
        <v/>
      </c>
      <c r="K515" s="4"/>
      <c r="L515" s="4" t="str">
        <f>IFERROR(VLOOKUP(I515,I$2:L514,4,0),"")</f>
        <v/>
      </c>
      <c r="M515" s="4" t="str">
        <f>IFERROR(VLOOKUP(I515,I$2:M514,5,0),"")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5"/>
        <v/>
      </c>
      <c r="AJ515" s="4"/>
      <c r="AK515" s="127" t="str">
        <f t="shared" si="120"/>
        <v/>
      </c>
      <c r="AL515" s="2" t="str">
        <f>IFERROR(IF(INDEX(#REF!,MATCH(I515,#REF!,0),1)=0,"",INDEX(#REF!,MATCH(I515,#REF!,0),1)),"")</f>
        <v/>
      </c>
      <c r="AM515" s="2"/>
      <c r="AN515" s="2" t="str">
        <f>IFERROR(IF(INDEX(#REF!,MATCH(I515,#REF!,0),1)=0,"",INDEX(#REF!,MATCH(I515,#REF!,0),1)),"")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22"/>
        <v/>
      </c>
      <c r="BO515" s="5" t="str">
        <f t="shared" si="123"/>
        <v/>
      </c>
      <c r="BP515" s="15" t="str">
        <f t="shared" si="124"/>
        <v/>
      </c>
      <c r="BQ515" s="29"/>
      <c r="BR515" s="16"/>
      <c r="BS515" s="5" t="str">
        <f t="shared" si="119"/>
        <v/>
      </c>
      <c r="BV515" s="5" t="str">
        <f t="shared" si="12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21"/>
        <v/>
      </c>
      <c r="B516" s="6"/>
      <c r="C516" s="4"/>
      <c r="D516" s="4"/>
      <c r="F516" s="6"/>
      <c r="G516" s="1" t="str">
        <f>IFERROR(INDEX('padron cfe'!B:B,MATCH(DATOS!F516,'padron cfe'!A:A,0),1),"")</f>
        <v/>
      </c>
      <c r="H516" s="4"/>
      <c r="J516" s="2" t="str">
        <f>IFERROR(INDEX('padron cfe'!C:C,MATCH(DATOS!F516,'padron cfe'!A:A,0),1),"")</f>
        <v/>
      </c>
      <c r="K516" s="4"/>
      <c r="L516" s="4" t="str">
        <f>IFERROR(VLOOKUP(I516,I$2:L515,4,0),"")</f>
        <v/>
      </c>
      <c r="M516" s="4" t="str">
        <f>IFERROR(VLOOKUP(I516,I$2:M515,5,0),"")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6">IF(AH516="","",(AH516*0.746*365*24)*0.75+438)</f>
        <v/>
      </c>
      <c r="AJ516" s="4"/>
      <c r="AK516" s="127" t="str">
        <f t="shared" si="120"/>
        <v/>
      </c>
      <c r="AL516" s="2" t="str">
        <f>IFERROR(IF(INDEX(#REF!,MATCH(I516,#REF!,0),1)=0,"",INDEX(#REF!,MATCH(I516,#REF!,0),1)),"")</f>
        <v/>
      </c>
      <c r="AM516" s="2"/>
      <c r="AN516" s="2" t="str">
        <f>IFERROR(IF(INDEX(#REF!,MATCH(I516,#REF!,0),1)=0,"",INDEX(#REF!,MATCH(I516,#REF!,0),1)),"")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22"/>
        <v/>
      </c>
      <c r="BO516" s="5" t="str">
        <f t="shared" si="123"/>
        <v/>
      </c>
      <c r="BP516" s="15" t="str">
        <f t="shared" si="124"/>
        <v/>
      </c>
      <c r="BQ516" s="29"/>
      <c r="BR516" s="16"/>
      <c r="BS516" s="5" t="str">
        <f t="shared" si="119"/>
        <v/>
      </c>
      <c r="BV516" s="5" t="str">
        <f t="shared" si="12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21"/>
        <v/>
      </c>
      <c r="B517" s="6"/>
      <c r="C517" s="4"/>
      <c r="D517" s="4"/>
      <c r="F517" s="6"/>
      <c r="G517" s="1" t="str">
        <f>IFERROR(INDEX('padron cfe'!B:B,MATCH(DATOS!F517,'padron cfe'!A:A,0),1),"")</f>
        <v/>
      </c>
      <c r="H517" s="4"/>
      <c r="J517" s="2" t="str">
        <f>IFERROR(INDEX('padron cfe'!C:C,MATCH(DATOS!F517,'padron cfe'!A:A,0),1),"")</f>
        <v/>
      </c>
      <c r="K517" s="4"/>
      <c r="L517" s="4" t="str">
        <f>IFERROR(VLOOKUP(I517,I$2:L516,4,0),"")</f>
        <v/>
      </c>
      <c r="M517" s="4" t="str">
        <f>IFERROR(VLOOKUP(I517,I$2:M516,5,0),"")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6"/>
        <v/>
      </c>
      <c r="AJ517" s="4"/>
      <c r="AK517" s="127" t="str">
        <f t="shared" si="120"/>
        <v/>
      </c>
      <c r="AL517" s="2" t="str">
        <f>IFERROR(IF(INDEX(#REF!,MATCH(I517,#REF!,0),1)=0,"",INDEX(#REF!,MATCH(I517,#REF!,0),1)),"")</f>
        <v/>
      </c>
      <c r="AM517" s="2"/>
      <c r="AN517" s="2" t="str">
        <f>IFERROR(IF(INDEX(#REF!,MATCH(I517,#REF!,0),1)=0,"",INDEX(#REF!,MATCH(I517,#REF!,0),1)),"")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22"/>
        <v/>
      </c>
      <c r="BO517" s="5" t="str">
        <f t="shared" si="123"/>
        <v/>
      </c>
      <c r="BP517" s="15" t="str">
        <f t="shared" si="124"/>
        <v/>
      </c>
      <c r="BQ517" s="29"/>
      <c r="BR517" s="16"/>
      <c r="BS517" s="5" t="str">
        <f t="shared" si="119"/>
        <v/>
      </c>
      <c r="BV517" s="5" t="str">
        <f t="shared" si="12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21"/>
        <v/>
      </c>
      <c r="B518" s="6"/>
      <c r="C518" s="4"/>
      <c r="D518" s="4"/>
      <c r="F518" s="6"/>
      <c r="G518" s="1" t="str">
        <f>IFERROR(INDEX('padron cfe'!B:B,MATCH(DATOS!F518,'padron cfe'!A:A,0),1),"")</f>
        <v/>
      </c>
      <c r="H518" s="4"/>
      <c r="J518" s="2" t="str">
        <f>IFERROR(INDEX('padron cfe'!C:C,MATCH(DATOS!F518,'padron cfe'!A:A,0),1),"")</f>
        <v/>
      </c>
      <c r="K518" s="4"/>
      <c r="L518" s="4" t="str">
        <f>IFERROR(VLOOKUP(I518,I$2:L517,4,0),"")</f>
        <v/>
      </c>
      <c r="M518" s="4" t="str">
        <f>IFERROR(VLOOKUP(I518,I$2:M517,5,0),"")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6"/>
        <v/>
      </c>
      <c r="AJ518" s="4"/>
      <c r="AK518" s="127" t="str">
        <f t="shared" si="120"/>
        <v/>
      </c>
      <c r="AL518" s="2" t="str">
        <f>IFERROR(IF(INDEX(#REF!,MATCH(I518,#REF!,0),1)=0,"",INDEX(#REF!,MATCH(I518,#REF!,0),1)),"")</f>
        <v/>
      </c>
      <c r="AM518" s="2"/>
      <c r="AN518" s="2" t="str">
        <f>IFERROR(IF(INDEX(#REF!,MATCH(I518,#REF!,0),1)=0,"",INDEX(#REF!,MATCH(I518,#REF!,0),1)),"")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22"/>
        <v/>
      </c>
      <c r="BO518" s="5" t="str">
        <f t="shared" si="123"/>
        <v/>
      </c>
      <c r="BP518" s="15" t="str">
        <f t="shared" si="124"/>
        <v/>
      </c>
      <c r="BQ518" s="29"/>
      <c r="BR518" s="16"/>
      <c r="BS518" s="5" t="str">
        <f t="shared" si="119"/>
        <v/>
      </c>
      <c r="BV518" s="5" t="str">
        <f t="shared" si="12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21"/>
        <v/>
      </c>
      <c r="B519" s="6"/>
      <c r="C519" s="4"/>
      <c r="D519" s="4"/>
      <c r="F519" s="6"/>
      <c r="G519" s="1" t="str">
        <f>IFERROR(INDEX('padron cfe'!B:B,MATCH(DATOS!F519,'padron cfe'!A:A,0),1),"")</f>
        <v/>
      </c>
      <c r="H519" s="4"/>
      <c r="J519" s="2" t="str">
        <f>IFERROR(INDEX('padron cfe'!C:C,MATCH(DATOS!F519,'padron cfe'!A:A,0),1),"")</f>
        <v/>
      </c>
      <c r="K519" s="4"/>
      <c r="L519" s="4" t="str">
        <f>IFERROR(VLOOKUP(I519,I$2:L518,4,0),"")</f>
        <v/>
      </c>
      <c r="M519" s="4" t="str">
        <f>IFERROR(VLOOKUP(I519,I$2:M518,5,0),"")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6"/>
        <v/>
      </c>
      <c r="AJ519" s="4"/>
      <c r="AK519" s="127" t="str">
        <f t="shared" si="120"/>
        <v/>
      </c>
      <c r="AL519" s="2" t="str">
        <f>IFERROR(IF(INDEX(#REF!,MATCH(I519,#REF!,0),1)=0,"",INDEX(#REF!,MATCH(I519,#REF!,0),1)),"")</f>
        <v/>
      </c>
      <c r="AM519" s="2"/>
      <c r="AN519" s="2" t="str">
        <f>IFERROR(IF(INDEX(#REF!,MATCH(I519,#REF!,0),1)=0,"",INDEX(#REF!,MATCH(I519,#REF!,0),1)),"")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22"/>
        <v/>
      </c>
      <c r="BO519" s="5" t="str">
        <f t="shared" si="123"/>
        <v/>
      </c>
      <c r="BP519" s="15" t="str">
        <f t="shared" si="124"/>
        <v/>
      </c>
      <c r="BQ519" s="29"/>
      <c r="BR519" s="16"/>
      <c r="BS519" s="5" t="str">
        <f t="shared" si="119"/>
        <v/>
      </c>
      <c r="BV519" s="5" t="str">
        <f t="shared" si="12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21"/>
        <v/>
      </c>
      <c r="B520" s="6"/>
      <c r="C520" s="4"/>
      <c r="D520" s="4"/>
      <c r="F520" s="6"/>
      <c r="G520" s="1" t="str">
        <f>IFERROR(INDEX('padron cfe'!B:B,MATCH(DATOS!F520,'padron cfe'!A:A,0),1),"")</f>
        <v/>
      </c>
      <c r="H520" s="4"/>
      <c r="J520" s="2" t="str">
        <f>IFERROR(INDEX('padron cfe'!C:C,MATCH(DATOS!F520,'padron cfe'!A:A,0),1),"")</f>
        <v/>
      </c>
      <c r="K520" s="4"/>
      <c r="L520" s="4" t="str">
        <f>IFERROR(VLOOKUP(I520,I$2:L519,4,0),"")</f>
        <v/>
      </c>
      <c r="M520" s="4" t="str">
        <f>IFERROR(VLOOKUP(I520,I$2:M519,5,0),"")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6"/>
        <v/>
      </c>
      <c r="AJ520" s="4"/>
      <c r="AK520" s="127" t="str">
        <f t="shared" si="120"/>
        <v/>
      </c>
      <c r="AL520" s="2" t="str">
        <f>IFERROR(IF(INDEX(#REF!,MATCH(I520,#REF!,0),1)=0,"",INDEX(#REF!,MATCH(I520,#REF!,0),1)),"")</f>
        <v/>
      </c>
      <c r="AM520" s="2"/>
      <c r="AN520" s="2" t="str">
        <f>IFERROR(IF(INDEX(#REF!,MATCH(I520,#REF!,0),1)=0,"",INDEX(#REF!,MATCH(I520,#REF!,0),1)),"")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22"/>
        <v/>
      </c>
      <c r="BO520" s="5" t="str">
        <f t="shared" si="123"/>
        <v/>
      </c>
      <c r="BP520" s="15" t="str">
        <f t="shared" si="124"/>
        <v/>
      </c>
      <c r="BQ520" s="29"/>
      <c r="BR520" s="16"/>
      <c r="BS520" s="5" t="str">
        <f t="shared" si="119"/>
        <v/>
      </c>
      <c r="BV520" s="5" t="str">
        <f t="shared" si="12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21"/>
        <v/>
      </c>
      <c r="B521" s="6"/>
      <c r="C521" s="4"/>
      <c r="D521" s="4"/>
      <c r="F521" s="6"/>
      <c r="G521" s="1" t="str">
        <f>IFERROR(INDEX('padron cfe'!B:B,MATCH(DATOS!F521,'padron cfe'!A:A,0),1),"")</f>
        <v/>
      </c>
      <c r="H521" s="4"/>
      <c r="J521" s="2" t="str">
        <f>IFERROR(INDEX('padron cfe'!C:C,MATCH(DATOS!F521,'padron cfe'!A:A,0),1),"")</f>
        <v/>
      </c>
      <c r="K521" s="4"/>
      <c r="L521" s="4" t="str">
        <f>IFERROR(VLOOKUP(I521,I$2:L520,4,0),"")</f>
        <v/>
      </c>
      <c r="M521" s="4" t="str">
        <f>IFERROR(VLOOKUP(I521,I$2:M520,5,0),"")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6"/>
        <v/>
      </c>
      <c r="AJ521" s="4"/>
      <c r="AK521" s="127" t="str">
        <f t="shared" si="120"/>
        <v/>
      </c>
      <c r="AL521" s="2" t="str">
        <f>IFERROR(IF(INDEX(#REF!,MATCH(I521,#REF!,0),1)=0,"",INDEX(#REF!,MATCH(I521,#REF!,0),1)),"")</f>
        <v/>
      </c>
      <c r="AM521" s="2"/>
      <c r="AN521" s="2" t="str">
        <f>IFERROR(IF(INDEX(#REF!,MATCH(I521,#REF!,0),1)=0,"",INDEX(#REF!,MATCH(I521,#REF!,0),1)),"")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22"/>
        <v/>
      </c>
      <c r="BO521" s="5" t="str">
        <f t="shared" si="123"/>
        <v/>
      </c>
      <c r="BP521" s="15" t="str">
        <f t="shared" si="124"/>
        <v/>
      </c>
      <c r="BQ521" s="29"/>
      <c r="BR521" s="16"/>
      <c r="BS521" s="5" t="str">
        <f t="shared" si="119"/>
        <v/>
      </c>
      <c r="BV521" s="5" t="str">
        <f t="shared" si="12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21"/>
        <v/>
      </c>
      <c r="B522" s="6"/>
      <c r="C522" s="4"/>
      <c r="D522" s="4"/>
      <c r="F522" s="6"/>
      <c r="G522" s="1" t="str">
        <f>IFERROR(INDEX('padron cfe'!B:B,MATCH(DATOS!F522,'padron cfe'!A:A,0),1),"")</f>
        <v/>
      </c>
      <c r="H522" s="4"/>
      <c r="J522" s="2" t="str">
        <f>IFERROR(INDEX('padron cfe'!C:C,MATCH(DATOS!F522,'padron cfe'!A:A,0),1),"")</f>
        <v/>
      </c>
      <c r="K522" s="4"/>
      <c r="L522" s="4" t="str">
        <f>IFERROR(VLOOKUP(I522,I$2:L521,4,0),"")</f>
        <v/>
      </c>
      <c r="M522" s="4" t="str">
        <f>IFERROR(VLOOKUP(I522,I$2:M521,5,0),"")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6"/>
        <v/>
      </c>
      <c r="AJ522" s="4"/>
      <c r="AK522" s="127" t="str">
        <f t="shared" si="120"/>
        <v/>
      </c>
      <c r="AL522" s="2" t="str">
        <f>IFERROR(IF(INDEX(#REF!,MATCH(I522,#REF!,0),1)=0,"",INDEX(#REF!,MATCH(I522,#REF!,0),1)),"")</f>
        <v/>
      </c>
      <c r="AM522" s="2"/>
      <c r="AN522" s="2" t="str">
        <f>IFERROR(IF(INDEX(#REF!,MATCH(I522,#REF!,0),1)=0,"",INDEX(#REF!,MATCH(I522,#REF!,0),1)),"")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22"/>
        <v/>
      </c>
      <c r="BO522" s="5" t="str">
        <f t="shared" si="123"/>
        <v/>
      </c>
      <c r="BP522" s="15" t="str">
        <f t="shared" si="124"/>
        <v/>
      </c>
      <c r="BQ522" s="29"/>
      <c r="BR522" s="16"/>
      <c r="BS522" s="5" t="str">
        <f t="shared" si="119"/>
        <v/>
      </c>
      <c r="BV522" s="5" t="str">
        <f t="shared" si="12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21"/>
        <v/>
      </c>
      <c r="B523" s="6"/>
      <c r="C523" s="4"/>
      <c r="D523" s="4"/>
      <c r="F523" s="6"/>
      <c r="G523" s="1" t="str">
        <f>IFERROR(INDEX('padron cfe'!B:B,MATCH(DATOS!F523,'padron cfe'!A:A,0),1),"")</f>
        <v/>
      </c>
      <c r="H523" s="4"/>
      <c r="J523" s="2" t="str">
        <f>IFERROR(INDEX('padron cfe'!C:C,MATCH(DATOS!F523,'padron cfe'!A:A,0),1),"")</f>
        <v/>
      </c>
      <c r="K523" s="4"/>
      <c r="L523" s="4" t="str">
        <f>IFERROR(VLOOKUP(I523,I$2:L522,4,0),"")</f>
        <v/>
      </c>
      <c r="M523" s="4" t="str">
        <f>IFERROR(VLOOKUP(I523,I$2:M522,5,0),"")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6"/>
        <v/>
      </c>
      <c r="AJ523" s="4"/>
      <c r="AK523" s="127" t="str">
        <f t="shared" si="120"/>
        <v/>
      </c>
      <c r="AL523" s="2" t="str">
        <f>IFERROR(IF(INDEX(#REF!,MATCH(I523,#REF!,0),1)=0,"",INDEX(#REF!,MATCH(I523,#REF!,0),1)),"")</f>
        <v/>
      </c>
      <c r="AM523" s="2"/>
      <c r="AN523" s="2" t="str">
        <f>IFERROR(IF(INDEX(#REF!,MATCH(I523,#REF!,0),1)=0,"",INDEX(#REF!,MATCH(I523,#REF!,0),1)),"")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22"/>
        <v/>
      </c>
      <c r="BO523" s="5" t="str">
        <f t="shared" si="123"/>
        <v/>
      </c>
      <c r="BP523" s="15" t="str">
        <f t="shared" si="124"/>
        <v/>
      </c>
      <c r="BQ523" s="29"/>
      <c r="BR523" s="16"/>
      <c r="BS523" s="5" t="str">
        <f t="shared" si="119"/>
        <v/>
      </c>
      <c r="BV523" s="5" t="str">
        <f t="shared" si="12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21"/>
        <v/>
      </c>
      <c r="B524" s="6"/>
      <c r="C524" s="4"/>
      <c r="D524" s="4"/>
      <c r="F524" s="6"/>
      <c r="G524" s="1" t="str">
        <f>IFERROR(INDEX('padron cfe'!B:B,MATCH(DATOS!F524,'padron cfe'!A:A,0),1),"")</f>
        <v/>
      </c>
      <c r="H524" s="4"/>
      <c r="J524" s="2" t="str">
        <f>IFERROR(INDEX('padron cfe'!C:C,MATCH(DATOS!F524,'padron cfe'!A:A,0),1),"")</f>
        <v/>
      </c>
      <c r="K524" s="4"/>
      <c r="L524" s="4" t="str">
        <f>IFERROR(VLOOKUP(I524,I$2:L523,4,0),"")</f>
        <v/>
      </c>
      <c r="M524" s="4" t="str">
        <f>IFERROR(VLOOKUP(I524,I$2:M523,5,0),"")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6"/>
        <v/>
      </c>
      <c r="AJ524" s="4"/>
      <c r="AK524" s="127" t="str">
        <f t="shared" si="120"/>
        <v/>
      </c>
      <c r="AL524" s="2" t="str">
        <f>IFERROR(IF(INDEX(#REF!,MATCH(I524,#REF!,0),1)=0,"",INDEX(#REF!,MATCH(I524,#REF!,0),1)),"")</f>
        <v/>
      </c>
      <c r="AM524" s="2"/>
      <c r="AN524" s="2" t="str">
        <f>IFERROR(IF(INDEX(#REF!,MATCH(I524,#REF!,0),1)=0,"",INDEX(#REF!,MATCH(I524,#REF!,0),1)),"")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22"/>
        <v/>
      </c>
      <c r="BO524" s="5" t="str">
        <f t="shared" si="123"/>
        <v/>
      </c>
      <c r="BP524" s="15" t="str">
        <f t="shared" si="124"/>
        <v/>
      </c>
      <c r="BQ524" s="29"/>
      <c r="BR524" s="16"/>
      <c r="BS524" s="5" t="str">
        <f t="shared" si="119"/>
        <v/>
      </c>
      <c r="BV524" s="5" t="str">
        <f t="shared" si="12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21"/>
        <v/>
      </c>
      <c r="B525" s="6"/>
      <c r="C525" s="4"/>
      <c r="D525" s="4"/>
      <c r="F525" s="6"/>
      <c r="G525" s="1" t="str">
        <f>IFERROR(INDEX('padron cfe'!B:B,MATCH(DATOS!F525,'padron cfe'!A:A,0),1),"")</f>
        <v/>
      </c>
      <c r="H525" s="4"/>
      <c r="J525" s="2" t="str">
        <f>IFERROR(INDEX('padron cfe'!C:C,MATCH(DATOS!F525,'padron cfe'!A:A,0),1),"")</f>
        <v/>
      </c>
      <c r="K525" s="4"/>
      <c r="L525" s="4" t="str">
        <f>IFERROR(VLOOKUP(I525,I$2:L524,4,0),"")</f>
        <v/>
      </c>
      <c r="M525" s="4" t="str">
        <f>IFERROR(VLOOKUP(I525,I$2:M524,5,0),"")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6"/>
        <v/>
      </c>
      <c r="AJ525" s="4"/>
      <c r="AK525" s="127" t="str">
        <f t="shared" si="120"/>
        <v/>
      </c>
      <c r="AL525" s="2" t="str">
        <f>IFERROR(IF(INDEX(#REF!,MATCH(I525,#REF!,0),1)=0,"",INDEX(#REF!,MATCH(I525,#REF!,0),1)),"")</f>
        <v/>
      </c>
      <c r="AM525" s="2"/>
      <c r="AN525" s="2" t="str">
        <f>IFERROR(IF(INDEX(#REF!,MATCH(I525,#REF!,0),1)=0,"",INDEX(#REF!,MATCH(I525,#REF!,0),1)),"")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22"/>
        <v/>
      </c>
      <c r="BO525" s="5" t="str">
        <f t="shared" si="123"/>
        <v/>
      </c>
      <c r="BP525" s="15" t="str">
        <f t="shared" si="124"/>
        <v/>
      </c>
      <c r="BQ525" s="29"/>
      <c r="BR525" s="16"/>
      <c r="BS525" s="5" t="str">
        <f t="shared" si="119"/>
        <v/>
      </c>
      <c r="BV525" s="5" t="str">
        <f t="shared" si="12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21"/>
        <v/>
      </c>
      <c r="B526" s="6"/>
      <c r="C526" s="4"/>
      <c r="D526" s="4"/>
      <c r="F526" s="6"/>
      <c r="G526" s="1" t="str">
        <f>IFERROR(INDEX('padron cfe'!B:B,MATCH(DATOS!F526,'padron cfe'!A:A,0),1),"")</f>
        <v/>
      </c>
      <c r="H526" s="4"/>
      <c r="J526" s="2" t="str">
        <f>IFERROR(INDEX('padron cfe'!C:C,MATCH(DATOS!F526,'padron cfe'!A:A,0),1),"")</f>
        <v/>
      </c>
      <c r="K526" s="4"/>
      <c r="L526" s="4" t="str">
        <f>IFERROR(VLOOKUP(I526,I$2:L525,4,0),"")</f>
        <v/>
      </c>
      <c r="M526" s="4" t="str">
        <f>IFERROR(VLOOKUP(I526,I$2:M525,5,0),"")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6"/>
        <v/>
      </c>
      <c r="AJ526" s="4"/>
      <c r="AK526" s="127" t="str">
        <f t="shared" si="120"/>
        <v/>
      </c>
      <c r="AL526" s="2" t="str">
        <f>IFERROR(IF(INDEX(#REF!,MATCH(I526,#REF!,0),1)=0,"",INDEX(#REF!,MATCH(I526,#REF!,0),1)),"")</f>
        <v/>
      </c>
      <c r="AM526" s="2"/>
      <c r="AN526" s="2" t="str">
        <f>IFERROR(IF(INDEX(#REF!,MATCH(I526,#REF!,0),1)=0,"",INDEX(#REF!,MATCH(I526,#REF!,0),1)),"")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22"/>
        <v/>
      </c>
      <c r="BO526" s="5" t="str">
        <f t="shared" si="123"/>
        <v/>
      </c>
      <c r="BP526" s="15" t="str">
        <f t="shared" si="124"/>
        <v/>
      </c>
      <c r="BQ526" s="29"/>
      <c r="BR526" s="16"/>
      <c r="BS526" s="5" t="str">
        <f t="shared" si="119"/>
        <v/>
      </c>
      <c r="BV526" s="5" t="str">
        <f t="shared" si="12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21"/>
        <v/>
      </c>
      <c r="B527" s="6"/>
      <c r="C527" s="4"/>
      <c r="D527" s="4"/>
      <c r="F527" s="6"/>
      <c r="G527" s="1" t="str">
        <f>IFERROR(INDEX('padron cfe'!B:B,MATCH(DATOS!F527,'padron cfe'!A:A,0),1),"")</f>
        <v/>
      </c>
      <c r="H527" s="4"/>
      <c r="J527" s="2" t="str">
        <f>IFERROR(INDEX('padron cfe'!C:C,MATCH(DATOS!F527,'padron cfe'!A:A,0),1),"")</f>
        <v/>
      </c>
      <c r="K527" s="4"/>
      <c r="L527" s="4" t="str">
        <f>IFERROR(VLOOKUP(I527,I$2:L526,4,0),"")</f>
        <v/>
      </c>
      <c r="M527" s="4" t="str">
        <f>IFERROR(VLOOKUP(I527,I$2:M526,5,0),"")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6"/>
        <v/>
      </c>
      <c r="AJ527" s="4"/>
      <c r="AK527" s="127" t="str">
        <f t="shared" si="120"/>
        <v/>
      </c>
      <c r="AL527" s="2" t="str">
        <f>IFERROR(IF(INDEX(#REF!,MATCH(I527,#REF!,0),1)=0,"",INDEX(#REF!,MATCH(I527,#REF!,0),1)),"")</f>
        <v/>
      </c>
      <c r="AM527" s="2"/>
      <c r="AN527" s="2" t="str">
        <f>IFERROR(IF(INDEX(#REF!,MATCH(I527,#REF!,0),1)=0,"",INDEX(#REF!,MATCH(I527,#REF!,0),1)),"")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22"/>
        <v/>
      </c>
      <c r="BO527" s="5" t="str">
        <f t="shared" si="123"/>
        <v/>
      </c>
      <c r="BP527" s="15" t="str">
        <f t="shared" si="124"/>
        <v/>
      </c>
      <c r="BQ527" s="29"/>
      <c r="BR527" s="16"/>
      <c r="BS527" s="5" t="str">
        <f t="shared" si="119"/>
        <v/>
      </c>
      <c r="BV527" s="5" t="str">
        <f t="shared" si="12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21"/>
        <v/>
      </c>
      <c r="B528" s="6"/>
      <c r="C528" s="4"/>
      <c r="D528" s="4"/>
      <c r="F528" s="6"/>
      <c r="G528" s="1" t="str">
        <f>IFERROR(INDEX('padron cfe'!B:B,MATCH(DATOS!F528,'padron cfe'!A:A,0),1),"")</f>
        <v/>
      </c>
      <c r="H528" s="4"/>
      <c r="J528" s="2" t="str">
        <f>IFERROR(INDEX('padron cfe'!C:C,MATCH(DATOS!F528,'padron cfe'!A:A,0),1),"")</f>
        <v/>
      </c>
      <c r="K528" s="4"/>
      <c r="L528" s="4" t="str">
        <f>IFERROR(VLOOKUP(I528,I$2:L527,4,0),"")</f>
        <v/>
      </c>
      <c r="M528" s="4" t="str">
        <f>IFERROR(VLOOKUP(I528,I$2:M527,5,0),"")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6"/>
        <v/>
      </c>
      <c r="AJ528" s="4"/>
      <c r="AK528" s="127" t="str">
        <f t="shared" si="120"/>
        <v/>
      </c>
      <c r="AL528" s="2" t="str">
        <f>IFERROR(IF(INDEX(#REF!,MATCH(I528,#REF!,0),1)=0,"",INDEX(#REF!,MATCH(I528,#REF!,0),1)),"")</f>
        <v/>
      </c>
      <c r="AM528" s="2"/>
      <c r="AN528" s="2" t="str">
        <f>IFERROR(IF(INDEX(#REF!,MATCH(I528,#REF!,0),1)=0,"",INDEX(#REF!,MATCH(I528,#REF!,0),1)),"")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22"/>
        <v/>
      </c>
      <c r="BO528" s="5" t="str">
        <f t="shared" si="123"/>
        <v/>
      </c>
      <c r="BP528" s="15" t="str">
        <f t="shared" si="124"/>
        <v/>
      </c>
      <c r="BQ528" s="29"/>
      <c r="BR528" s="16"/>
      <c r="BS528" s="5" t="str">
        <f t="shared" si="119"/>
        <v/>
      </c>
      <c r="BV528" s="5" t="str">
        <f t="shared" si="12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21"/>
        <v/>
      </c>
      <c r="B529" s="6"/>
      <c r="C529" s="4"/>
      <c r="D529" s="4"/>
      <c r="F529" s="6"/>
      <c r="G529" s="1" t="str">
        <f>IFERROR(INDEX('padron cfe'!B:B,MATCH(DATOS!F529,'padron cfe'!A:A,0),1),"")</f>
        <v/>
      </c>
      <c r="H529" s="4"/>
      <c r="J529" s="2" t="str">
        <f>IFERROR(INDEX('padron cfe'!C:C,MATCH(DATOS!F529,'padron cfe'!A:A,0),1),"")</f>
        <v/>
      </c>
      <c r="K529" s="4"/>
      <c r="L529" s="4" t="str">
        <f>IFERROR(VLOOKUP(I529,I$2:L528,4,0),"")</f>
        <v/>
      </c>
      <c r="M529" s="4" t="str">
        <f>IFERROR(VLOOKUP(I529,I$2:M528,5,0),"")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6"/>
        <v/>
      </c>
      <c r="AJ529" s="4"/>
      <c r="AK529" s="127" t="str">
        <f t="shared" si="120"/>
        <v/>
      </c>
      <c r="AL529" s="2" t="str">
        <f>IFERROR(IF(INDEX(#REF!,MATCH(I529,#REF!,0),1)=0,"",INDEX(#REF!,MATCH(I529,#REF!,0),1)),"")</f>
        <v/>
      </c>
      <c r="AM529" s="2"/>
      <c r="AN529" s="2" t="str">
        <f>IFERROR(IF(INDEX(#REF!,MATCH(I529,#REF!,0),1)=0,"",INDEX(#REF!,MATCH(I529,#REF!,0),1)),"")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22"/>
        <v/>
      </c>
      <c r="BO529" s="5" t="str">
        <f t="shared" si="123"/>
        <v/>
      </c>
      <c r="BP529" s="15" t="str">
        <f t="shared" si="124"/>
        <v/>
      </c>
      <c r="BQ529" s="29"/>
      <c r="BR529" s="16"/>
      <c r="BS529" s="5" t="str">
        <f t="shared" si="119"/>
        <v/>
      </c>
      <c r="BV529" s="5" t="str">
        <f t="shared" si="12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21"/>
        <v/>
      </c>
      <c r="B530" s="6"/>
      <c r="C530" s="4"/>
      <c r="D530" s="4"/>
      <c r="F530" s="6"/>
      <c r="G530" s="1" t="str">
        <f>IFERROR(INDEX('padron cfe'!B:B,MATCH(DATOS!F530,'padron cfe'!A:A,0),1),"")</f>
        <v/>
      </c>
      <c r="H530" s="4"/>
      <c r="J530" s="2" t="str">
        <f>IFERROR(INDEX('padron cfe'!C:C,MATCH(DATOS!F530,'padron cfe'!A:A,0),1),"")</f>
        <v/>
      </c>
      <c r="K530" s="4"/>
      <c r="L530" s="4" t="str">
        <f>IFERROR(VLOOKUP(I530,I$2:L529,4,0),"")</f>
        <v/>
      </c>
      <c r="M530" s="4" t="str">
        <f>IFERROR(VLOOKUP(I530,I$2:M529,5,0),"")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6"/>
        <v/>
      </c>
      <c r="AJ530" s="4"/>
      <c r="AK530" s="127" t="str">
        <f t="shared" si="120"/>
        <v/>
      </c>
      <c r="AL530" s="2" t="str">
        <f>IFERROR(IF(INDEX(#REF!,MATCH(I530,#REF!,0),1)=0,"",INDEX(#REF!,MATCH(I530,#REF!,0),1)),"")</f>
        <v/>
      </c>
      <c r="AM530" s="2"/>
      <c r="AN530" s="2" t="str">
        <f>IFERROR(IF(INDEX(#REF!,MATCH(I530,#REF!,0),1)=0,"",INDEX(#REF!,MATCH(I530,#REF!,0),1)),"")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22"/>
        <v/>
      </c>
      <c r="BO530" s="5" t="str">
        <f t="shared" si="123"/>
        <v/>
      </c>
      <c r="BP530" s="15" t="str">
        <f t="shared" si="124"/>
        <v/>
      </c>
      <c r="BQ530" s="29"/>
      <c r="BR530" s="16"/>
      <c r="BS530" s="5" t="str">
        <f t="shared" si="119"/>
        <v/>
      </c>
      <c r="BV530" s="5" t="str">
        <f t="shared" si="12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21"/>
        <v/>
      </c>
      <c r="B531" s="6"/>
      <c r="C531" s="4"/>
      <c r="D531" s="4"/>
      <c r="F531" s="6"/>
      <c r="G531" s="1" t="str">
        <f>IFERROR(INDEX('padron cfe'!B:B,MATCH(DATOS!F531,'padron cfe'!A:A,0),1),"")</f>
        <v/>
      </c>
      <c r="H531" s="4"/>
      <c r="J531" s="2" t="str">
        <f>IFERROR(INDEX('padron cfe'!C:C,MATCH(DATOS!F531,'padron cfe'!A:A,0),1),"")</f>
        <v/>
      </c>
      <c r="K531" s="4"/>
      <c r="L531" s="4" t="str">
        <f>IFERROR(VLOOKUP(I531,I$2:L530,4,0),"")</f>
        <v/>
      </c>
      <c r="M531" s="4" t="str">
        <f>IFERROR(VLOOKUP(I531,I$2:M530,5,0),"")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6"/>
        <v/>
      </c>
      <c r="AJ531" s="4"/>
      <c r="AK531" s="127" t="str">
        <f t="shared" si="120"/>
        <v/>
      </c>
      <c r="AL531" s="2" t="str">
        <f>IFERROR(IF(INDEX(#REF!,MATCH(I531,#REF!,0),1)=0,"",INDEX(#REF!,MATCH(I531,#REF!,0),1)),"")</f>
        <v/>
      </c>
      <c r="AM531" s="2"/>
      <c r="AN531" s="2" t="str">
        <f>IFERROR(IF(INDEX(#REF!,MATCH(I531,#REF!,0),1)=0,"",INDEX(#REF!,MATCH(I531,#REF!,0),1)),"")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22"/>
        <v/>
      </c>
      <c r="BO531" s="5" t="str">
        <f t="shared" si="123"/>
        <v/>
      </c>
      <c r="BP531" s="15" t="str">
        <f t="shared" si="124"/>
        <v/>
      </c>
      <c r="BQ531" s="29"/>
      <c r="BR531" s="16"/>
      <c r="BS531" s="5" t="str">
        <f t="shared" si="119"/>
        <v/>
      </c>
      <c r="BV531" s="5" t="str">
        <f t="shared" si="12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21"/>
        <v/>
      </c>
      <c r="B532" s="6"/>
      <c r="C532" s="4"/>
      <c r="D532" s="4"/>
      <c r="F532" s="6"/>
      <c r="G532" s="1" t="str">
        <f>IFERROR(INDEX('padron cfe'!B:B,MATCH(DATOS!F532,'padron cfe'!A:A,0),1),"")</f>
        <v/>
      </c>
      <c r="H532" s="4"/>
      <c r="J532" s="2" t="str">
        <f>IFERROR(INDEX('padron cfe'!C:C,MATCH(DATOS!F532,'padron cfe'!A:A,0),1),"")</f>
        <v/>
      </c>
      <c r="K532" s="4"/>
      <c r="L532" s="4" t="str">
        <f>IFERROR(VLOOKUP(I532,I$2:L531,4,0),"")</f>
        <v/>
      </c>
      <c r="M532" s="4" t="str">
        <f>IFERROR(VLOOKUP(I532,I$2:M531,5,0),"")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6"/>
        <v/>
      </c>
      <c r="AJ532" s="4"/>
      <c r="AK532" s="127" t="str">
        <f t="shared" si="120"/>
        <v/>
      </c>
      <c r="AL532" s="2" t="str">
        <f>IFERROR(IF(INDEX(#REF!,MATCH(I532,#REF!,0),1)=0,"",INDEX(#REF!,MATCH(I532,#REF!,0),1)),"")</f>
        <v/>
      </c>
      <c r="AM532" s="2"/>
      <c r="AN532" s="2" t="str">
        <f>IFERROR(IF(INDEX(#REF!,MATCH(I532,#REF!,0),1)=0,"",INDEX(#REF!,MATCH(I532,#REF!,0),1)),"")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22"/>
        <v/>
      </c>
      <c r="BO532" s="5" t="str">
        <f t="shared" si="123"/>
        <v/>
      </c>
      <c r="BP532" s="15" t="str">
        <f t="shared" si="124"/>
        <v/>
      </c>
      <c r="BQ532" s="29"/>
      <c r="BR532" s="16"/>
      <c r="BS532" s="5" t="str">
        <f t="shared" si="119"/>
        <v/>
      </c>
      <c r="BV532" s="5" t="str">
        <f t="shared" si="12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21"/>
        <v/>
      </c>
      <c r="B533" s="6"/>
      <c r="C533" s="4"/>
      <c r="D533" s="4"/>
      <c r="F533" s="6"/>
      <c r="G533" s="1" t="str">
        <f>IFERROR(INDEX('padron cfe'!B:B,MATCH(DATOS!F533,'padron cfe'!A:A,0),1),"")</f>
        <v/>
      </c>
      <c r="H533" s="4"/>
      <c r="J533" s="2" t="str">
        <f>IFERROR(INDEX('padron cfe'!C:C,MATCH(DATOS!F533,'padron cfe'!A:A,0),1),"")</f>
        <v/>
      </c>
      <c r="K533" s="4"/>
      <c r="L533" s="4" t="str">
        <f>IFERROR(VLOOKUP(I533,I$2:L532,4,0),"")</f>
        <v/>
      </c>
      <c r="M533" s="4" t="str">
        <f>IFERROR(VLOOKUP(I533,I$2:M532,5,0),"")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6"/>
        <v/>
      </c>
      <c r="AJ533" s="4"/>
      <c r="AK533" s="127" t="str">
        <f t="shared" si="120"/>
        <v/>
      </c>
      <c r="AL533" s="2" t="str">
        <f>IFERROR(IF(INDEX(#REF!,MATCH(I533,#REF!,0),1)=0,"",INDEX(#REF!,MATCH(I533,#REF!,0),1)),"")</f>
        <v/>
      </c>
      <c r="AM533" s="2"/>
      <c r="AN533" s="2" t="str">
        <f>IFERROR(IF(INDEX(#REF!,MATCH(I533,#REF!,0),1)=0,"",INDEX(#REF!,MATCH(I533,#REF!,0),1)),"")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22"/>
        <v/>
      </c>
      <c r="BO533" s="5" t="str">
        <f t="shared" si="123"/>
        <v/>
      </c>
      <c r="BP533" s="15" t="str">
        <f t="shared" si="124"/>
        <v/>
      </c>
      <c r="BQ533" s="29"/>
      <c r="BR533" s="16"/>
      <c r="BS533" s="5" t="str">
        <f t="shared" si="119"/>
        <v/>
      </c>
      <c r="BV533" s="5" t="str">
        <f t="shared" si="12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21"/>
        <v/>
      </c>
      <c r="B534" s="6"/>
      <c r="C534" s="4"/>
      <c r="D534" s="4"/>
      <c r="F534" s="6"/>
      <c r="G534" s="1" t="str">
        <f>IFERROR(INDEX('padron cfe'!B:B,MATCH(DATOS!F534,'padron cfe'!A:A,0),1),"")</f>
        <v/>
      </c>
      <c r="H534" s="4"/>
      <c r="J534" s="2" t="str">
        <f>IFERROR(INDEX('padron cfe'!C:C,MATCH(DATOS!F534,'padron cfe'!A:A,0),1),"")</f>
        <v/>
      </c>
      <c r="K534" s="4"/>
      <c r="L534" s="4" t="str">
        <f>IFERROR(VLOOKUP(I534,I$2:L533,4,0),"")</f>
        <v/>
      </c>
      <c r="M534" s="4" t="str">
        <f>IFERROR(VLOOKUP(I534,I$2:M533,5,0),"")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6"/>
        <v/>
      </c>
      <c r="AJ534" s="4"/>
      <c r="AK534" s="127" t="str">
        <f t="shared" si="120"/>
        <v/>
      </c>
      <c r="AL534" s="2" t="str">
        <f>IFERROR(IF(INDEX(#REF!,MATCH(I534,#REF!,0),1)=0,"",INDEX(#REF!,MATCH(I534,#REF!,0),1)),"")</f>
        <v/>
      </c>
      <c r="AM534" s="2"/>
      <c r="AN534" s="2" t="str">
        <f>IFERROR(IF(INDEX(#REF!,MATCH(I534,#REF!,0),1)=0,"",INDEX(#REF!,MATCH(I534,#REF!,0),1)),"")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22"/>
        <v/>
      </c>
      <c r="BO534" s="5" t="str">
        <f t="shared" si="123"/>
        <v/>
      </c>
      <c r="BP534" s="15" t="str">
        <f t="shared" si="124"/>
        <v/>
      </c>
      <c r="BQ534" s="29"/>
      <c r="BR534" s="16"/>
      <c r="BS534" s="5" t="str">
        <f t="shared" ref="BS534:BS597" si="127">CONCATENATE(AR534,AS534,AT534,AU534,AV534)</f>
        <v/>
      </c>
      <c r="BV534" s="5" t="str">
        <f t="shared" si="12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21"/>
        <v/>
      </c>
      <c r="B535" s="6"/>
      <c r="C535" s="4"/>
      <c r="D535" s="4"/>
      <c r="F535" s="6"/>
      <c r="G535" s="1" t="str">
        <f>IFERROR(INDEX('padron cfe'!B:B,MATCH(DATOS!F535,'padron cfe'!A:A,0),1),"")</f>
        <v/>
      </c>
      <c r="H535" s="4"/>
      <c r="J535" s="2" t="str">
        <f>IFERROR(INDEX('padron cfe'!C:C,MATCH(DATOS!F535,'padron cfe'!A:A,0),1),"")</f>
        <v/>
      </c>
      <c r="K535" s="4"/>
      <c r="L535" s="4" t="str">
        <f>IFERROR(VLOOKUP(I535,I$2:L534,4,0),"")</f>
        <v/>
      </c>
      <c r="M535" s="4" t="str">
        <f>IFERROR(VLOOKUP(I535,I$2:M534,5,0),"")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6"/>
        <v/>
      </c>
      <c r="AJ535" s="4"/>
      <c r="AK535" s="127" t="str">
        <f t="shared" si="120"/>
        <v/>
      </c>
      <c r="AL535" s="2" t="str">
        <f>IFERROR(IF(INDEX(#REF!,MATCH(I535,#REF!,0),1)=0,"",INDEX(#REF!,MATCH(I535,#REF!,0),1)),"")</f>
        <v/>
      </c>
      <c r="AM535" s="2"/>
      <c r="AN535" s="2" t="str">
        <f>IFERROR(IF(INDEX(#REF!,MATCH(I535,#REF!,0),1)=0,"",INDEX(#REF!,MATCH(I535,#REF!,0),1)),"")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22"/>
        <v/>
      </c>
      <c r="BO535" s="5" t="str">
        <f t="shared" si="123"/>
        <v/>
      </c>
      <c r="BP535" s="15" t="str">
        <f t="shared" si="124"/>
        <v/>
      </c>
      <c r="BQ535" s="29"/>
      <c r="BR535" s="16"/>
      <c r="BS535" s="5" t="str">
        <f t="shared" si="127"/>
        <v/>
      </c>
      <c r="BV535" s="5" t="str">
        <f t="shared" si="12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21"/>
        <v/>
      </c>
      <c r="B536" s="6"/>
      <c r="C536" s="4"/>
      <c r="D536" s="4"/>
      <c r="F536" s="6"/>
      <c r="G536" s="1" t="str">
        <f>IFERROR(INDEX('padron cfe'!B:B,MATCH(DATOS!F536,'padron cfe'!A:A,0),1),"")</f>
        <v/>
      </c>
      <c r="H536" s="4"/>
      <c r="J536" s="2" t="str">
        <f>IFERROR(INDEX('padron cfe'!C:C,MATCH(DATOS!F536,'padron cfe'!A:A,0),1),"")</f>
        <v/>
      </c>
      <c r="K536" s="4"/>
      <c r="L536" s="4" t="str">
        <f>IFERROR(VLOOKUP(I536,I$2:L535,4,0),"")</f>
        <v/>
      </c>
      <c r="M536" s="4" t="str">
        <f>IFERROR(VLOOKUP(I536,I$2:M535,5,0),"")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6"/>
        <v/>
      </c>
      <c r="AJ536" s="4"/>
      <c r="AK536" s="127" t="str">
        <f t="shared" si="120"/>
        <v/>
      </c>
      <c r="AL536" s="2" t="str">
        <f>IFERROR(IF(INDEX(#REF!,MATCH(I536,#REF!,0),1)=0,"",INDEX(#REF!,MATCH(I536,#REF!,0),1)),"")</f>
        <v/>
      </c>
      <c r="AM536" s="2"/>
      <c r="AN536" s="2" t="str">
        <f>IFERROR(IF(INDEX(#REF!,MATCH(I536,#REF!,0),1)=0,"",INDEX(#REF!,MATCH(I536,#REF!,0),1)),"")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22"/>
        <v/>
      </c>
      <c r="BO536" s="5" t="str">
        <f t="shared" si="123"/>
        <v/>
      </c>
      <c r="BP536" s="15" t="str">
        <f t="shared" si="124"/>
        <v/>
      </c>
      <c r="BQ536" s="29"/>
      <c r="BR536" s="16"/>
      <c r="BS536" s="5" t="str">
        <f t="shared" si="127"/>
        <v/>
      </c>
      <c r="BV536" s="5" t="str">
        <f t="shared" si="12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21"/>
        <v/>
      </c>
      <c r="B537" s="6"/>
      <c r="C537" s="4"/>
      <c r="D537" s="4"/>
      <c r="F537" s="6"/>
      <c r="G537" s="1" t="str">
        <f>IFERROR(INDEX('padron cfe'!B:B,MATCH(DATOS!F537,'padron cfe'!A:A,0),1),"")</f>
        <v/>
      </c>
      <c r="H537" s="4"/>
      <c r="J537" s="2" t="str">
        <f>IFERROR(INDEX('padron cfe'!C:C,MATCH(DATOS!F537,'padron cfe'!A:A,0),1),"")</f>
        <v/>
      </c>
      <c r="K537" s="4"/>
      <c r="L537" s="4" t="str">
        <f>IFERROR(VLOOKUP(I537,I$2:L536,4,0),"")</f>
        <v/>
      </c>
      <c r="M537" s="4" t="str">
        <f>IFERROR(VLOOKUP(I537,I$2:M536,5,0),"")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6"/>
        <v/>
      </c>
      <c r="AJ537" s="4"/>
      <c r="AK537" s="127" t="str">
        <f t="shared" ref="AK537:AK600" si="128">IF(AJ537="","",AJ537/AI537)</f>
        <v/>
      </c>
      <c r="AL537" s="2" t="str">
        <f>IFERROR(IF(INDEX(#REF!,MATCH(I537,#REF!,0),1)=0,"",INDEX(#REF!,MATCH(I537,#REF!,0),1)),"")</f>
        <v/>
      </c>
      <c r="AM537" s="2"/>
      <c r="AN537" s="2" t="str">
        <f>IFERROR(IF(INDEX(#REF!,MATCH(I537,#REF!,0),1)=0,"",INDEX(#REF!,MATCH(I537,#REF!,0),1)),"")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22"/>
        <v/>
      </c>
      <c r="BO537" s="5" t="str">
        <f t="shared" si="123"/>
        <v/>
      </c>
      <c r="BP537" s="15" t="str">
        <f t="shared" si="124"/>
        <v/>
      </c>
      <c r="BQ537" s="29"/>
      <c r="BR537" s="16"/>
      <c r="BS537" s="5" t="str">
        <f t="shared" si="127"/>
        <v/>
      </c>
      <c r="BV537" s="5" t="str">
        <f t="shared" si="12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21"/>
        <v/>
      </c>
      <c r="B538" s="6"/>
      <c r="C538" s="4"/>
      <c r="D538" s="4"/>
      <c r="F538" s="6"/>
      <c r="G538" s="1" t="str">
        <f>IFERROR(INDEX('padron cfe'!B:B,MATCH(DATOS!F538,'padron cfe'!A:A,0),1),"")</f>
        <v/>
      </c>
      <c r="H538" s="4"/>
      <c r="J538" s="2" t="str">
        <f>IFERROR(INDEX('padron cfe'!C:C,MATCH(DATOS!F538,'padron cfe'!A:A,0),1),"")</f>
        <v/>
      </c>
      <c r="K538" s="4"/>
      <c r="L538" s="4" t="str">
        <f>IFERROR(VLOOKUP(I538,I$2:L537,4,0),"")</f>
        <v/>
      </c>
      <c r="M538" s="4" t="str">
        <f>IFERROR(VLOOKUP(I538,I$2:M537,5,0),"")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6"/>
        <v/>
      </c>
      <c r="AJ538" s="4"/>
      <c r="AK538" s="127" t="str">
        <f t="shared" si="128"/>
        <v/>
      </c>
      <c r="AL538" s="2" t="str">
        <f>IFERROR(IF(INDEX(#REF!,MATCH(I538,#REF!,0),1)=0,"",INDEX(#REF!,MATCH(I538,#REF!,0),1)),"")</f>
        <v/>
      </c>
      <c r="AM538" s="2"/>
      <c r="AN538" s="2" t="str">
        <f>IFERROR(IF(INDEX(#REF!,MATCH(I538,#REF!,0),1)=0,"",INDEX(#REF!,MATCH(I538,#REF!,0),1)),"")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22"/>
        <v/>
      </c>
      <c r="BO538" s="5" t="str">
        <f t="shared" si="123"/>
        <v/>
      </c>
      <c r="BP538" s="15" t="str">
        <f t="shared" si="124"/>
        <v/>
      </c>
      <c r="BQ538" s="29"/>
      <c r="BR538" s="16"/>
      <c r="BS538" s="5" t="str">
        <f t="shared" si="127"/>
        <v/>
      </c>
      <c r="BV538" s="5" t="str">
        <f t="shared" si="12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21"/>
        <v/>
      </c>
      <c r="B539" s="6"/>
      <c r="C539" s="4"/>
      <c r="D539" s="4"/>
      <c r="F539" s="6"/>
      <c r="G539" s="1" t="str">
        <f>IFERROR(INDEX('padron cfe'!B:B,MATCH(DATOS!F539,'padron cfe'!A:A,0),1),"")</f>
        <v/>
      </c>
      <c r="H539" s="4"/>
      <c r="J539" s="2" t="str">
        <f>IFERROR(INDEX('padron cfe'!C:C,MATCH(DATOS!F539,'padron cfe'!A:A,0),1),"")</f>
        <v/>
      </c>
      <c r="K539" s="4"/>
      <c r="L539" s="4" t="str">
        <f>IFERROR(VLOOKUP(I539,I$2:L538,4,0),"")</f>
        <v/>
      </c>
      <c r="M539" s="4" t="str">
        <f>IFERROR(VLOOKUP(I539,I$2:M538,5,0),"")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6"/>
        <v/>
      </c>
      <c r="AJ539" s="4"/>
      <c r="AK539" s="127" t="str">
        <f t="shared" si="128"/>
        <v/>
      </c>
      <c r="AL539" s="2" t="str">
        <f>IFERROR(IF(INDEX(#REF!,MATCH(I539,#REF!,0),1)=0,"",INDEX(#REF!,MATCH(I539,#REF!,0),1)),"")</f>
        <v/>
      </c>
      <c r="AM539" s="2"/>
      <c r="AN539" s="2" t="str">
        <f>IFERROR(IF(INDEX(#REF!,MATCH(I539,#REF!,0),1)=0,"",INDEX(#REF!,MATCH(I539,#REF!,0),1)),"")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22"/>
        <v/>
      </c>
      <c r="BO539" s="5" t="str">
        <f t="shared" si="123"/>
        <v/>
      </c>
      <c r="BP539" s="15" t="str">
        <f t="shared" si="124"/>
        <v/>
      </c>
      <c r="BQ539" s="29"/>
      <c r="BR539" s="16"/>
      <c r="BS539" s="5" t="str">
        <f t="shared" si="127"/>
        <v/>
      </c>
      <c r="BV539" s="5" t="str">
        <f t="shared" si="12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21"/>
        <v/>
      </c>
      <c r="B540" s="6"/>
      <c r="C540" s="4"/>
      <c r="D540" s="4"/>
      <c r="F540" s="6"/>
      <c r="G540" s="1" t="str">
        <f>IFERROR(INDEX('padron cfe'!B:B,MATCH(DATOS!F540,'padron cfe'!A:A,0),1),"")</f>
        <v/>
      </c>
      <c r="H540" s="4"/>
      <c r="J540" s="2" t="str">
        <f>IFERROR(INDEX('padron cfe'!C:C,MATCH(DATOS!F540,'padron cfe'!A:A,0),1),"")</f>
        <v/>
      </c>
      <c r="K540" s="4"/>
      <c r="L540" s="4" t="str">
        <f>IFERROR(VLOOKUP(I540,I$2:L539,4,0),"")</f>
        <v/>
      </c>
      <c r="M540" s="4" t="str">
        <f>IFERROR(VLOOKUP(I540,I$2:M539,5,0),"")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6"/>
        <v/>
      </c>
      <c r="AJ540" s="4"/>
      <c r="AK540" s="127" t="str">
        <f t="shared" si="128"/>
        <v/>
      </c>
      <c r="AL540" s="2" t="str">
        <f>IFERROR(IF(INDEX(#REF!,MATCH(I540,#REF!,0),1)=0,"",INDEX(#REF!,MATCH(I540,#REF!,0),1)),"")</f>
        <v/>
      </c>
      <c r="AM540" s="2"/>
      <c r="AN540" s="2" t="str">
        <f>IFERROR(IF(INDEX(#REF!,MATCH(I540,#REF!,0),1)=0,"",INDEX(#REF!,MATCH(I540,#REF!,0),1)),"")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22"/>
        <v/>
      </c>
      <c r="BO540" s="5" t="str">
        <f t="shared" si="123"/>
        <v/>
      </c>
      <c r="BP540" s="15" t="str">
        <f t="shared" si="124"/>
        <v/>
      </c>
      <c r="BQ540" s="29"/>
      <c r="BR540" s="16"/>
      <c r="BS540" s="5" t="str">
        <f t="shared" si="127"/>
        <v/>
      </c>
      <c r="BV540" s="5" t="str">
        <f t="shared" si="12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21"/>
        <v/>
      </c>
      <c r="B541" s="6"/>
      <c r="C541" s="4"/>
      <c r="D541" s="4"/>
      <c r="F541" s="6"/>
      <c r="G541" s="1" t="str">
        <f>IFERROR(INDEX('padron cfe'!B:B,MATCH(DATOS!F541,'padron cfe'!A:A,0),1),"")</f>
        <v/>
      </c>
      <c r="H541" s="4"/>
      <c r="J541" s="2" t="str">
        <f>IFERROR(INDEX('padron cfe'!C:C,MATCH(DATOS!F541,'padron cfe'!A:A,0),1),"")</f>
        <v/>
      </c>
      <c r="K541" s="4"/>
      <c r="L541" s="4" t="str">
        <f>IFERROR(VLOOKUP(I541,I$2:L540,4,0),"")</f>
        <v/>
      </c>
      <c r="M541" s="4" t="str">
        <f>IFERROR(VLOOKUP(I541,I$2:M540,5,0),"")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6"/>
        <v/>
      </c>
      <c r="AJ541" s="4"/>
      <c r="AK541" s="127" t="str">
        <f t="shared" si="128"/>
        <v/>
      </c>
      <c r="AL541" s="2" t="str">
        <f>IFERROR(IF(INDEX(#REF!,MATCH(I541,#REF!,0),1)=0,"",INDEX(#REF!,MATCH(I541,#REF!,0),1)),"")</f>
        <v/>
      </c>
      <c r="AM541" s="2"/>
      <c r="AN541" s="2" t="str">
        <f>IFERROR(IF(INDEX(#REF!,MATCH(I541,#REF!,0),1)=0,"",INDEX(#REF!,MATCH(I541,#REF!,0),1)),"")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22"/>
        <v/>
      </c>
      <c r="BO541" s="5" t="str">
        <f t="shared" si="123"/>
        <v/>
      </c>
      <c r="BP541" s="15" t="str">
        <f t="shared" si="124"/>
        <v/>
      </c>
      <c r="BQ541" s="29"/>
      <c r="BR541" s="16"/>
      <c r="BS541" s="5" t="str">
        <f t="shared" si="127"/>
        <v/>
      </c>
      <c r="BV541" s="5" t="str">
        <f t="shared" si="12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21"/>
        <v/>
      </c>
      <c r="B542" s="6"/>
      <c r="C542" s="4"/>
      <c r="D542" s="4"/>
      <c r="F542" s="6"/>
      <c r="G542" s="1" t="str">
        <f>IFERROR(INDEX('padron cfe'!B:B,MATCH(DATOS!F542,'padron cfe'!A:A,0),1),"")</f>
        <v/>
      </c>
      <c r="H542" s="4"/>
      <c r="J542" s="2" t="str">
        <f>IFERROR(INDEX('padron cfe'!C:C,MATCH(DATOS!F542,'padron cfe'!A:A,0),1),"")</f>
        <v/>
      </c>
      <c r="K542" s="4"/>
      <c r="L542" s="4" t="str">
        <f>IFERROR(VLOOKUP(I542,I$2:L541,4,0),"")</f>
        <v/>
      </c>
      <c r="M542" s="4" t="str">
        <f>IFERROR(VLOOKUP(I542,I$2:M541,5,0),"")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6"/>
        <v/>
      </c>
      <c r="AJ542" s="4"/>
      <c r="AK542" s="127" t="str">
        <f t="shared" si="128"/>
        <v/>
      </c>
      <c r="AL542" s="2" t="str">
        <f>IFERROR(IF(INDEX(#REF!,MATCH(I542,#REF!,0),1)=0,"",INDEX(#REF!,MATCH(I542,#REF!,0),1)),"")</f>
        <v/>
      </c>
      <c r="AM542" s="2"/>
      <c r="AN542" s="2" t="str">
        <f>IFERROR(IF(INDEX(#REF!,MATCH(I542,#REF!,0),1)=0,"",INDEX(#REF!,MATCH(I542,#REF!,0),1)),"")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22"/>
        <v/>
      </c>
      <c r="BO542" s="5" t="str">
        <f t="shared" si="123"/>
        <v/>
      </c>
      <c r="BP542" s="15" t="str">
        <f t="shared" si="124"/>
        <v/>
      </c>
      <c r="BQ542" s="29"/>
      <c r="BR542" s="16"/>
      <c r="BS542" s="5" t="str">
        <f t="shared" si="127"/>
        <v/>
      </c>
      <c r="BV542" s="5" t="str">
        <f t="shared" si="12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21"/>
        <v/>
      </c>
      <c r="B543" s="6"/>
      <c r="C543" s="4"/>
      <c r="D543" s="4"/>
      <c r="F543" s="6"/>
      <c r="G543" s="1" t="str">
        <f>IFERROR(INDEX('padron cfe'!B:B,MATCH(DATOS!F543,'padron cfe'!A:A,0),1),"")</f>
        <v/>
      </c>
      <c r="H543" s="4"/>
      <c r="J543" s="2" t="str">
        <f>IFERROR(INDEX('padron cfe'!C:C,MATCH(DATOS!F543,'padron cfe'!A:A,0),1),"")</f>
        <v/>
      </c>
      <c r="K543" s="4"/>
      <c r="L543" s="4" t="str">
        <f>IFERROR(VLOOKUP(I543,I$2:L542,4,0),"")</f>
        <v/>
      </c>
      <c r="M543" s="4" t="str">
        <f>IFERROR(VLOOKUP(I543,I$2:M542,5,0),"")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6"/>
        <v/>
      </c>
      <c r="AJ543" s="4"/>
      <c r="AK543" s="127" t="str">
        <f t="shared" si="128"/>
        <v/>
      </c>
      <c r="AL543" s="2" t="str">
        <f>IFERROR(IF(INDEX(#REF!,MATCH(I543,#REF!,0),1)=0,"",INDEX(#REF!,MATCH(I543,#REF!,0),1)),"")</f>
        <v/>
      </c>
      <c r="AM543" s="2"/>
      <c r="AN543" s="2" t="str">
        <f>IFERROR(IF(INDEX(#REF!,MATCH(I543,#REF!,0),1)=0,"",INDEX(#REF!,MATCH(I543,#REF!,0),1)),"")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22"/>
        <v/>
      </c>
      <c r="BO543" s="5" t="str">
        <f t="shared" si="123"/>
        <v/>
      </c>
      <c r="BP543" s="15" t="str">
        <f t="shared" si="124"/>
        <v/>
      </c>
      <c r="BQ543" s="29"/>
      <c r="BR543" s="16"/>
      <c r="BS543" s="5" t="str">
        <f t="shared" si="127"/>
        <v/>
      </c>
      <c r="BV543" s="5" t="str">
        <f t="shared" si="12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21"/>
        <v/>
      </c>
      <c r="B544" s="6"/>
      <c r="C544" s="4"/>
      <c r="D544" s="4"/>
      <c r="F544" s="6"/>
      <c r="G544" s="1" t="str">
        <f>IFERROR(INDEX('padron cfe'!B:B,MATCH(DATOS!F544,'padron cfe'!A:A,0),1),"")</f>
        <v/>
      </c>
      <c r="H544" s="4"/>
      <c r="J544" s="2" t="str">
        <f>IFERROR(INDEX('padron cfe'!C:C,MATCH(DATOS!F544,'padron cfe'!A:A,0),1),"")</f>
        <v/>
      </c>
      <c r="K544" s="4"/>
      <c r="L544" s="4" t="str">
        <f>IFERROR(VLOOKUP(I544,I$2:L543,4,0),"")</f>
        <v/>
      </c>
      <c r="M544" s="4" t="str">
        <f>IFERROR(VLOOKUP(I544,I$2:M543,5,0),"")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6"/>
        <v/>
      </c>
      <c r="AJ544" s="4"/>
      <c r="AK544" s="127" t="str">
        <f t="shared" si="128"/>
        <v/>
      </c>
      <c r="AL544" s="2" t="str">
        <f>IFERROR(IF(INDEX(#REF!,MATCH(I544,#REF!,0),1)=0,"",INDEX(#REF!,MATCH(I544,#REF!,0),1)),"")</f>
        <v/>
      </c>
      <c r="AM544" s="2"/>
      <c r="AN544" s="2" t="str">
        <f>IFERROR(IF(INDEX(#REF!,MATCH(I544,#REF!,0),1)=0,"",INDEX(#REF!,MATCH(I544,#REF!,0),1)),"")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22"/>
        <v/>
      </c>
      <c r="BO544" s="5" t="str">
        <f t="shared" si="123"/>
        <v/>
      </c>
      <c r="BP544" s="15" t="str">
        <f t="shared" si="124"/>
        <v/>
      </c>
      <c r="BQ544" s="29"/>
      <c r="BR544" s="16"/>
      <c r="BS544" s="5" t="str">
        <f t="shared" si="127"/>
        <v/>
      </c>
      <c r="BV544" s="5" t="str">
        <f t="shared" si="12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21"/>
        <v/>
      </c>
      <c r="B545" s="6"/>
      <c r="C545" s="4"/>
      <c r="D545" s="4"/>
      <c r="F545" s="6"/>
      <c r="G545" s="1" t="str">
        <f>IFERROR(INDEX('padron cfe'!B:B,MATCH(DATOS!F545,'padron cfe'!A:A,0),1),"")</f>
        <v/>
      </c>
      <c r="H545" s="4"/>
      <c r="J545" s="2" t="str">
        <f>IFERROR(INDEX('padron cfe'!C:C,MATCH(DATOS!F545,'padron cfe'!A:A,0),1),"")</f>
        <v/>
      </c>
      <c r="K545" s="4"/>
      <c r="L545" s="4" t="str">
        <f>IFERROR(VLOOKUP(I545,I$2:L544,4,0),"")</f>
        <v/>
      </c>
      <c r="M545" s="4" t="str">
        <f>IFERROR(VLOOKUP(I545,I$2:M544,5,0),"")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6"/>
        <v/>
      </c>
      <c r="AJ545" s="4"/>
      <c r="AK545" s="127" t="str">
        <f t="shared" si="128"/>
        <v/>
      </c>
      <c r="AL545" s="2" t="str">
        <f>IFERROR(IF(INDEX(#REF!,MATCH(I545,#REF!,0),1)=0,"",INDEX(#REF!,MATCH(I545,#REF!,0),1)),"")</f>
        <v/>
      </c>
      <c r="AM545" s="2"/>
      <c r="AN545" s="2" t="str">
        <f>IFERROR(IF(INDEX(#REF!,MATCH(I545,#REF!,0),1)=0,"",INDEX(#REF!,MATCH(I545,#REF!,0),1)),"")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22"/>
        <v/>
      </c>
      <c r="BO545" s="5" t="str">
        <f t="shared" si="123"/>
        <v/>
      </c>
      <c r="BP545" s="15" t="str">
        <f t="shared" si="124"/>
        <v/>
      </c>
      <c r="BQ545" s="29"/>
      <c r="BR545" s="16"/>
      <c r="BS545" s="5" t="str">
        <f t="shared" si="127"/>
        <v/>
      </c>
      <c r="BV545" s="5" t="str">
        <f t="shared" si="12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21"/>
        <v/>
      </c>
      <c r="B546" s="6"/>
      <c r="C546" s="4"/>
      <c r="D546" s="4"/>
      <c r="F546" s="6"/>
      <c r="G546" s="1" t="str">
        <f>IFERROR(INDEX('padron cfe'!B:B,MATCH(DATOS!F546,'padron cfe'!A:A,0),1),"")</f>
        <v/>
      </c>
      <c r="H546" s="4"/>
      <c r="J546" s="2" t="str">
        <f>IFERROR(INDEX('padron cfe'!C:C,MATCH(DATOS!F546,'padron cfe'!A:A,0),1),"")</f>
        <v/>
      </c>
      <c r="K546" s="4"/>
      <c r="L546" s="4" t="str">
        <f>IFERROR(VLOOKUP(I546,I$2:L545,4,0),"")</f>
        <v/>
      </c>
      <c r="M546" s="4" t="str">
        <f>IFERROR(VLOOKUP(I546,I$2:M545,5,0),"")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6"/>
        <v/>
      </c>
      <c r="AJ546" s="4"/>
      <c r="AK546" s="127" t="str">
        <f t="shared" si="128"/>
        <v/>
      </c>
      <c r="AL546" s="2" t="str">
        <f>IFERROR(IF(INDEX(#REF!,MATCH(I546,#REF!,0),1)=0,"",INDEX(#REF!,MATCH(I546,#REF!,0),1)),"")</f>
        <v/>
      </c>
      <c r="AM546" s="2"/>
      <c r="AN546" s="2" t="str">
        <f>IFERROR(IF(INDEX(#REF!,MATCH(I546,#REF!,0),1)=0,"",INDEX(#REF!,MATCH(I546,#REF!,0),1)),"")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22"/>
        <v/>
      </c>
      <c r="BO546" s="5" t="str">
        <f t="shared" si="123"/>
        <v/>
      </c>
      <c r="BP546" s="15" t="str">
        <f t="shared" si="124"/>
        <v/>
      </c>
      <c r="BQ546" s="29"/>
      <c r="BR546" s="16"/>
      <c r="BS546" s="5" t="str">
        <f t="shared" si="127"/>
        <v/>
      </c>
      <c r="BV546" s="5" t="str">
        <f t="shared" si="12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21"/>
        <v/>
      </c>
      <c r="B547" s="6"/>
      <c r="C547" s="4"/>
      <c r="D547" s="4"/>
      <c r="F547" s="6"/>
      <c r="G547" s="1" t="str">
        <f>IFERROR(INDEX('padron cfe'!B:B,MATCH(DATOS!F547,'padron cfe'!A:A,0),1),"")</f>
        <v/>
      </c>
      <c r="H547" s="4"/>
      <c r="J547" s="2" t="str">
        <f>IFERROR(INDEX('padron cfe'!C:C,MATCH(DATOS!F547,'padron cfe'!A:A,0),1),"")</f>
        <v/>
      </c>
      <c r="K547" s="4"/>
      <c r="L547" s="4" t="str">
        <f>IFERROR(VLOOKUP(I547,I$2:L546,4,0),"")</f>
        <v/>
      </c>
      <c r="M547" s="4" t="str">
        <f>IFERROR(VLOOKUP(I547,I$2:M546,5,0),"")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6"/>
        <v/>
      </c>
      <c r="AJ547" s="4"/>
      <c r="AK547" s="127" t="str">
        <f t="shared" si="128"/>
        <v/>
      </c>
      <c r="AL547" s="2" t="str">
        <f>IFERROR(IF(INDEX(#REF!,MATCH(I547,#REF!,0),1)=0,"",INDEX(#REF!,MATCH(I547,#REF!,0),1)),"")</f>
        <v/>
      </c>
      <c r="AM547" s="2"/>
      <c r="AN547" s="2" t="str">
        <f>IFERROR(IF(INDEX(#REF!,MATCH(I547,#REF!,0),1)=0,"",INDEX(#REF!,MATCH(I547,#REF!,0),1)),"")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22"/>
        <v/>
      </c>
      <c r="BO547" s="5" t="str">
        <f t="shared" si="123"/>
        <v/>
      </c>
      <c r="BP547" s="15" t="str">
        <f t="shared" si="124"/>
        <v/>
      </c>
      <c r="BQ547" s="29"/>
      <c r="BR547" s="16"/>
      <c r="BS547" s="5" t="str">
        <f t="shared" si="127"/>
        <v/>
      </c>
      <c r="BV547" s="5" t="str">
        <f t="shared" si="12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21"/>
        <v/>
      </c>
      <c r="B548" s="6"/>
      <c r="C548" s="4"/>
      <c r="D548" s="4"/>
      <c r="F548" s="6"/>
      <c r="G548" s="1" t="str">
        <f>IFERROR(INDEX('padron cfe'!B:B,MATCH(DATOS!F548,'padron cfe'!A:A,0),1),"")</f>
        <v/>
      </c>
      <c r="H548" s="4"/>
      <c r="J548" s="2" t="str">
        <f>IFERROR(INDEX('padron cfe'!C:C,MATCH(DATOS!F548,'padron cfe'!A:A,0),1),"")</f>
        <v/>
      </c>
      <c r="K548" s="4"/>
      <c r="L548" s="4" t="str">
        <f>IFERROR(VLOOKUP(I548,I$2:L547,4,0),"")</f>
        <v/>
      </c>
      <c r="M548" s="4" t="str">
        <f>IFERROR(VLOOKUP(I548,I$2:M547,5,0),"")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6"/>
        <v/>
      </c>
      <c r="AJ548" s="4"/>
      <c r="AK548" s="127" t="str">
        <f t="shared" si="128"/>
        <v/>
      </c>
      <c r="AL548" s="2" t="str">
        <f>IFERROR(IF(INDEX(#REF!,MATCH(I548,#REF!,0),1)=0,"",INDEX(#REF!,MATCH(I548,#REF!,0),1)),"")</f>
        <v/>
      </c>
      <c r="AM548" s="2"/>
      <c r="AN548" s="2" t="str">
        <f>IFERROR(IF(INDEX(#REF!,MATCH(I548,#REF!,0),1)=0,"",INDEX(#REF!,MATCH(I548,#REF!,0),1)),"")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22"/>
        <v/>
      </c>
      <c r="BO548" s="5" t="str">
        <f t="shared" si="123"/>
        <v/>
      </c>
      <c r="BP548" s="15" t="str">
        <f t="shared" si="124"/>
        <v/>
      </c>
      <c r="BQ548" s="29"/>
      <c r="BR548" s="16"/>
      <c r="BS548" s="5" t="str">
        <f t="shared" si="127"/>
        <v/>
      </c>
      <c r="BV548" s="5" t="str">
        <f t="shared" si="12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21"/>
        <v/>
      </c>
      <c r="B549" s="6"/>
      <c r="C549" s="4"/>
      <c r="D549" s="4"/>
      <c r="F549" s="6"/>
      <c r="G549" s="1" t="str">
        <f>IFERROR(INDEX('padron cfe'!B:B,MATCH(DATOS!F549,'padron cfe'!A:A,0),1),"")</f>
        <v/>
      </c>
      <c r="H549" s="4"/>
      <c r="J549" s="2" t="str">
        <f>IFERROR(INDEX('padron cfe'!C:C,MATCH(DATOS!F549,'padron cfe'!A:A,0),1),"")</f>
        <v/>
      </c>
      <c r="K549" s="4"/>
      <c r="L549" s="4" t="str">
        <f>IFERROR(VLOOKUP(I549,I$2:L548,4,0),"")</f>
        <v/>
      </c>
      <c r="M549" s="4" t="str">
        <f>IFERROR(VLOOKUP(I549,I$2:M548,5,0),"")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6"/>
        <v/>
      </c>
      <c r="AJ549" s="4"/>
      <c r="AK549" s="127" t="str">
        <f t="shared" si="128"/>
        <v/>
      </c>
      <c r="AL549" s="2" t="str">
        <f>IFERROR(IF(INDEX(#REF!,MATCH(I549,#REF!,0),1)=0,"",INDEX(#REF!,MATCH(I549,#REF!,0),1)),"")</f>
        <v/>
      </c>
      <c r="AM549" s="2"/>
      <c r="AN549" s="2" t="str">
        <f>IFERROR(IF(INDEX(#REF!,MATCH(I549,#REF!,0),1)=0,"",INDEX(#REF!,MATCH(I549,#REF!,0),1)),"")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22"/>
        <v/>
      </c>
      <c r="BO549" s="5" t="str">
        <f t="shared" si="123"/>
        <v/>
      </c>
      <c r="BP549" s="15" t="str">
        <f t="shared" si="124"/>
        <v/>
      </c>
      <c r="BQ549" s="29"/>
      <c r="BR549" s="16"/>
      <c r="BS549" s="5" t="str">
        <f t="shared" si="127"/>
        <v/>
      </c>
      <c r="BV549" s="5" t="str">
        <f t="shared" si="12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21"/>
        <v/>
      </c>
      <c r="B550" s="6"/>
      <c r="C550" s="4"/>
      <c r="D550" s="4"/>
      <c r="F550" s="6"/>
      <c r="G550" s="1" t="str">
        <f>IFERROR(INDEX('padron cfe'!B:B,MATCH(DATOS!F550,'padron cfe'!A:A,0),1),"")</f>
        <v/>
      </c>
      <c r="H550" s="4"/>
      <c r="J550" s="2" t="str">
        <f>IFERROR(INDEX('padron cfe'!C:C,MATCH(DATOS!F550,'padron cfe'!A:A,0),1),"")</f>
        <v/>
      </c>
      <c r="K550" s="4"/>
      <c r="L550" s="4" t="str">
        <f>IFERROR(VLOOKUP(I550,I$2:L549,4,0),"")</f>
        <v/>
      </c>
      <c r="M550" s="4" t="str">
        <f>IFERROR(VLOOKUP(I550,I$2:M549,5,0),"")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6"/>
        <v/>
      </c>
      <c r="AJ550" s="4"/>
      <c r="AK550" s="127" t="str">
        <f t="shared" si="128"/>
        <v/>
      </c>
      <c r="AL550" s="2" t="str">
        <f>IFERROR(IF(INDEX(#REF!,MATCH(I550,#REF!,0),1)=0,"",INDEX(#REF!,MATCH(I550,#REF!,0),1)),"")</f>
        <v/>
      </c>
      <c r="AM550" s="2"/>
      <c r="AN550" s="2" t="str">
        <f>IFERROR(IF(INDEX(#REF!,MATCH(I550,#REF!,0),1)=0,"",INDEX(#REF!,MATCH(I550,#REF!,0),1)),"")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22"/>
        <v/>
      </c>
      <c r="BO550" s="5" t="str">
        <f t="shared" si="123"/>
        <v/>
      </c>
      <c r="BP550" s="15" t="str">
        <f t="shared" si="124"/>
        <v/>
      </c>
      <c r="BQ550" s="29"/>
      <c r="BR550" s="16"/>
      <c r="BS550" s="5" t="str">
        <f t="shared" si="127"/>
        <v/>
      </c>
      <c r="BV550" s="5" t="str">
        <f t="shared" si="12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21"/>
        <v/>
      </c>
      <c r="B551" s="6"/>
      <c r="C551" s="4"/>
      <c r="D551" s="4"/>
      <c r="F551" s="6"/>
      <c r="G551" s="1" t="str">
        <f>IFERROR(INDEX('padron cfe'!B:B,MATCH(DATOS!F551,'padron cfe'!A:A,0),1),"")</f>
        <v/>
      </c>
      <c r="H551" s="4"/>
      <c r="J551" s="2" t="str">
        <f>IFERROR(INDEX('padron cfe'!C:C,MATCH(DATOS!F551,'padron cfe'!A:A,0),1),"")</f>
        <v/>
      </c>
      <c r="K551" s="4"/>
      <c r="L551" s="4" t="str">
        <f>IFERROR(VLOOKUP(I551,I$2:L550,4,0),"")</f>
        <v/>
      </c>
      <c r="M551" s="4" t="str">
        <f>IFERROR(VLOOKUP(I551,I$2:M550,5,0),"")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6"/>
        <v/>
      </c>
      <c r="AJ551" s="4"/>
      <c r="AK551" s="127" t="str">
        <f t="shared" si="128"/>
        <v/>
      </c>
      <c r="AL551" s="2" t="str">
        <f>IFERROR(IF(INDEX(#REF!,MATCH(I551,#REF!,0),1)=0,"",INDEX(#REF!,MATCH(I551,#REF!,0),1)),"")</f>
        <v/>
      </c>
      <c r="AM551" s="2"/>
      <c r="AN551" s="2" t="str">
        <f>IFERROR(IF(INDEX(#REF!,MATCH(I551,#REF!,0),1)=0,"",INDEX(#REF!,MATCH(I551,#REF!,0),1)),"")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22"/>
        <v/>
      </c>
      <c r="BO551" s="5" t="str">
        <f t="shared" si="123"/>
        <v/>
      </c>
      <c r="BP551" s="15" t="str">
        <f t="shared" si="124"/>
        <v/>
      </c>
      <c r="BQ551" s="29"/>
      <c r="BR551" s="16"/>
      <c r="BS551" s="5" t="str">
        <f t="shared" si="127"/>
        <v/>
      </c>
      <c r="BV551" s="5" t="str">
        <f t="shared" si="12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21"/>
        <v/>
      </c>
      <c r="B552" s="6"/>
      <c r="C552" s="4"/>
      <c r="D552" s="4"/>
      <c r="F552" s="6"/>
      <c r="G552" s="1" t="str">
        <f>IFERROR(INDEX('padron cfe'!B:B,MATCH(DATOS!F552,'padron cfe'!A:A,0),1),"")</f>
        <v/>
      </c>
      <c r="H552" s="4"/>
      <c r="J552" s="2" t="str">
        <f>IFERROR(INDEX('padron cfe'!C:C,MATCH(DATOS!F552,'padron cfe'!A:A,0),1),"")</f>
        <v/>
      </c>
      <c r="K552" s="4"/>
      <c r="L552" s="4" t="str">
        <f>IFERROR(VLOOKUP(I552,I$2:L551,4,0),"")</f>
        <v/>
      </c>
      <c r="M552" s="4" t="str">
        <f>IFERROR(VLOOKUP(I552,I$2:M551,5,0),"")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6"/>
        <v/>
      </c>
      <c r="AJ552" s="4"/>
      <c r="AK552" s="127" t="str">
        <f t="shared" si="128"/>
        <v/>
      </c>
      <c r="AL552" s="2" t="str">
        <f>IFERROR(IF(INDEX(#REF!,MATCH(I552,#REF!,0),1)=0,"",INDEX(#REF!,MATCH(I552,#REF!,0),1)),"")</f>
        <v/>
      </c>
      <c r="AM552" s="2"/>
      <c r="AN552" s="2" t="str">
        <f>IFERROR(IF(INDEX(#REF!,MATCH(I552,#REF!,0),1)=0,"",INDEX(#REF!,MATCH(I552,#REF!,0),1)),"")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22"/>
        <v/>
      </c>
      <c r="BO552" s="5" t="str">
        <f t="shared" si="123"/>
        <v/>
      </c>
      <c r="BP552" s="15" t="str">
        <f t="shared" si="124"/>
        <v/>
      </c>
      <c r="BQ552" s="29"/>
      <c r="BR552" s="16"/>
      <c r="BS552" s="5" t="str">
        <f t="shared" si="127"/>
        <v/>
      </c>
      <c r="BV552" s="5" t="str">
        <f t="shared" si="12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21"/>
        <v/>
      </c>
      <c r="B553" s="6"/>
      <c r="C553" s="4"/>
      <c r="D553" s="4"/>
      <c r="F553" s="6"/>
      <c r="G553" s="1" t="str">
        <f>IFERROR(INDEX('padron cfe'!B:B,MATCH(DATOS!F553,'padron cfe'!A:A,0),1),"")</f>
        <v/>
      </c>
      <c r="H553" s="4"/>
      <c r="J553" s="2" t="str">
        <f>IFERROR(INDEX('padron cfe'!C:C,MATCH(DATOS!F553,'padron cfe'!A:A,0),1),"")</f>
        <v/>
      </c>
      <c r="K553" s="4"/>
      <c r="L553" s="4" t="str">
        <f>IFERROR(VLOOKUP(I553,I$2:L552,4,0),"")</f>
        <v/>
      </c>
      <c r="M553" s="4" t="str">
        <f>IFERROR(VLOOKUP(I553,I$2:M552,5,0),"")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6"/>
        <v/>
      </c>
      <c r="AJ553" s="4"/>
      <c r="AK553" s="127" t="str">
        <f t="shared" si="128"/>
        <v/>
      </c>
      <c r="AL553" s="2" t="str">
        <f>IFERROR(IF(INDEX(#REF!,MATCH(I553,#REF!,0),1)=0,"",INDEX(#REF!,MATCH(I553,#REF!,0),1)),"")</f>
        <v/>
      </c>
      <c r="AM553" s="2"/>
      <c r="AN553" s="2" t="str">
        <f>IFERROR(IF(INDEX(#REF!,MATCH(I553,#REF!,0),1)=0,"",INDEX(#REF!,MATCH(I553,#REF!,0),1)),"")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22"/>
        <v/>
      </c>
      <c r="BO553" s="5" t="str">
        <f t="shared" si="123"/>
        <v/>
      </c>
      <c r="BP553" s="15" t="str">
        <f t="shared" si="124"/>
        <v/>
      </c>
      <c r="BQ553" s="29"/>
      <c r="BR553" s="16"/>
      <c r="BS553" s="5" t="str">
        <f t="shared" si="127"/>
        <v/>
      </c>
      <c r="BV553" s="5" t="str">
        <f t="shared" si="12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21"/>
        <v/>
      </c>
      <c r="B554" s="6"/>
      <c r="C554" s="4"/>
      <c r="D554" s="4"/>
      <c r="F554" s="6"/>
      <c r="G554" s="1" t="str">
        <f>IFERROR(INDEX('padron cfe'!B:B,MATCH(DATOS!F554,'padron cfe'!A:A,0),1),"")</f>
        <v/>
      </c>
      <c r="H554" s="4"/>
      <c r="J554" s="2" t="str">
        <f>IFERROR(INDEX('padron cfe'!C:C,MATCH(DATOS!F554,'padron cfe'!A:A,0),1),"")</f>
        <v/>
      </c>
      <c r="K554" s="4"/>
      <c r="L554" s="4" t="str">
        <f>IFERROR(VLOOKUP(I554,I$2:L553,4,0),"")</f>
        <v/>
      </c>
      <c r="M554" s="4" t="str">
        <f>IFERROR(VLOOKUP(I554,I$2:M553,5,0),"")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6"/>
        <v/>
      </c>
      <c r="AJ554" s="4"/>
      <c r="AK554" s="127" t="str">
        <f t="shared" si="128"/>
        <v/>
      </c>
      <c r="AL554" s="2" t="str">
        <f>IFERROR(IF(INDEX(#REF!,MATCH(I554,#REF!,0),1)=0,"",INDEX(#REF!,MATCH(I554,#REF!,0),1)),"")</f>
        <v/>
      </c>
      <c r="AM554" s="2"/>
      <c r="AN554" s="2" t="str">
        <f>IFERROR(IF(INDEX(#REF!,MATCH(I554,#REF!,0),1)=0,"",INDEX(#REF!,MATCH(I554,#REF!,0),1)),"")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22"/>
        <v/>
      </c>
      <c r="BO554" s="5" t="str">
        <f t="shared" si="123"/>
        <v/>
      </c>
      <c r="BP554" s="15" t="str">
        <f t="shared" si="124"/>
        <v/>
      </c>
      <c r="BQ554" s="29"/>
      <c r="BR554" s="16"/>
      <c r="BS554" s="5" t="str">
        <f t="shared" si="127"/>
        <v/>
      </c>
      <c r="BV554" s="5" t="str">
        <f t="shared" si="12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21"/>
        <v/>
      </c>
      <c r="B555" s="6"/>
      <c r="C555" s="4"/>
      <c r="D555" s="4"/>
      <c r="F555" s="6"/>
      <c r="G555" s="1" t="str">
        <f>IFERROR(INDEX('padron cfe'!B:B,MATCH(DATOS!F555,'padron cfe'!A:A,0),1),"")</f>
        <v/>
      </c>
      <c r="H555" s="4"/>
      <c r="J555" s="2" t="str">
        <f>IFERROR(INDEX('padron cfe'!C:C,MATCH(DATOS!F555,'padron cfe'!A:A,0),1),"")</f>
        <v/>
      </c>
      <c r="K555" s="4"/>
      <c r="L555" s="4" t="str">
        <f>IFERROR(VLOOKUP(I555,I$2:L554,4,0),"")</f>
        <v/>
      </c>
      <c r="M555" s="4" t="str">
        <f>IFERROR(VLOOKUP(I555,I$2:M554,5,0),"")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6"/>
        <v/>
      </c>
      <c r="AJ555" s="4"/>
      <c r="AK555" s="127" t="str">
        <f t="shared" si="128"/>
        <v/>
      </c>
      <c r="AL555" s="2" t="str">
        <f>IFERROR(IF(INDEX(#REF!,MATCH(I555,#REF!,0),1)=0,"",INDEX(#REF!,MATCH(I555,#REF!,0),1)),"")</f>
        <v/>
      </c>
      <c r="AM555" s="2"/>
      <c r="AN555" s="2" t="str">
        <f>IFERROR(IF(INDEX(#REF!,MATCH(I555,#REF!,0),1)=0,"",INDEX(#REF!,MATCH(I555,#REF!,0),1)),"")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22"/>
        <v/>
      </c>
      <c r="BO555" s="5" t="str">
        <f t="shared" si="123"/>
        <v/>
      </c>
      <c r="BP555" s="15" t="str">
        <f t="shared" si="124"/>
        <v/>
      </c>
      <c r="BQ555" s="29"/>
      <c r="BR555" s="16"/>
      <c r="BS555" s="5" t="str">
        <f t="shared" si="127"/>
        <v/>
      </c>
      <c r="BV555" s="5" t="str">
        <f t="shared" si="12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21"/>
        <v/>
      </c>
      <c r="B556" s="6"/>
      <c r="C556" s="4"/>
      <c r="D556" s="4"/>
      <c r="F556" s="6"/>
      <c r="G556" s="1" t="str">
        <f>IFERROR(INDEX('padron cfe'!B:B,MATCH(DATOS!F556,'padron cfe'!A:A,0),1),"")</f>
        <v/>
      </c>
      <c r="H556" s="4"/>
      <c r="J556" s="2" t="str">
        <f>IFERROR(INDEX('padron cfe'!C:C,MATCH(DATOS!F556,'padron cfe'!A:A,0),1),"")</f>
        <v/>
      </c>
      <c r="K556" s="4"/>
      <c r="L556" s="4" t="str">
        <f>IFERROR(VLOOKUP(I556,I$2:L555,4,0),"")</f>
        <v/>
      </c>
      <c r="M556" s="4" t="str">
        <f>IFERROR(VLOOKUP(I556,I$2:M555,5,0),"")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6"/>
        <v/>
      </c>
      <c r="AJ556" s="4"/>
      <c r="AK556" s="127" t="str">
        <f t="shared" si="128"/>
        <v/>
      </c>
      <c r="AL556" s="2" t="str">
        <f>IFERROR(IF(INDEX(#REF!,MATCH(I556,#REF!,0),1)=0,"",INDEX(#REF!,MATCH(I556,#REF!,0),1)),"")</f>
        <v/>
      </c>
      <c r="AM556" s="2"/>
      <c r="AN556" s="2" t="str">
        <f>IFERROR(IF(INDEX(#REF!,MATCH(I556,#REF!,0),1)=0,"",INDEX(#REF!,MATCH(I556,#REF!,0),1)),"")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22"/>
        <v/>
      </c>
      <c r="BO556" s="5" t="str">
        <f t="shared" si="123"/>
        <v/>
      </c>
      <c r="BP556" s="15" t="str">
        <f t="shared" si="124"/>
        <v/>
      </c>
      <c r="BQ556" s="29"/>
      <c r="BR556" s="16"/>
      <c r="BS556" s="5" t="str">
        <f t="shared" si="127"/>
        <v/>
      </c>
      <c r="BV556" s="5" t="str">
        <f t="shared" si="12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21"/>
        <v/>
      </c>
      <c r="B557" s="6"/>
      <c r="C557" s="4"/>
      <c r="D557" s="4"/>
      <c r="F557" s="6"/>
      <c r="G557" s="1" t="str">
        <f>IFERROR(INDEX('padron cfe'!B:B,MATCH(DATOS!F557,'padron cfe'!A:A,0),1),"")</f>
        <v/>
      </c>
      <c r="H557" s="4"/>
      <c r="J557" s="2" t="str">
        <f>IFERROR(INDEX('padron cfe'!C:C,MATCH(DATOS!F557,'padron cfe'!A:A,0),1),"")</f>
        <v/>
      </c>
      <c r="K557" s="4"/>
      <c r="L557" s="4" t="str">
        <f>IFERROR(VLOOKUP(I557,I$2:L556,4,0),"")</f>
        <v/>
      </c>
      <c r="M557" s="4" t="str">
        <f>IFERROR(VLOOKUP(I557,I$2:M556,5,0),"")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6"/>
        <v/>
      </c>
      <c r="AJ557" s="4"/>
      <c r="AK557" s="127" t="str">
        <f t="shared" si="128"/>
        <v/>
      </c>
      <c r="AL557" s="2" t="str">
        <f>IFERROR(IF(INDEX(#REF!,MATCH(I557,#REF!,0),1)=0,"",INDEX(#REF!,MATCH(I557,#REF!,0),1)),"")</f>
        <v/>
      </c>
      <c r="AM557" s="2"/>
      <c r="AN557" s="2" t="str">
        <f>IFERROR(IF(INDEX(#REF!,MATCH(I557,#REF!,0),1)=0,"",INDEX(#REF!,MATCH(I557,#REF!,0),1)),"")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22"/>
        <v/>
      </c>
      <c r="BO557" s="5" t="str">
        <f t="shared" si="123"/>
        <v/>
      </c>
      <c r="BP557" s="15" t="str">
        <f t="shared" si="124"/>
        <v/>
      </c>
      <c r="BQ557" s="29"/>
      <c r="BR557" s="16"/>
      <c r="BS557" s="5" t="str">
        <f t="shared" si="127"/>
        <v/>
      </c>
      <c r="BV557" s="5" t="str">
        <f t="shared" si="12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21"/>
        <v/>
      </c>
      <c r="B558" s="6"/>
      <c r="C558" s="4"/>
      <c r="D558" s="4"/>
      <c r="F558" s="6"/>
      <c r="G558" s="1" t="str">
        <f>IFERROR(INDEX('padron cfe'!B:B,MATCH(DATOS!F558,'padron cfe'!A:A,0),1),"")</f>
        <v/>
      </c>
      <c r="H558" s="4"/>
      <c r="J558" s="2" t="str">
        <f>IFERROR(INDEX('padron cfe'!C:C,MATCH(DATOS!F558,'padron cfe'!A:A,0),1),"")</f>
        <v/>
      </c>
      <c r="K558" s="4"/>
      <c r="L558" s="4" t="str">
        <f>IFERROR(VLOOKUP(I558,I$2:L557,4,0),"")</f>
        <v/>
      </c>
      <c r="M558" s="4" t="str">
        <f>IFERROR(VLOOKUP(I558,I$2:M557,5,0),"")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6"/>
        <v/>
      </c>
      <c r="AJ558" s="4"/>
      <c r="AK558" s="127" t="str">
        <f t="shared" si="128"/>
        <v/>
      </c>
      <c r="AL558" s="2" t="str">
        <f>IFERROR(IF(INDEX(#REF!,MATCH(I558,#REF!,0),1)=0,"",INDEX(#REF!,MATCH(I558,#REF!,0),1)),"")</f>
        <v/>
      </c>
      <c r="AM558" s="2"/>
      <c r="AN558" s="2" t="str">
        <f>IFERROR(IF(INDEX(#REF!,MATCH(I558,#REF!,0),1)=0,"",INDEX(#REF!,MATCH(I558,#REF!,0),1)),"")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22"/>
        <v/>
      </c>
      <c r="BO558" s="5" t="str">
        <f t="shared" si="123"/>
        <v/>
      </c>
      <c r="BP558" s="15" t="str">
        <f t="shared" si="124"/>
        <v/>
      </c>
      <c r="BQ558" s="29"/>
      <c r="BR558" s="16"/>
      <c r="BS558" s="5" t="str">
        <f t="shared" si="127"/>
        <v/>
      </c>
      <c r="BV558" s="5" t="str">
        <f t="shared" si="12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21"/>
        <v/>
      </c>
      <c r="B559" s="6"/>
      <c r="C559" s="4"/>
      <c r="D559" s="4"/>
      <c r="F559" s="6"/>
      <c r="G559" s="1" t="str">
        <f>IFERROR(INDEX('padron cfe'!B:B,MATCH(DATOS!F559,'padron cfe'!A:A,0),1),"")</f>
        <v/>
      </c>
      <c r="H559" s="4"/>
      <c r="J559" s="2" t="str">
        <f>IFERROR(INDEX('padron cfe'!C:C,MATCH(DATOS!F559,'padron cfe'!A:A,0),1),"")</f>
        <v/>
      </c>
      <c r="K559" s="4"/>
      <c r="L559" s="4" t="str">
        <f>IFERROR(VLOOKUP(I559,I$2:L558,4,0),"")</f>
        <v/>
      </c>
      <c r="M559" s="4" t="str">
        <f>IFERROR(VLOOKUP(I559,I$2:M558,5,0),"")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6"/>
        <v/>
      </c>
      <c r="AJ559" s="4"/>
      <c r="AK559" s="127" t="str">
        <f t="shared" si="128"/>
        <v/>
      </c>
      <c r="AL559" s="2" t="str">
        <f>IFERROR(IF(INDEX(#REF!,MATCH(I559,#REF!,0),1)=0,"",INDEX(#REF!,MATCH(I559,#REF!,0),1)),"")</f>
        <v/>
      </c>
      <c r="AM559" s="2"/>
      <c r="AN559" s="2" t="str">
        <f>IFERROR(IF(INDEX(#REF!,MATCH(I559,#REF!,0),1)=0,"",INDEX(#REF!,MATCH(I559,#REF!,0),1)),"")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22"/>
        <v/>
      </c>
      <c r="BO559" s="5" t="str">
        <f t="shared" si="123"/>
        <v/>
      </c>
      <c r="BP559" s="15" t="str">
        <f t="shared" si="124"/>
        <v/>
      </c>
      <c r="BQ559" s="29"/>
      <c r="BR559" s="16"/>
      <c r="BS559" s="5" t="str">
        <f t="shared" si="127"/>
        <v/>
      </c>
      <c r="BV559" s="5" t="str">
        <f t="shared" si="12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21"/>
        <v/>
      </c>
      <c r="B560" s="6"/>
      <c r="C560" s="4"/>
      <c r="D560" s="4"/>
      <c r="F560" s="6"/>
      <c r="G560" s="1" t="str">
        <f>IFERROR(INDEX('padron cfe'!B:B,MATCH(DATOS!F560,'padron cfe'!A:A,0),1),"")</f>
        <v/>
      </c>
      <c r="H560" s="4"/>
      <c r="J560" s="2" t="str">
        <f>IFERROR(INDEX('padron cfe'!C:C,MATCH(DATOS!F560,'padron cfe'!A:A,0),1),"")</f>
        <v/>
      </c>
      <c r="K560" s="4"/>
      <c r="L560" s="4" t="str">
        <f>IFERROR(VLOOKUP(I560,I$2:L559,4,0),"")</f>
        <v/>
      </c>
      <c r="M560" s="4" t="str">
        <f>IFERROR(VLOOKUP(I560,I$2:M559,5,0),"")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6"/>
        <v/>
      </c>
      <c r="AJ560" s="4"/>
      <c r="AK560" s="127" t="str">
        <f t="shared" si="128"/>
        <v/>
      </c>
      <c r="AL560" s="2" t="str">
        <f>IFERROR(IF(INDEX(#REF!,MATCH(I560,#REF!,0),1)=0,"",INDEX(#REF!,MATCH(I560,#REF!,0),1)),"")</f>
        <v/>
      </c>
      <c r="AM560" s="2"/>
      <c r="AN560" s="2" t="str">
        <f>IFERROR(IF(INDEX(#REF!,MATCH(I560,#REF!,0),1)=0,"",INDEX(#REF!,MATCH(I560,#REF!,0),1)),"")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22"/>
        <v/>
      </c>
      <c r="BO560" s="5" t="str">
        <f t="shared" si="123"/>
        <v/>
      </c>
      <c r="BP560" s="15" t="str">
        <f t="shared" si="124"/>
        <v/>
      </c>
      <c r="BQ560" s="29"/>
      <c r="BR560" s="16"/>
      <c r="BS560" s="5" t="str">
        <f t="shared" si="127"/>
        <v/>
      </c>
      <c r="BV560" s="5" t="str">
        <f t="shared" si="12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21"/>
        <v/>
      </c>
      <c r="B561" s="6"/>
      <c r="C561" s="4"/>
      <c r="D561" s="4"/>
      <c r="F561" s="6"/>
      <c r="G561" s="1" t="str">
        <f>IFERROR(INDEX('padron cfe'!B:B,MATCH(DATOS!F561,'padron cfe'!A:A,0),1),"")</f>
        <v/>
      </c>
      <c r="H561" s="4"/>
      <c r="J561" s="2" t="str">
        <f>IFERROR(INDEX('padron cfe'!C:C,MATCH(DATOS!F561,'padron cfe'!A:A,0),1),"")</f>
        <v/>
      </c>
      <c r="K561" s="4"/>
      <c r="L561" s="4" t="str">
        <f>IFERROR(VLOOKUP(I561,I$2:L560,4,0),"")</f>
        <v/>
      </c>
      <c r="M561" s="4" t="str">
        <f>IFERROR(VLOOKUP(I561,I$2:M560,5,0),"")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6"/>
        <v/>
      </c>
      <c r="AJ561" s="4"/>
      <c r="AK561" s="127" t="str">
        <f t="shared" si="128"/>
        <v/>
      </c>
      <c r="AL561" s="2" t="str">
        <f>IFERROR(IF(INDEX(#REF!,MATCH(I561,#REF!,0),1)=0,"",INDEX(#REF!,MATCH(I561,#REF!,0),1)),"")</f>
        <v/>
      </c>
      <c r="AM561" s="2"/>
      <c r="AN561" s="2" t="str">
        <f>IFERROR(IF(INDEX(#REF!,MATCH(I561,#REF!,0),1)=0,"",INDEX(#REF!,MATCH(I561,#REF!,0),1)),"")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22"/>
        <v/>
      </c>
      <c r="BO561" s="5" t="str">
        <f t="shared" si="123"/>
        <v/>
      </c>
      <c r="BP561" s="15" t="str">
        <f t="shared" si="124"/>
        <v/>
      </c>
      <c r="BQ561" s="29"/>
      <c r="BR561" s="16"/>
      <c r="BS561" s="5" t="str">
        <f t="shared" si="127"/>
        <v/>
      </c>
      <c r="BV561" s="5" t="str">
        <f t="shared" si="12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21"/>
        <v/>
      </c>
      <c r="B562" s="6"/>
      <c r="C562" s="4"/>
      <c r="D562" s="4"/>
      <c r="F562" s="6"/>
      <c r="G562" s="1" t="str">
        <f>IFERROR(INDEX('padron cfe'!B:B,MATCH(DATOS!F562,'padron cfe'!A:A,0),1),"")</f>
        <v/>
      </c>
      <c r="H562" s="4"/>
      <c r="J562" s="2" t="str">
        <f>IFERROR(INDEX('padron cfe'!C:C,MATCH(DATOS!F562,'padron cfe'!A:A,0),1),"")</f>
        <v/>
      </c>
      <c r="K562" s="4"/>
      <c r="L562" s="4" t="str">
        <f>IFERROR(VLOOKUP(I562,I$2:L561,4,0),"")</f>
        <v/>
      </c>
      <c r="M562" s="4" t="str">
        <f>IFERROR(VLOOKUP(I562,I$2:M561,5,0),"")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6"/>
        <v/>
      </c>
      <c r="AJ562" s="4"/>
      <c r="AK562" s="127" t="str">
        <f t="shared" si="128"/>
        <v/>
      </c>
      <c r="AL562" s="2" t="str">
        <f>IFERROR(IF(INDEX(#REF!,MATCH(I562,#REF!,0),1)=0,"",INDEX(#REF!,MATCH(I562,#REF!,0),1)),"")</f>
        <v/>
      </c>
      <c r="AM562" s="2"/>
      <c r="AN562" s="2" t="str">
        <f>IFERROR(IF(INDEX(#REF!,MATCH(I562,#REF!,0),1)=0,"",INDEX(#REF!,MATCH(I562,#REF!,0),1)),"")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22"/>
        <v/>
      </c>
      <c r="BO562" s="5" t="str">
        <f t="shared" si="123"/>
        <v/>
      </c>
      <c r="BP562" s="15" t="str">
        <f t="shared" si="124"/>
        <v/>
      </c>
      <c r="BQ562" s="29"/>
      <c r="BR562" s="16"/>
      <c r="BS562" s="5" t="str">
        <f t="shared" si="127"/>
        <v/>
      </c>
      <c r="BV562" s="5" t="str">
        <f t="shared" si="12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21"/>
        <v/>
      </c>
      <c r="B563" s="6"/>
      <c r="C563" s="4"/>
      <c r="D563" s="4"/>
      <c r="F563" s="6"/>
      <c r="G563" s="1" t="str">
        <f>IFERROR(INDEX('padron cfe'!B:B,MATCH(DATOS!F563,'padron cfe'!A:A,0),1),"")</f>
        <v/>
      </c>
      <c r="H563" s="4"/>
      <c r="J563" s="2" t="str">
        <f>IFERROR(INDEX('padron cfe'!C:C,MATCH(DATOS!F563,'padron cfe'!A:A,0),1),"")</f>
        <v/>
      </c>
      <c r="K563" s="4"/>
      <c r="L563" s="4" t="str">
        <f>IFERROR(VLOOKUP(I563,I$2:L562,4,0),"")</f>
        <v/>
      </c>
      <c r="M563" s="4" t="str">
        <f>IFERROR(VLOOKUP(I563,I$2:M562,5,0),"")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6"/>
        <v/>
      </c>
      <c r="AJ563" s="4"/>
      <c r="AK563" s="127" t="str">
        <f t="shared" si="128"/>
        <v/>
      </c>
      <c r="AL563" s="2" t="str">
        <f>IFERROR(IF(INDEX(#REF!,MATCH(I563,#REF!,0),1)=0,"",INDEX(#REF!,MATCH(I563,#REF!,0),1)),"")</f>
        <v/>
      </c>
      <c r="AM563" s="2"/>
      <c r="AN563" s="2" t="str">
        <f>IFERROR(IF(INDEX(#REF!,MATCH(I563,#REF!,0),1)=0,"",INDEX(#REF!,MATCH(I563,#REF!,0),1)),"")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22"/>
        <v/>
      </c>
      <c r="BO563" s="5" t="str">
        <f t="shared" si="123"/>
        <v/>
      </c>
      <c r="BP563" s="15" t="str">
        <f t="shared" si="124"/>
        <v/>
      </c>
      <c r="BQ563" s="29"/>
      <c r="BR563" s="16"/>
      <c r="BS563" s="5" t="str">
        <f t="shared" si="127"/>
        <v/>
      </c>
      <c r="BV563" s="5" t="str">
        <f t="shared" si="12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21"/>
        <v/>
      </c>
      <c r="B564" s="6"/>
      <c r="C564" s="4"/>
      <c r="D564" s="4"/>
      <c r="F564" s="6"/>
      <c r="G564" s="1" t="str">
        <f>IFERROR(INDEX('padron cfe'!B:B,MATCH(DATOS!F564,'padron cfe'!A:A,0),1),"")</f>
        <v/>
      </c>
      <c r="H564" s="4"/>
      <c r="J564" s="2" t="str">
        <f>IFERROR(INDEX('padron cfe'!C:C,MATCH(DATOS!F564,'padron cfe'!A:A,0),1),"")</f>
        <v/>
      </c>
      <c r="K564" s="4"/>
      <c r="L564" s="4" t="str">
        <f>IFERROR(VLOOKUP(I564,I$2:L563,4,0),"")</f>
        <v/>
      </c>
      <c r="M564" s="4" t="str">
        <f>IFERROR(VLOOKUP(I564,I$2:M563,5,0),"")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6"/>
        <v/>
      </c>
      <c r="AJ564" s="4"/>
      <c r="AK564" s="127" t="str">
        <f t="shared" si="128"/>
        <v/>
      </c>
      <c r="AL564" s="2" t="str">
        <f>IFERROR(IF(INDEX(#REF!,MATCH(I564,#REF!,0),1)=0,"",INDEX(#REF!,MATCH(I564,#REF!,0),1)),"")</f>
        <v/>
      </c>
      <c r="AM564" s="2"/>
      <c r="AN564" s="2" t="str">
        <f>IFERROR(IF(INDEX(#REF!,MATCH(I564,#REF!,0),1)=0,"",INDEX(#REF!,MATCH(I564,#REF!,0),1)),"")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22"/>
        <v/>
      </c>
      <c r="BO564" s="5" t="str">
        <f t="shared" si="123"/>
        <v/>
      </c>
      <c r="BP564" s="15" t="str">
        <f t="shared" si="124"/>
        <v/>
      </c>
      <c r="BQ564" s="29"/>
      <c r="BR564" s="16"/>
      <c r="BS564" s="5" t="str">
        <f t="shared" si="127"/>
        <v/>
      </c>
      <c r="BV564" s="5" t="str">
        <f t="shared" si="12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21"/>
        <v/>
      </c>
      <c r="B565" s="6"/>
      <c r="C565" s="4"/>
      <c r="D565" s="4"/>
      <c r="F565" s="6"/>
      <c r="G565" s="1" t="str">
        <f>IFERROR(INDEX('padron cfe'!B:B,MATCH(DATOS!F565,'padron cfe'!A:A,0),1),"")</f>
        <v/>
      </c>
      <c r="H565" s="4"/>
      <c r="J565" s="2" t="str">
        <f>IFERROR(INDEX('padron cfe'!C:C,MATCH(DATOS!F565,'padron cfe'!A:A,0),1),"")</f>
        <v/>
      </c>
      <c r="K565" s="4"/>
      <c r="L565" s="4" t="str">
        <f>IFERROR(VLOOKUP(I565,I$2:L564,4,0),"")</f>
        <v/>
      </c>
      <c r="M565" s="4" t="str">
        <f>IFERROR(VLOOKUP(I565,I$2:M564,5,0),"")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6"/>
        <v/>
      </c>
      <c r="AJ565" s="4"/>
      <c r="AK565" s="127" t="str">
        <f t="shared" si="128"/>
        <v/>
      </c>
      <c r="AL565" s="2" t="str">
        <f>IFERROR(IF(INDEX(#REF!,MATCH(I565,#REF!,0),1)=0,"",INDEX(#REF!,MATCH(I565,#REF!,0),1)),"")</f>
        <v/>
      </c>
      <c r="AM565" s="2"/>
      <c r="AN565" s="2" t="str">
        <f>IFERROR(IF(INDEX(#REF!,MATCH(I565,#REF!,0),1)=0,"",INDEX(#REF!,MATCH(I565,#REF!,0),1)),"")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22"/>
        <v/>
      </c>
      <c r="BO565" s="5" t="str">
        <f t="shared" si="123"/>
        <v/>
      </c>
      <c r="BP565" s="15" t="str">
        <f t="shared" si="124"/>
        <v/>
      </c>
      <c r="BQ565" s="29"/>
      <c r="BR565" s="16"/>
      <c r="BS565" s="5" t="str">
        <f t="shared" si="127"/>
        <v/>
      </c>
      <c r="BV565" s="5" t="str">
        <f t="shared" si="12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21"/>
        <v/>
      </c>
      <c r="B566" s="6"/>
      <c r="C566" s="4"/>
      <c r="D566" s="4"/>
      <c r="F566" s="6"/>
      <c r="G566" s="1" t="str">
        <f>IFERROR(INDEX('padron cfe'!B:B,MATCH(DATOS!F566,'padron cfe'!A:A,0),1),"")</f>
        <v/>
      </c>
      <c r="H566" s="4"/>
      <c r="J566" s="2" t="str">
        <f>IFERROR(INDEX('padron cfe'!C:C,MATCH(DATOS!F566,'padron cfe'!A:A,0),1),"")</f>
        <v/>
      </c>
      <c r="K566" s="4"/>
      <c r="L566" s="4" t="str">
        <f>IFERROR(VLOOKUP(I566,I$2:L565,4,0),"")</f>
        <v/>
      </c>
      <c r="M566" s="4" t="str">
        <f>IFERROR(VLOOKUP(I566,I$2:M565,5,0),"")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6"/>
        <v/>
      </c>
      <c r="AJ566" s="4"/>
      <c r="AK566" s="127" t="str">
        <f t="shared" si="128"/>
        <v/>
      </c>
      <c r="AL566" s="2" t="str">
        <f>IFERROR(IF(INDEX(#REF!,MATCH(I566,#REF!,0),1)=0,"",INDEX(#REF!,MATCH(I566,#REF!,0),1)),"")</f>
        <v/>
      </c>
      <c r="AM566" s="2"/>
      <c r="AN566" s="2" t="str">
        <f>IFERROR(IF(INDEX(#REF!,MATCH(I566,#REF!,0),1)=0,"",INDEX(#REF!,MATCH(I566,#REF!,0),1)),"")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22"/>
        <v/>
      </c>
      <c r="BO566" s="5" t="str">
        <f t="shared" si="123"/>
        <v/>
      </c>
      <c r="BP566" s="15" t="str">
        <f t="shared" si="124"/>
        <v/>
      </c>
      <c r="BQ566" s="29"/>
      <c r="BR566" s="16"/>
      <c r="BS566" s="5" t="str">
        <f t="shared" si="127"/>
        <v/>
      </c>
      <c r="BV566" s="5" t="str">
        <f t="shared" si="12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21"/>
        <v/>
      </c>
      <c r="B567" s="6"/>
      <c r="C567" s="4"/>
      <c r="D567" s="4"/>
      <c r="F567" s="6"/>
      <c r="G567" s="1" t="str">
        <f>IFERROR(INDEX('padron cfe'!B:B,MATCH(DATOS!F567,'padron cfe'!A:A,0),1),"")</f>
        <v/>
      </c>
      <c r="H567" s="4"/>
      <c r="J567" s="2" t="str">
        <f>IFERROR(INDEX('padron cfe'!C:C,MATCH(DATOS!F567,'padron cfe'!A:A,0),1),"")</f>
        <v/>
      </c>
      <c r="K567" s="4"/>
      <c r="L567" s="4" t="str">
        <f>IFERROR(VLOOKUP(I567,I$2:L566,4,0),"")</f>
        <v/>
      </c>
      <c r="M567" s="4" t="str">
        <f>IFERROR(VLOOKUP(I567,I$2:M566,5,0),"")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6"/>
        <v/>
      </c>
      <c r="AJ567" s="4"/>
      <c r="AK567" s="127" t="str">
        <f t="shared" si="128"/>
        <v/>
      </c>
      <c r="AL567" s="2" t="str">
        <f>IFERROR(IF(INDEX(#REF!,MATCH(I567,#REF!,0),1)=0,"",INDEX(#REF!,MATCH(I567,#REF!,0),1)),"")</f>
        <v/>
      </c>
      <c r="AM567" s="2"/>
      <c r="AN567" s="2" t="str">
        <f>IFERROR(IF(INDEX(#REF!,MATCH(I567,#REF!,0),1)=0,"",INDEX(#REF!,MATCH(I567,#REF!,0),1)),"")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22"/>
        <v/>
      </c>
      <c r="BO567" s="5" t="str">
        <f t="shared" si="123"/>
        <v/>
      </c>
      <c r="BP567" s="15" t="str">
        <f t="shared" si="124"/>
        <v/>
      </c>
      <c r="BQ567" s="29"/>
      <c r="BR567" s="16"/>
      <c r="BS567" s="5" t="str">
        <f t="shared" si="127"/>
        <v/>
      </c>
      <c r="BV567" s="5" t="str">
        <f t="shared" si="12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21"/>
        <v/>
      </c>
      <c r="B568" s="6"/>
      <c r="C568" s="4"/>
      <c r="D568" s="4"/>
      <c r="F568" s="6"/>
      <c r="G568" s="1" t="str">
        <f>IFERROR(INDEX('padron cfe'!B:B,MATCH(DATOS!F568,'padron cfe'!A:A,0),1),"")</f>
        <v/>
      </c>
      <c r="H568" s="4"/>
      <c r="J568" s="2" t="str">
        <f>IFERROR(INDEX('padron cfe'!C:C,MATCH(DATOS!F568,'padron cfe'!A:A,0),1),"")</f>
        <v/>
      </c>
      <c r="K568" s="4"/>
      <c r="L568" s="4" t="str">
        <f>IFERROR(VLOOKUP(I568,I$2:L567,4,0),"")</f>
        <v/>
      </c>
      <c r="M568" s="4" t="str">
        <f>IFERROR(VLOOKUP(I568,I$2:M567,5,0),"")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6"/>
        <v/>
      </c>
      <c r="AJ568" s="4"/>
      <c r="AK568" s="127" t="str">
        <f t="shared" si="128"/>
        <v/>
      </c>
      <c r="AL568" s="2" t="str">
        <f>IFERROR(IF(INDEX(#REF!,MATCH(I568,#REF!,0),1)=0,"",INDEX(#REF!,MATCH(I568,#REF!,0),1)),"")</f>
        <v/>
      </c>
      <c r="AM568" s="2"/>
      <c r="AN568" s="2" t="str">
        <f>IFERROR(IF(INDEX(#REF!,MATCH(I568,#REF!,0),1)=0,"",INDEX(#REF!,MATCH(I568,#REF!,0),1)),"")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22"/>
        <v/>
      </c>
      <c r="BO568" s="5" t="str">
        <f t="shared" si="123"/>
        <v/>
      </c>
      <c r="BP568" s="15" t="str">
        <f t="shared" si="124"/>
        <v/>
      </c>
      <c r="BQ568" s="29"/>
      <c r="BR568" s="16"/>
      <c r="BS568" s="5" t="str">
        <f t="shared" si="127"/>
        <v/>
      </c>
      <c r="BV568" s="5" t="str">
        <f t="shared" si="12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21"/>
        <v/>
      </c>
      <c r="B569" s="6"/>
      <c r="C569" s="4"/>
      <c r="D569" s="4"/>
      <c r="F569" s="6"/>
      <c r="G569" s="1" t="str">
        <f>IFERROR(INDEX('padron cfe'!B:B,MATCH(DATOS!F569,'padron cfe'!A:A,0),1),"")</f>
        <v/>
      </c>
      <c r="H569" s="4"/>
      <c r="J569" s="2" t="str">
        <f>IFERROR(INDEX('padron cfe'!C:C,MATCH(DATOS!F569,'padron cfe'!A:A,0),1),"")</f>
        <v/>
      </c>
      <c r="K569" s="4"/>
      <c r="L569" s="4" t="str">
        <f>IFERROR(VLOOKUP(I569,I$2:L568,4,0),"")</f>
        <v/>
      </c>
      <c r="M569" s="4" t="str">
        <f>IFERROR(VLOOKUP(I569,I$2:M568,5,0),"")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6"/>
        <v/>
      </c>
      <c r="AJ569" s="4"/>
      <c r="AK569" s="127" t="str">
        <f t="shared" si="128"/>
        <v/>
      </c>
      <c r="AL569" s="2" t="str">
        <f>IFERROR(IF(INDEX(#REF!,MATCH(I569,#REF!,0),1)=0,"",INDEX(#REF!,MATCH(I569,#REF!,0),1)),"")</f>
        <v/>
      </c>
      <c r="AM569" s="2"/>
      <c r="AN569" s="2" t="str">
        <f>IFERROR(IF(INDEX(#REF!,MATCH(I569,#REF!,0),1)=0,"",INDEX(#REF!,MATCH(I569,#REF!,0),1)),"")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22"/>
        <v/>
      </c>
      <c r="BO569" s="5" t="str">
        <f t="shared" si="123"/>
        <v/>
      </c>
      <c r="BP569" s="15" t="str">
        <f t="shared" si="124"/>
        <v/>
      </c>
      <c r="BQ569" s="29"/>
      <c r="BR569" s="16"/>
      <c r="BS569" s="5" t="str">
        <f t="shared" si="127"/>
        <v/>
      </c>
      <c r="BV569" s="5" t="str">
        <f t="shared" si="12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21"/>
        <v/>
      </c>
      <c r="B570" s="6"/>
      <c r="C570" s="4"/>
      <c r="D570" s="4"/>
      <c r="F570" s="6"/>
      <c r="G570" s="1" t="str">
        <f>IFERROR(INDEX('padron cfe'!B:B,MATCH(DATOS!F570,'padron cfe'!A:A,0),1),"")</f>
        <v/>
      </c>
      <c r="H570" s="4"/>
      <c r="J570" s="2" t="str">
        <f>IFERROR(INDEX('padron cfe'!C:C,MATCH(DATOS!F570,'padron cfe'!A:A,0),1),"")</f>
        <v/>
      </c>
      <c r="K570" s="4"/>
      <c r="L570" s="4" t="str">
        <f>IFERROR(VLOOKUP(I570,I$2:L569,4,0),"")</f>
        <v/>
      </c>
      <c r="M570" s="4" t="str">
        <f>IFERROR(VLOOKUP(I570,I$2:M569,5,0),"")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6"/>
        <v/>
      </c>
      <c r="AJ570" s="4"/>
      <c r="AK570" s="127" t="str">
        <f t="shared" si="128"/>
        <v/>
      </c>
      <c r="AL570" s="2" t="str">
        <f>IFERROR(IF(INDEX(#REF!,MATCH(I570,#REF!,0),1)=0,"",INDEX(#REF!,MATCH(I570,#REF!,0),1)),"")</f>
        <v/>
      </c>
      <c r="AM570" s="2"/>
      <c r="AN570" s="2" t="str">
        <f>IFERROR(IF(INDEX(#REF!,MATCH(I570,#REF!,0),1)=0,"",INDEX(#REF!,MATCH(I570,#REF!,0),1)),"")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22"/>
        <v/>
      </c>
      <c r="BO570" s="5" t="str">
        <f t="shared" si="123"/>
        <v/>
      </c>
      <c r="BP570" s="15" t="str">
        <f t="shared" si="124"/>
        <v/>
      </c>
      <c r="BQ570" s="29"/>
      <c r="BR570" s="16"/>
      <c r="BS570" s="5" t="str">
        <f t="shared" si="127"/>
        <v/>
      </c>
      <c r="BV570" s="5" t="str">
        <f t="shared" si="12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21"/>
        <v/>
      </c>
      <c r="B571" s="6"/>
      <c r="C571" s="4"/>
      <c r="D571" s="4"/>
      <c r="F571" s="6"/>
      <c r="G571" s="1" t="str">
        <f>IFERROR(INDEX('padron cfe'!B:B,MATCH(DATOS!F571,'padron cfe'!A:A,0),1),"")</f>
        <v/>
      </c>
      <c r="H571" s="4"/>
      <c r="J571" s="2" t="str">
        <f>IFERROR(INDEX('padron cfe'!C:C,MATCH(DATOS!F571,'padron cfe'!A:A,0),1),"")</f>
        <v/>
      </c>
      <c r="K571" s="4"/>
      <c r="L571" s="4" t="str">
        <f>IFERROR(VLOOKUP(I571,I$2:L570,4,0),"")</f>
        <v/>
      </c>
      <c r="M571" s="4" t="str">
        <f>IFERROR(VLOOKUP(I571,I$2:M570,5,0),"")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6"/>
        <v/>
      </c>
      <c r="AJ571" s="4"/>
      <c r="AK571" s="127" t="str">
        <f t="shared" si="128"/>
        <v/>
      </c>
      <c r="AL571" s="2" t="str">
        <f>IFERROR(IF(INDEX(#REF!,MATCH(I571,#REF!,0),1)=0,"",INDEX(#REF!,MATCH(I571,#REF!,0),1)),"")</f>
        <v/>
      </c>
      <c r="AM571" s="2"/>
      <c r="AN571" s="2" t="str">
        <f>IFERROR(IF(INDEX(#REF!,MATCH(I571,#REF!,0),1)=0,"",INDEX(#REF!,MATCH(I571,#REF!,0),1)),"")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22"/>
        <v/>
      </c>
      <c r="BO571" s="5" t="str">
        <f t="shared" si="123"/>
        <v/>
      </c>
      <c r="BP571" s="15" t="str">
        <f t="shared" si="124"/>
        <v/>
      </c>
      <c r="BQ571" s="29"/>
      <c r="BR571" s="16"/>
      <c r="BS571" s="5" t="str">
        <f t="shared" si="127"/>
        <v/>
      </c>
      <c r="BV571" s="5" t="str">
        <f t="shared" si="12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21"/>
        <v/>
      </c>
      <c r="B572" s="6"/>
      <c r="C572" s="4"/>
      <c r="D572" s="4"/>
      <c r="F572" s="6"/>
      <c r="G572" s="1" t="str">
        <f>IFERROR(INDEX('padron cfe'!B:B,MATCH(DATOS!F572,'padron cfe'!A:A,0),1),"")</f>
        <v/>
      </c>
      <c r="H572" s="4"/>
      <c r="J572" s="2" t="str">
        <f>IFERROR(INDEX('padron cfe'!C:C,MATCH(DATOS!F572,'padron cfe'!A:A,0),1),"")</f>
        <v/>
      </c>
      <c r="K572" s="4"/>
      <c r="L572" s="4" t="str">
        <f>IFERROR(VLOOKUP(I572,I$2:L571,4,0),"")</f>
        <v/>
      </c>
      <c r="M572" s="4" t="str">
        <f>IFERROR(VLOOKUP(I572,I$2:M571,5,0),"")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6"/>
        <v/>
      </c>
      <c r="AJ572" s="4"/>
      <c r="AK572" s="127" t="str">
        <f t="shared" si="128"/>
        <v/>
      </c>
      <c r="AL572" s="2" t="str">
        <f>IFERROR(IF(INDEX(#REF!,MATCH(I572,#REF!,0),1)=0,"",INDEX(#REF!,MATCH(I572,#REF!,0),1)),"")</f>
        <v/>
      </c>
      <c r="AM572" s="2"/>
      <c r="AN572" s="2" t="str">
        <f>IFERROR(IF(INDEX(#REF!,MATCH(I572,#REF!,0),1)=0,"",INDEX(#REF!,MATCH(I572,#REF!,0),1)),"")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22"/>
        <v/>
      </c>
      <c r="BO572" s="5" t="str">
        <f t="shared" si="123"/>
        <v/>
      </c>
      <c r="BP572" s="15" t="str">
        <f t="shared" si="124"/>
        <v/>
      </c>
      <c r="BQ572" s="29"/>
      <c r="BR572" s="16"/>
      <c r="BS572" s="5" t="str">
        <f t="shared" si="127"/>
        <v/>
      </c>
      <c r="BV572" s="5" t="str">
        <f t="shared" si="12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21"/>
        <v/>
      </c>
      <c r="B573" s="6"/>
      <c r="C573" s="4"/>
      <c r="D573" s="4"/>
      <c r="F573" s="6"/>
      <c r="G573" s="1" t="str">
        <f>IFERROR(INDEX('padron cfe'!B:B,MATCH(DATOS!F573,'padron cfe'!A:A,0),1),"")</f>
        <v/>
      </c>
      <c r="H573" s="4"/>
      <c r="J573" s="2" t="str">
        <f>IFERROR(INDEX('padron cfe'!C:C,MATCH(DATOS!F573,'padron cfe'!A:A,0),1),"")</f>
        <v/>
      </c>
      <c r="K573" s="4"/>
      <c r="L573" s="4" t="str">
        <f>IFERROR(VLOOKUP(I573,I$2:L572,4,0),"")</f>
        <v/>
      </c>
      <c r="M573" s="4" t="str">
        <f>IFERROR(VLOOKUP(I573,I$2:M572,5,0),"")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6"/>
        <v/>
      </c>
      <c r="AJ573" s="4"/>
      <c r="AK573" s="127" t="str">
        <f t="shared" si="128"/>
        <v/>
      </c>
      <c r="AL573" s="2" t="str">
        <f>IFERROR(IF(INDEX(#REF!,MATCH(I573,#REF!,0),1)=0,"",INDEX(#REF!,MATCH(I573,#REF!,0),1)),"")</f>
        <v/>
      </c>
      <c r="AM573" s="2"/>
      <c r="AN573" s="2" t="str">
        <f>IFERROR(IF(INDEX(#REF!,MATCH(I573,#REF!,0),1)=0,"",INDEX(#REF!,MATCH(I573,#REF!,0),1)),"")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22"/>
        <v/>
      </c>
      <c r="BO573" s="5" t="str">
        <f t="shared" si="123"/>
        <v/>
      </c>
      <c r="BP573" s="15" t="str">
        <f t="shared" si="124"/>
        <v/>
      </c>
      <c r="BQ573" s="29"/>
      <c r="BR573" s="16"/>
      <c r="BS573" s="5" t="str">
        <f t="shared" si="127"/>
        <v/>
      </c>
      <c r="BV573" s="5" t="str">
        <f t="shared" si="12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21"/>
        <v/>
      </c>
      <c r="B574" s="6"/>
      <c r="C574" s="4"/>
      <c r="D574" s="4"/>
      <c r="F574" s="6"/>
      <c r="G574" s="1" t="str">
        <f>IFERROR(INDEX('padron cfe'!B:B,MATCH(DATOS!F574,'padron cfe'!A:A,0),1),"")</f>
        <v/>
      </c>
      <c r="H574" s="4"/>
      <c r="J574" s="2" t="str">
        <f>IFERROR(INDEX('padron cfe'!C:C,MATCH(DATOS!F574,'padron cfe'!A:A,0),1),"")</f>
        <v/>
      </c>
      <c r="K574" s="4"/>
      <c r="L574" s="4" t="str">
        <f>IFERROR(VLOOKUP(I574,I$2:L573,4,0),"")</f>
        <v/>
      </c>
      <c r="M574" s="4" t="str">
        <f>IFERROR(VLOOKUP(I574,I$2:M573,5,0),"")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6"/>
        <v/>
      </c>
      <c r="AJ574" s="4"/>
      <c r="AK574" s="127" t="str">
        <f t="shared" si="128"/>
        <v/>
      </c>
      <c r="AL574" s="2" t="str">
        <f>IFERROR(IF(INDEX(#REF!,MATCH(I574,#REF!,0),1)=0,"",INDEX(#REF!,MATCH(I574,#REF!,0),1)),"")</f>
        <v/>
      </c>
      <c r="AM574" s="2"/>
      <c r="AN574" s="2" t="str">
        <f>IFERROR(IF(INDEX(#REF!,MATCH(I574,#REF!,0),1)=0,"",INDEX(#REF!,MATCH(I574,#REF!,0),1)),"")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22"/>
        <v/>
      </c>
      <c r="BO574" s="5" t="str">
        <f t="shared" si="123"/>
        <v/>
      </c>
      <c r="BP574" s="15" t="str">
        <f t="shared" si="124"/>
        <v/>
      </c>
      <c r="BQ574" s="29"/>
      <c r="BR574" s="16"/>
      <c r="BS574" s="5" t="str">
        <f t="shared" si="127"/>
        <v/>
      </c>
      <c r="BV574" s="5" t="str">
        <f t="shared" si="12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21"/>
        <v/>
      </c>
      <c r="B575" s="6"/>
      <c r="C575" s="4"/>
      <c r="D575" s="4"/>
      <c r="F575" s="6"/>
      <c r="G575" s="1" t="str">
        <f>IFERROR(INDEX('padron cfe'!B:B,MATCH(DATOS!F575,'padron cfe'!A:A,0),1),"")</f>
        <v/>
      </c>
      <c r="H575" s="4"/>
      <c r="J575" s="2" t="str">
        <f>IFERROR(INDEX('padron cfe'!C:C,MATCH(DATOS!F575,'padron cfe'!A:A,0),1),"")</f>
        <v/>
      </c>
      <c r="K575" s="4"/>
      <c r="L575" s="4" t="str">
        <f>IFERROR(VLOOKUP(I575,I$2:L574,4,0),"")</f>
        <v/>
      </c>
      <c r="M575" s="4" t="str">
        <f>IFERROR(VLOOKUP(I575,I$2:M574,5,0),"")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6"/>
        <v/>
      </c>
      <c r="AJ575" s="4"/>
      <c r="AK575" s="127" t="str">
        <f t="shared" si="128"/>
        <v/>
      </c>
      <c r="AL575" s="2" t="str">
        <f>IFERROR(IF(INDEX(#REF!,MATCH(I575,#REF!,0),1)=0,"",INDEX(#REF!,MATCH(I575,#REF!,0),1)),"")</f>
        <v/>
      </c>
      <c r="AM575" s="2"/>
      <c r="AN575" s="2" t="str">
        <f>IFERROR(IF(INDEX(#REF!,MATCH(I575,#REF!,0),1)=0,"",INDEX(#REF!,MATCH(I575,#REF!,0),1)),"")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22"/>
        <v/>
      </c>
      <c r="BO575" s="5" t="str">
        <f t="shared" si="123"/>
        <v/>
      </c>
      <c r="BP575" s="15" t="str">
        <f t="shared" si="124"/>
        <v/>
      </c>
      <c r="BQ575" s="29"/>
      <c r="BR575" s="16"/>
      <c r="BS575" s="5" t="str">
        <f t="shared" si="127"/>
        <v/>
      </c>
      <c r="BV575" s="5" t="str">
        <f t="shared" si="12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21"/>
        <v/>
      </c>
      <c r="B576" s="6"/>
      <c r="C576" s="4"/>
      <c r="D576" s="4"/>
      <c r="F576" s="6"/>
      <c r="G576" s="1" t="str">
        <f>IFERROR(INDEX('padron cfe'!B:B,MATCH(DATOS!F576,'padron cfe'!A:A,0),1),"")</f>
        <v/>
      </c>
      <c r="H576" s="4"/>
      <c r="J576" s="2" t="str">
        <f>IFERROR(INDEX('padron cfe'!C:C,MATCH(DATOS!F576,'padron cfe'!A:A,0),1),"")</f>
        <v/>
      </c>
      <c r="K576" s="4"/>
      <c r="L576" s="4" t="str">
        <f>IFERROR(VLOOKUP(I576,I$2:L575,4,0),"")</f>
        <v/>
      </c>
      <c r="M576" s="4" t="str">
        <f>IFERROR(VLOOKUP(I576,I$2:M575,5,0),"")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6"/>
        <v/>
      </c>
      <c r="AJ576" s="4"/>
      <c r="AK576" s="127" t="str">
        <f t="shared" si="128"/>
        <v/>
      </c>
      <c r="AL576" s="2" t="str">
        <f>IFERROR(IF(INDEX(#REF!,MATCH(I576,#REF!,0),1)=0,"",INDEX(#REF!,MATCH(I576,#REF!,0),1)),"")</f>
        <v/>
      </c>
      <c r="AM576" s="2"/>
      <c r="AN576" s="2" t="str">
        <f>IFERROR(IF(INDEX(#REF!,MATCH(I576,#REF!,0),1)=0,"",INDEX(#REF!,MATCH(I576,#REF!,0),1)),"")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22"/>
        <v/>
      </c>
      <c r="BO576" s="5" t="str">
        <f t="shared" si="123"/>
        <v/>
      </c>
      <c r="BP576" s="15" t="str">
        <f t="shared" si="124"/>
        <v/>
      </c>
      <c r="BQ576" s="29"/>
      <c r="BR576" s="16"/>
      <c r="BS576" s="5" t="str">
        <f t="shared" si="127"/>
        <v/>
      </c>
      <c r="BV576" s="5" t="str">
        <f t="shared" si="12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21"/>
        <v/>
      </c>
      <c r="B577" s="6"/>
      <c r="C577" s="4"/>
      <c r="D577" s="4"/>
      <c r="F577" s="6"/>
      <c r="G577" s="1" t="str">
        <f>IFERROR(INDEX('padron cfe'!B:B,MATCH(DATOS!F577,'padron cfe'!A:A,0),1),"")</f>
        <v/>
      </c>
      <c r="H577" s="4"/>
      <c r="J577" s="2" t="str">
        <f>IFERROR(INDEX('padron cfe'!C:C,MATCH(DATOS!F577,'padron cfe'!A:A,0),1),"")</f>
        <v/>
      </c>
      <c r="K577" s="4"/>
      <c r="L577" s="4" t="str">
        <f>IFERROR(VLOOKUP(I577,I$2:L576,4,0),"")</f>
        <v/>
      </c>
      <c r="M577" s="4" t="str">
        <f>IFERROR(VLOOKUP(I577,I$2:M576,5,0),"")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6"/>
        <v/>
      </c>
      <c r="AJ577" s="4"/>
      <c r="AK577" s="127" t="str">
        <f t="shared" si="128"/>
        <v/>
      </c>
      <c r="AL577" s="2" t="str">
        <f>IFERROR(IF(INDEX(#REF!,MATCH(I577,#REF!,0),1)=0,"",INDEX(#REF!,MATCH(I577,#REF!,0),1)),"")</f>
        <v/>
      </c>
      <c r="AM577" s="2"/>
      <c r="AN577" s="2" t="str">
        <f>IFERROR(IF(INDEX(#REF!,MATCH(I577,#REF!,0),1)=0,"",INDEX(#REF!,MATCH(I577,#REF!,0),1)),"")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22"/>
        <v/>
      </c>
      <c r="BO577" s="5" t="str">
        <f t="shared" si="123"/>
        <v/>
      </c>
      <c r="BP577" s="15" t="str">
        <f t="shared" si="124"/>
        <v/>
      </c>
      <c r="BQ577" s="29"/>
      <c r="BR577" s="16"/>
      <c r="BS577" s="5" t="str">
        <f t="shared" si="127"/>
        <v/>
      </c>
      <c r="BV577" s="5" t="str">
        <f t="shared" si="12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29">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IFERROR(VLOOKUP(I578,I$2:L577,4,0),"")</f>
        <v/>
      </c>
      <c r="M578" s="4" t="str">
        <f>IFERROR(VLOOKUP(I578,I$2:M577,5,0),"")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6"/>
        <v/>
      </c>
      <c r="AJ578" s="4"/>
      <c r="AK578" s="127" t="str">
        <f t="shared" si="128"/>
        <v/>
      </c>
      <c r="AL578" s="2" t="str">
        <f>IFERROR(IF(INDEX(#REF!,MATCH(I578,#REF!,0),1)=0,"",INDEX(#REF!,MATCH(I578,#REF!,0),1)),"")</f>
        <v/>
      </c>
      <c r="AM578" s="2"/>
      <c r="AN578" s="2" t="str">
        <f>IFERROR(IF(INDEX(#REF!,MATCH(I578,#REF!,0),1)=0,"",INDEX(#REF!,MATCH(I578,#REF!,0),1)),"")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30">IF(BM578="","",AI578)</f>
        <v/>
      </c>
      <c r="BO578" s="5" t="str">
        <f t="shared" ref="BO578:BO641" si="131">IF(BM578="","",E578)</f>
        <v/>
      </c>
      <c r="BP578" s="15" t="str">
        <f t="shared" ref="BP578:BP641" si="132">IF(BM578="","",F578)</f>
        <v/>
      </c>
      <c r="BQ578" s="29"/>
      <c r="BR578" s="16"/>
      <c r="BS578" s="5" t="str">
        <f t="shared" si="127"/>
        <v/>
      </c>
      <c r="BV578" s="5" t="str">
        <f t="shared" ref="BV578:BV641" si="13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29"/>
        <v/>
      </c>
      <c r="B579" s="6"/>
      <c r="C579" s="4"/>
      <c r="D579" s="4"/>
      <c r="F579" s="6"/>
      <c r="G579" s="1" t="str">
        <f>IFERROR(INDEX('padron cfe'!B:B,MATCH(DATOS!F579,'padron cfe'!A:A,0),1),"")</f>
        <v/>
      </c>
      <c r="H579" s="4"/>
      <c r="J579" s="2" t="str">
        <f>IFERROR(INDEX('padron cfe'!C:C,MATCH(DATOS!F579,'padron cfe'!A:A,0),1),"")</f>
        <v/>
      </c>
      <c r="K579" s="4"/>
      <c r="L579" s="4" t="str">
        <f>IFERROR(VLOOKUP(I579,I$2:L578,4,0),"")</f>
        <v/>
      </c>
      <c r="M579" s="4" t="str">
        <f>IFERROR(VLOOKUP(I579,I$2:M578,5,0),"")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6"/>
        <v/>
      </c>
      <c r="AJ579" s="4"/>
      <c r="AK579" s="127" t="str">
        <f t="shared" si="128"/>
        <v/>
      </c>
      <c r="AL579" s="2" t="str">
        <f>IFERROR(IF(INDEX(#REF!,MATCH(I579,#REF!,0),1)=0,"",INDEX(#REF!,MATCH(I579,#REF!,0),1)),"")</f>
        <v/>
      </c>
      <c r="AM579" s="2"/>
      <c r="AN579" s="2" t="str">
        <f>IFERROR(IF(INDEX(#REF!,MATCH(I579,#REF!,0),1)=0,"",INDEX(#REF!,MATCH(I579,#REF!,0),1)),"")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30"/>
        <v/>
      </c>
      <c r="BO579" s="5" t="str">
        <f t="shared" si="131"/>
        <v/>
      </c>
      <c r="BP579" s="15" t="str">
        <f t="shared" si="132"/>
        <v/>
      </c>
      <c r="BQ579" s="29"/>
      <c r="BR579" s="16"/>
      <c r="BS579" s="5" t="str">
        <f t="shared" si="127"/>
        <v/>
      </c>
      <c r="BV579" s="5" t="str">
        <f t="shared" si="13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29"/>
        <v/>
      </c>
      <c r="B580" s="6"/>
      <c r="C580" s="4"/>
      <c r="D580" s="4"/>
      <c r="F580" s="6"/>
      <c r="G580" s="1" t="str">
        <f>IFERROR(INDEX('padron cfe'!B:B,MATCH(DATOS!F580,'padron cfe'!A:A,0),1),"")</f>
        <v/>
      </c>
      <c r="H580" s="4"/>
      <c r="J580" s="2" t="str">
        <f>IFERROR(INDEX('padron cfe'!C:C,MATCH(DATOS!F580,'padron cfe'!A:A,0),1),"")</f>
        <v/>
      </c>
      <c r="K580" s="4"/>
      <c r="L580" s="4" t="str">
        <f>IFERROR(VLOOKUP(I580,I$2:L579,4,0),"")</f>
        <v/>
      </c>
      <c r="M580" s="4" t="str">
        <f>IFERROR(VLOOKUP(I580,I$2:M579,5,0),"")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4">IF(AH580="","",(AH580*0.746*365*24)*0.75+438)</f>
        <v/>
      </c>
      <c r="AJ580" s="4"/>
      <c r="AK580" s="127" t="str">
        <f t="shared" si="128"/>
        <v/>
      </c>
      <c r="AL580" s="2" t="str">
        <f>IFERROR(IF(INDEX(#REF!,MATCH(I580,#REF!,0),1)=0,"",INDEX(#REF!,MATCH(I580,#REF!,0),1)),"")</f>
        <v/>
      </c>
      <c r="AM580" s="2"/>
      <c r="AN580" s="2" t="str">
        <f>IFERROR(IF(INDEX(#REF!,MATCH(I580,#REF!,0),1)=0,"",INDEX(#REF!,MATCH(I580,#REF!,0),1)),"")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30"/>
        <v/>
      </c>
      <c r="BO580" s="5" t="str">
        <f t="shared" si="131"/>
        <v/>
      </c>
      <c r="BP580" s="15" t="str">
        <f t="shared" si="132"/>
        <v/>
      </c>
      <c r="BQ580" s="29"/>
      <c r="BR580" s="16"/>
      <c r="BS580" s="5" t="str">
        <f t="shared" si="127"/>
        <v/>
      </c>
      <c r="BV580" s="5" t="str">
        <f t="shared" si="13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29"/>
        <v/>
      </c>
      <c r="B581" s="6"/>
      <c r="C581" s="4"/>
      <c r="D581" s="4"/>
      <c r="F581" s="6"/>
      <c r="G581" s="1" t="str">
        <f>IFERROR(INDEX('padron cfe'!B:B,MATCH(DATOS!F581,'padron cfe'!A:A,0),1),"")</f>
        <v/>
      </c>
      <c r="H581" s="4"/>
      <c r="J581" s="2" t="str">
        <f>IFERROR(INDEX('padron cfe'!C:C,MATCH(DATOS!F581,'padron cfe'!A:A,0),1),"")</f>
        <v/>
      </c>
      <c r="K581" s="4"/>
      <c r="L581" s="4" t="str">
        <f>IFERROR(VLOOKUP(I581,I$2:L580,4,0),"")</f>
        <v/>
      </c>
      <c r="M581" s="4" t="str">
        <f>IFERROR(VLOOKUP(I581,I$2:M580,5,0),"")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4"/>
        <v/>
      </c>
      <c r="AJ581" s="4"/>
      <c r="AK581" s="127" t="str">
        <f t="shared" si="128"/>
        <v/>
      </c>
      <c r="AL581" s="2" t="str">
        <f>IFERROR(IF(INDEX(#REF!,MATCH(I581,#REF!,0),1)=0,"",INDEX(#REF!,MATCH(I581,#REF!,0),1)),"")</f>
        <v/>
      </c>
      <c r="AM581" s="2"/>
      <c r="AN581" s="2" t="str">
        <f>IFERROR(IF(INDEX(#REF!,MATCH(I581,#REF!,0),1)=0,"",INDEX(#REF!,MATCH(I581,#REF!,0),1)),"")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30"/>
        <v/>
      </c>
      <c r="BO581" s="5" t="str">
        <f t="shared" si="131"/>
        <v/>
      </c>
      <c r="BP581" s="15" t="str">
        <f t="shared" si="132"/>
        <v/>
      </c>
      <c r="BQ581" s="29"/>
      <c r="BR581" s="16"/>
      <c r="BS581" s="5" t="str">
        <f t="shared" si="127"/>
        <v/>
      </c>
      <c r="BV581" s="5" t="str">
        <f t="shared" si="13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29"/>
        <v/>
      </c>
      <c r="B582" s="6"/>
      <c r="C582" s="4"/>
      <c r="D582" s="4"/>
      <c r="F582" s="6"/>
      <c r="G582" s="1" t="str">
        <f>IFERROR(INDEX('padron cfe'!B:B,MATCH(DATOS!F582,'padron cfe'!A:A,0),1),"")</f>
        <v/>
      </c>
      <c r="H582" s="4"/>
      <c r="J582" s="2" t="str">
        <f>IFERROR(INDEX('padron cfe'!C:C,MATCH(DATOS!F582,'padron cfe'!A:A,0),1),"")</f>
        <v/>
      </c>
      <c r="K582" s="4"/>
      <c r="L582" s="4" t="str">
        <f>IFERROR(VLOOKUP(I582,I$2:L581,4,0),"")</f>
        <v/>
      </c>
      <c r="M582" s="4" t="str">
        <f>IFERROR(VLOOKUP(I582,I$2:M581,5,0),"")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4"/>
        <v/>
      </c>
      <c r="AJ582" s="4"/>
      <c r="AK582" s="127" t="str">
        <f t="shared" si="128"/>
        <v/>
      </c>
      <c r="AL582" s="2" t="str">
        <f>IFERROR(IF(INDEX(#REF!,MATCH(I582,#REF!,0),1)=0,"",INDEX(#REF!,MATCH(I582,#REF!,0),1)),"")</f>
        <v/>
      </c>
      <c r="AM582" s="2"/>
      <c r="AN582" s="2" t="str">
        <f>IFERROR(IF(INDEX(#REF!,MATCH(I582,#REF!,0),1)=0,"",INDEX(#REF!,MATCH(I582,#REF!,0),1)),"")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30"/>
        <v/>
      </c>
      <c r="BO582" s="5" t="str">
        <f t="shared" si="131"/>
        <v/>
      </c>
      <c r="BP582" s="15" t="str">
        <f t="shared" si="132"/>
        <v/>
      </c>
      <c r="BQ582" s="29"/>
      <c r="BR582" s="16"/>
      <c r="BS582" s="5" t="str">
        <f t="shared" si="127"/>
        <v/>
      </c>
      <c r="BV582" s="5" t="str">
        <f t="shared" si="13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29"/>
        <v/>
      </c>
      <c r="B583" s="6"/>
      <c r="C583" s="4"/>
      <c r="D583" s="4"/>
      <c r="F583" s="6"/>
      <c r="G583" s="1" t="str">
        <f>IFERROR(INDEX('padron cfe'!B:B,MATCH(DATOS!F583,'padron cfe'!A:A,0),1),"")</f>
        <v/>
      </c>
      <c r="H583" s="4"/>
      <c r="J583" s="2" t="str">
        <f>IFERROR(INDEX('padron cfe'!C:C,MATCH(DATOS!F583,'padron cfe'!A:A,0),1),"")</f>
        <v/>
      </c>
      <c r="K583" s="4"/>
      <c r="L583" s="4" t="str">
        <f>IFERROR(VLOOKUP(I583,I$2:L582,4,0),"")</f>
        <v/>
      </c>
      <c r="M583" s="4" t="str">
        <f>IFERROR(VLOOKUP(I583,I$2:M582,5,0),"")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4"/>
        <v/>
      </c>
      <c r="AJ583" s="4"/>
      <c r="AK583" s="127" t="str">
        <f t="shared" si="128"/>
        <v/>
      </c>
      <c r="AL583" s="2" t="str">
        <f>IFERROR(IF(INDEX(#REF!,MATCH(I583,#REF!,0),1)=0,"",INDEX(#REF!,MATCH(I583,#REF!,0),1)),"")</f>
        <v/>
      </c>
      <c r="AM583" s="2"/>
      <c r="AN583" s="2" t="str">
        <f>IFERROR(IF(INDEX(#REF!,MATCH(I583,#REF!,0),1)=0,"",INDEX(#REF!,MATCH(I583,#REF!,0),1)),"")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30"/>
        <v/>
      </c>
      <c r="BO583" s="5" t="str">
        <f t="shared" si="131"/>
        <v/>
      </c>
      <c r="BP583" s="15" t="str">
        <f t="shared" si="132"/>
        <v/>
      </c>
      <c r="BQ583" s="29"/>
      <c r="BR583" s="16"/>
      <c r="BS583" s="5" t="str">
        <f t="shared" si="127"/>
        <v/>
      </c>
      <c r="BV583" s="5" t="str">
        <f t="shared" si="13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29"/>
        <v/>
      </c>
      <c r="B584" s="6"/>
      <c r="C584" s="4"/>
      <c r="D584" s="4"/>
      <c r="F584" s="6"/>
      <c r="G584" s="1" t="str">
        <f>IFERROR(INDEX('padron cfe'!B:B,MATCH(DATOS!F584,'padron cfe'!A:A,0),1),"")</f>
        <v/>
      </c>
      <c r="H584" s="4"/>
      <c r="J584" s="2" t="str">
        <f>IFERROR(INDEX('padron cfe'!C:C,MATCH(DATOS!F584,'padron cfe'!A:A,0),1),"")</f>
        <v/>
      </c>
      <c r="K584" s="4"/>
      <c r="L584" s="4" t="str">
        <f>IFERROR(VLOOKUP(I584,I$2:L583,4,0),"")</f>
        <v/>
      </c>
      <c r="M584" s="4" t="str">
        <f>IFERROR(VLOOKUP(I584,I$2:M583,5,0),"")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4"/>
        <v/>
      </c>
      <c r="AJ584" s="4"/>
      <c r="AK584" s="127" t="str">
        <f t="shared" si="128"/>
        <v/>
      </c>
      <c r="AL584" s="2" t="str">
        <f>IFERROR(IF(INDEX(#REF!,MATCH(I584,#REF!,0),1)=0,"",INDEX(#REF!,MATCH(I584,#REF!,0),1)),"")</f>
        <v/>
      </c>
      <c r="AM584" s="2"/>
      <c r="AN584" s="2" t="str">
        <f>IFERROR(IF(INDEX(#REF!,MATCH(I584,#REF!,0),1)=0,"",INDEX(#REF!,MATCH(I584,#REF!,0),1)),"")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30"/>
        <v/>
      </c>
      <c r="BO584" s="5" t="str">
        <f t="shared" si="131"/>
        <v/>
      </c>
      <c r="BP584" s="15" t="str">
        <f t="shared" si="132"/>
        <v/>
      </c>
      <c r="BQ584" s="29"/>
      <c r="BR584" s="16"/>
      <c r="BS584" s="5" t="str">
        <f t="shared" si="127"/>
        <v/>
      </c>
      <c r="BV584" s="5" t="str">
        <f t="shared" si="13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29"/>
        <v/>
      </c>
      <c r="B585" s="6"/>
      <c r="C585" s="4"/>
      <c r="D585" s="4"/>
      <c r="F585" s="6"/>
      <c r="G585" s="1" t="str">
        <f>IFERROR(INDEX('padron cfe'!B:B,MATCH(DATOS!F585,'padron cfe'!A:A,0),1),"")</f>
        <v/>
      </c>
      <c r="H585" s="4"/>
      <c r="J585" s="2" t="str">
        <f>IFERROR(INDEX('padron cfe'!C:C,MATCH(DATOS!F585,'padron cfe'!A:A,0),1),"")</f>
        <v/>
      </c>
      <c r="K585" s="4"/>
      <c r="L585" s="4" t="str">
        <f>IFERROR(VLOOKUP(I585,I$2:L584,4,0),"")</f>
        <v/>
      </c>
      <c r="M585" s="4" t="str">
        <f>IFERROR(VLOOKUP(I585,I$2:M584,5,0),"")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4"/>
        <v/>
      </c>
      <c r="AJ585" s="4"/>
      <c r="AK585" s="127" t="str">
        <f t="shared" si="128"/>
        <v/>
      </c>
      <c r="AL585" s="2" t="str">
        <f>IFERROR(IF(INDEX(#REF!,MATCH(I585,#REF!,0),1)=0,"",INDEX(#REF!,MATCH(I585,#REF!,0),1)),"")</f>
        <v/>
      </c>
      <c r="AM585" s="2"/>
      <c r="AN585" s="2" t="str">
        <f>IFERROR(IF(INDEX(#REF!,MATCH(I585,#REF!,0),1)=0,"",INDEX(#REF!,MATCH(I585,#REF!,0),1)),"")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30"/>
        <v/>
      </c>
      <c r="BO585" s="5" t="str">
        <f t="shared" si="131"/>
        <v/>
      </c>
      <c r="BP585" s="15" t="str">
        <f t="shared" si="132"/>
        <v/>
      </c>
      <c r="BQ585" s="29"/>
      <c r="BR585" s="16"/>
      <c r="BS585" s="5" t="str">
        <f t="shared" si="127"/>
        <v/>
      </c>
      <c r="BV585" s="5" t="str">
        <f t="shared" si="13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29"/>
        <v/>
      </c>
      <c r="B586" s="6"/>
      <c r="C586" s="4"/>
      <c r="D586" s="4"/>
      <c r="F586" s="6"/>
      <c r="G586" s="1" t="str">
        <f>IFERROR(INDEX('padron cfe'!B:B,MATCH(DATOS!F586,'padron cfe'!A:A,0),1),"")</f>
        <v/>
      </c>
      <c r="H586" s="4"/>
      <c r="J586" s="2" t="str">
        <f>IFERROR(INDEX('padron cfe'!C:C,MATCH(DATOS!F586,'padron cfe'!A:A,0),1),"")</f>
        <v/>
      </c>
      <c r="K586" s="4"/>
      <c r="L586" s="4" t="str">
        <f>IFERROR(VLOOKUP(I586,I$2:L585,4,0),"")</f>
        <v/>
      </c>
      <c r="M586" s="4" t="str">
        <f>IFERROR(VLOOKUP(I586,I$2:M585,5,0),"")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4"/>
        <v/>
      </c>
      <c r="AJ586" s="4"/>
      <c r="AK586" s="127" t="str">
        <f t="shared" si="128"/>
        <v/>
      </c>
      <c r="AL586" s="2" t="str">
        <f>IFERROR(IF(INDEX(#REF!,MATCH(I586,#REF!,0),1)=0,"",INDEX(#REF!,MATCH(I586,#REF!,0),1)),"")</f>
        <v/>
      </c>
      <c r="AM586" s="2"/>
      <c r="AN586" s="2" t="str">
        <f>IFERROR(IF(INDEX(#REF!,MATCH(I586,#REF!,0),1)=0,"",INDEX(#REF!,MATCH(I586,#REF!,0),1)),"")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30"/>
        <v/>
      </c>
      <c r="BO586" s="5" t="str">
        <f t="shared" si="131"/>
        <v/>
      </c>
      <c r="BP586" s="15" t="str">
        <f t="shared" si="132"/>
        <v/>
      </c>
      <c r="BQ586" s="29"/>
      <c r="BR586" s="16"/>
      <c r="BS586" s="5" t="str">
        <f t="shared" si="127"/>
        <v/>
      </c>
      <c r="BV586" s="5" t="str">
        <f t="shared" si="13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29"/>
        <v/>
      </c>
      <c r="B587" s="6"/>
      <c r="C587" s="4"/>
      <c r="D587" s="4"/>
      <c r="F587" s="6"/>
      <c r="G587" s="1" t="str">
        <f>IFERROR(INDEX('padron cfe'!B:B,MATCH(DATOS!F587,'padron cfe'!A:A,0),1),"")</f>
        <v/>
      </c>
      <c r="H587" s="4"/>
      <c r="J587" s="2" t="str">
        <f>IFERROR(INDEX('padron cfe'!C:C,MATCH(DATOS!F587,'padron cfe'!A:A,0),1),"")</f>
        <v/>
      </c>
      <c r="K587" s="4"/>
      <c r="L587" s="4" t="str">
        <f>IFERROR(VLOOKUP(I587,I$2:L586,4,0),"")</f>
        <v/>
      </c>
      <c r="M587" s="4" t="str">
        <f>IFERROR(VLOOKUP(I587,I$2:M586,5,0),"")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4"/>
        <v/>
      </c>
      <c r="AJ587" s="4"/>
      <c r="AK587" s="127" t="str">
        <f t="shared" si="128"/>
        <v/>
      </c>
      <c r="AL587" s="2" t="str">
        <f>IFERROR(IF(INDEX(#REF!,MATCH(I587,#REF!,0),1)=0,"",INDEX(#REF!,MATCH(I587,#REF!,0),1)),"")</f>
        <v/>
      </c>
      <c r="AM587" s="2"/>
      <c r="AN587" s="2" t="str">
        <f>IFERROR(IF(INDEX(#REF!,MATCH(I587,#REF!,0),1)=0,"",INDEX(#REF!,MATCH(I587,#REF!,0),1)),"")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30"/>
        <v/>
      </c>
      <c r="BO587" s="5" t="str">
        <f t="shared" si="131"/>
        <v/>
      </c>
      <c r="BP587" s="15" t="str">
        <f t="shared" si="132"/>
        <v/>
      </c>
      <c r="BQ587" s="29"/>
      <c r="BR587" s="16"/>
      <c r="BS587" s="5" t="str">
        <f t="shared" si="127"/>
        <v/>
      </c>
      <c r="BV587" s="5" t="str">
        <f t="shared" si="13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29"/>
        <v/>
      </c>
      <c r="B588" s="6"/>
      <c r="C588" s="4"/>
      <c r="D588" s="4"/>
      <c r="F588" s="6"/>
      <c r="G588" s="1" t="str">
        <f>IFERROR(INDEX('padron cfe'!B:B,MATCH(DATOS!F588,'padron cfe'!A:A,0),1),"")</f>
        <v/>
      </c>
      <c r="H588" s="4"/>
      <c r="J588" s="2" t="str">
        <f>IFERROR(INDEX('padron cfe'!C:C,MATCH(DATOS!F588,'padron cfe'!A:A,0),1),"")</f>
        <v/>
      </c>
      <c r="K588" s="4"/>
      <c r="L588" s="4" t="str">
        <f>IFERROR(VLOOKUP(I588,I$2:L587,4,0),"")</f>
        <v/>
      </c>
      <c r="M588" s="4" t="str">
        <f>IFERROR(VLOOKUP(I588,I$2:M587,5,0),"")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4"/>
        <v/>
      </c>
      <c r="AJ588" s="4"/>
      <c r="AK588" s="127" t="str">
        <f t="shared" si="128"/>
        <v/>
      </c>
      <c r="AL588" s="2" t="str">
        <f>IFERROR(IF(INDEX(#REF!,MATCH(I588,#REF!,0),1)=0,"",INDEX(#REF!,MATCH(I588,#REF!,0),1)),"")</f>
        <v/>
      </c>
      <c r="AM588" s="2"/>
      <c r="AN588" s="2" t="str">
        <f>IFERROR(IF(INDEX(#REF!,MATCH(I588,#REF!,0),1)=0,"",INDEX(#REF!,MATCH(I588,#REF!,0),1)),"")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30"/>
        <v/>
      </c>
      <c r="BO588" s="5" t="str">
        <f t="shared" si="131"/>
        <v/>
      </c>
      <c r="BP588" s="15" t="str">
        <f t="shared" si="132"/>
        <v/>
      </c>
      <c r="BQ588" s="29"/>
      <c r="BR588" s="16"/>
      <c r="BS588" s="5" t="str">
        <f t="shared" si="127"/>
        <v/>
      </c>
      <c r="BV588" s="5" t="str">
        <f t="shared" si="13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29"/>
        <v/>
      </c>
      <c r="B589" s="6"/>
      <c r="C589" s="4"/>
      <c r="D589" s="4"/>
      <c r="F589" s="6"/>
      <c r="G589" s="1" t="str">
        <f>IFERROR(INDEX('padron cfe'!B:B,MATCH(DATOS!F589,'padron cfe'!A:A,0),1),"")</f>
        <v/>
      </c>
      <c r="H589" s="4"/>
      <c r="J589" s="2" t="str">
        <f>IFERROR(INDEX('padron cfe'!C:C,MATCH(DATOS!F589,'padron cfe'!A:A,0),1),"")</f>
        <v/>
      </c>
      <c r="K589" s="4"/>
      <c r="L589" s="4" t="str">
        <f>IFERROR(VLOOKUP(I589,I$2:L588,4,0),"")</f>
        <v/>
      </c>
      <c r="M589" s="4" t="str">
        <f>IFERROR(VLOOKUP(I589,I$2:M588,5,0),"")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4"/>
        <v/>
      </c>
      <c r="AJ589" s="4"/>
      <c r="AK589" s="127" t="str">
        <f t="shared" si="128"/>
        <v/>
      </c>
      <c r="AL589" s="2" t="str">
        <f>IFERROR(IF(INDEX(#REF!,MATCH(I589,#REF!,0),1)=0,"",INDEX(#REF!,MATCH(I589,#REF!,0),1)),"")</f>
        <v/>
      </c>
      <c r="AM589" s="2"/>
      <c r="AN589" s="2" t="str">
        <f>IFERROR(IF(INDEX(#REF!,MATCH(I589,#REF!,0),1)=0,"",INDEX(#REF!,MATCH(I589,#REF!,0),1)),"")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30"/>
        <v/>
      </c>
      <c r="BO589" s="5" t="str">
        <f t="shared" si="131"/>
        <v/>
      </c>
      <c r="BP589" s="15" t="str">
        <f t="shared" si="132"/>
        <v/>
      </c>
      <c r="BQ589" s="29"/>
      <c r="BR589" s="16"/>
      <c r="BS589" s="5" t="str">
        <f t="shared" si="127"/>
        <v/>
      </c>
      <c r="BV589" s="5" t="str">
        <f t="shared" si="13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29"/>
        <v/>
      </c>
      <c r="B590" s="6"/>
      <c r="C590" s="4"/>
      <c r="D590" s="4"/>
      <c r="F590" s="6"/>
      <c r="G590" s="1" t="str">
        <f>IFERROR(INDEX('padron cfe'!B:B,MATCH(DATOS!F590,'padron cfe'!A:A,0),1),"")</f>
        <v/>
      </c>
      <c r="H590" s="4"/>
      <c r="J590" s="2" t="str">
        <f>IFERROR(INDEX('padron cfe'!C:C,MATCH(DATOS!F590,'padron cfe'!A:A,0),1),"")</f>
        <v/>
      </c>
      <c r="K590" s="4"/>
      <c r="L590" s="4" t="str">
        <f>IFERROR(VLOOKUP(I590,I$2:L589,4,0),"")</f>
        <v/>
      </c>
      <c r="M590" s="4" t="str">
        <f>IFERROR(VLOOKUP(I590,I$2:M589,5,0),"")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4"/>
        <v/>
      </c>
      <c r="AJ590" s="4"/>
      <c r="AK590" s="127" t="str">
        <f t="shared" si="128"/>
        <v/>
      </c>
      <c r="AL590" s="2" t="str">
        <f>IFERROR(IF(INDEX(#REF!,MATCH(I590,#REF!,0),1)=0,"",INDEX(#REF!,MATCH(I590,#REF!,0),1)),"")</f>
        <v/>
      </c>
      <c r="AM590" s="2"/>
      <c r="AN590" s="2" t="str">
        <f>IFERROR(IF(INDEX(#REF!,MATCH(I590,#REF!,0),1)=0,"",INDEX(#REF!,MATCH(I590,#REF!,0),1)),"")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30"/>
        <v/>
      </c>
      <c r="BO590" s="5" t="str">
        <f t="shared" si="131"/>
        <v/>
      </c>
      <c r="BP590" s="15" t="str">
        <f t="shared" si="132"/>
        <v/>
      </c>
      <c r="BQ590" s="29"/>
      <c r="BR590" s="16"/>
      <c r="BS590" s="5" t="str">
        <f t="shared" si="127"/>
        <v/>
      </c>
      <c r="BV590" s="5" t="str">
        <f t="shared" si="13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29"/>
        <v/>
      </c>
      <c r="B591" s="6"/>
      <c r="C591" s="4"/>
      <c r="D591" s="4"/>
      <c r="F591" s="6"/>
      <c r="G591" s="1" t="str">
        <f>IFERROR(INDEX('padron cfe'!B:B,MATCH(DATOS!F591,'padron cfe'!A:A,0),1),"")</f>
        <v/>
      </c>
      <c r="H591" s="4"/>
      <c r="J591" s="2" t="str">
        <f>IFERROR(INDEX('padron cfe'!C:C,MATCH(DATOS!F591,'padron cfe'!A:A,0),1),"")</f>
        <v/>
      </c>
      <c r="K591" s="4"/>
      <c r="L591" s="4" t="str">
        <f>IFERROR(VLOOKUP(I591,I$2:L590,4,0),"")</f>
        <v/>
      </c>
      <c r="M591" s="4" t="str">
        <f>IFERROR(VLOOKUP(I591,I$2:M590,5,0),"")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4"/>
        <v/>
      </c>
      <c r="AJ591" s="4"/>
      <c r="AK591" s="127" t="str">
        <f t="shared" si="128"/>
        <v/>
      </c>
      <c r="AL591" s="2" t="str">
        <f>IFERROR(IF(INDEX(#REF!,MATCH(I591,#REF!,0),1)=0,"",INDEX(#REF!,MATCH(I591,#REF!,0),1)),"")</f>
        <v/>
      </c>
      <c r="AM591" s="2"/>
      <c r="AN591" s="2" t="str">
        <f>IFERROR(IF(INDEX(#REF!,MATCH(I591,#REF!,0),1)=0,"",INDEX(#REF!,MATCH(I591,#REF!,0),1)),"")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30"/>
        <v/>
      </c>
      <c r="BO591" s="5" t="str">
        <f t="shared" si="131"/>
        <v/>
      </c>
      <c r="BP591" s="15" t="str">
        <f t="shared" si="132"/>
        <v/>
      </c>
      <c r="BQ591" s="29"/>
      <c r="BR591" s="16"/>
      <c r="BS591" s="5" t="str">
        <f t="shared" si="127"/>
        <v/>
      </c>
      <c r="BV591" s="5" t="str">
        <f t="shared" si="13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29"/>
        <v/>
      </c>
      <c r="B592" s="6"/>
      <c r="C592" s="4"/>
      <c r="D592" s="4"/>
      <c r="F592" s="6"/>
      <c r="G592" s="1" t="str">
        <f>IFERROR(INDEX('padron cfe'!B:B,MATCH(DATOS!F592,'padron cfe'!A:A,0),1),"")</f>
        <v/>
      </c>
      <c r="H592" s="4"/>
      <c r="J592" s="2" t="str">
        <f>IFERROR(INDEX('padron cfe'!C:C,MATCH(DATOS!F592,'padron cfe'!A:A,0),1),"")</f>
        <v/>
      </c>
      <c r="K592" s="4"/>
      <c r="L592" s="4" t="str">
        <f>IFERROR(VLOOKUP(I592,I$2:L591,4,0),"")</f>
        <v/>
      </c>
      <c r="M592" s="4" t="str">
        <f>IFERROR(VLOOKUP(I592,I$2:M591,5,0),"")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4"/>
        <v/>
      </c>
      <c r="AJ592" s="4"/>
      <c r="AK592" s="127" t="str">
        <f t="shared" si="128"/>
        <v/>
      </c>
      <c r="AL592" s="2" t="str">
        <f>IFERROR(IF(INDEX(#REF!,MATCH(I592,#REF!,0),1)=0,"",INDEX(#REF!,MATCH(I592,#REF!,0),1)),"")</f>
        <v/>
      </c>
      <c r="AM592" s="2"/>
      <c r="AN592" s="2" t="str">
        <f>IFERROR(IF(INDEX(#REF!,MATCH(I592,#REF!,0),1)=0,"",INDEX(#REF!,MATCH(I592,#REF!,0),1)),"")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30"/>
        <v/>
      </c>
      <c r="BO592" s="5" t="str">
        <f t="shared" si="131"/>
        <v/>
      </c>
      <c r="BP592" s="15" t="str">
        <f t="shared" si="132"/>
        <v/>
      </c>
      <c r="BQ592" s="29"/>
      <c r="BR592" s="16"/>
      <c r="BS592" s="5" t="str">
        <f t="shared" si="127"/>
        <v/>
      </c>
      <c r="BV592" s="5" t="str">
        <f t="shared" si="13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29"/>
        <v/>
      </c>
      <c r="B593" s="6"/>
      <c r="C593" s="4"/>
      <c r="D593" s="4"/>
      <c r="F593" s="6"/>
      <c r="G593" s="1" t="str">
        <f>IFERROR(INDEX('padron cfe'!B:B,MATCH(DATOS!F593,'padron cfe'!A:A,0),1),"")</f>
        <v/>
      </c>
      <c r="H593" s="4"/>
      <c r="J593" s="2" t="str">
        <f>IFERROR(INDEX('padron cfe'!C:C,MATCH(DATOS!F593,'padron cfe'!A:A,0),1),"")</f>
        <v/>
      </c>
      <c r="K593" s="4"/>
      <c r="L593" s="4" t="str">
        <f>IFERROR(VLOOKUP(I593,I$2:L592,4,0),"")</f>
        <v/>
      </c>
      <c r="M593" s="4" t="str">
        <f>IFERROR(VLOOKUP(I593,I$2:M592,5,0),"")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4"/>
        <v/>
      </c>
      <c r="AJ593" s="4"/>
      <c r="AK593" s="127" t="str">
        <f t="shared" si="128"/>
        <v/>
      </c>
      <c r="AL593" s="2" t="str">
        <f>IFERROR(IF(INDEX(#REF!,MATCH(I593,#REF!,0),1)=0,"",INDEX(#REF!,MATCH(I593,#REF!,0),1)),"")</f>
        <v/>
      </c>
      <c r="AM593" s="2"/>
      <c r="AN593" s="2" t="str">
        <f>IFERROR(IF(INDEX(#REF!,MATCH(I593,#REF!,0),1)=0,"",INDEX(#REF!,MATCH(I593,#REF!,0),1)),"")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30"/>
        <v/>
      </c>
      <c r="BO593" s="5" t="str">
        <f t="shared" si="131"/>
        <v/>
      </c>
      <c r="BP593" s="15" t="str">
        <f t="shared" si="132"/>
        <v/>
      </c>
      <c r="BQ593" s="29"/>
      <c r="BR593" s="16"/>
      <c r="BS593" s="5" t="str">
        <f t="shared" si="127"/>
        <v/>
      </c>
      <c r="BV593" s="5" t="str">
        <f t="shared" si="13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29"/>
        <v/>
      </c>
      <c r="B594" s="6"/>
      <c r="C594" s="4"/>
      <c r="D594" s="4"/>
      <c r="F594" s="6"/>
      <c r="G594" s="1" t="str">
        <f>IFERROR(INDEX('padron cfe'!B:B,MATCH(DATOS!F594,'padron cfe'!A:A,0),1),"")</f>
        <v/>
      </c>
      <c r="H594" s="4"/>
      <c r="J594" s="2" t="str">
        <f>IFERROR(INDEX('padron cfe'!C:C,MATCH(DATOS!F594,'padron cfe'!A:A,0),1),"")</f>
        <v/>
      </c>
      <c r="K594" s="4"/>
      <c r="L594" s="4" t="str">
        <f>IFERROR(VLOOKUP(I594,I$2:L593,4,0),"")</f>
        <v/>
      </c>
      <c r="M594" s="4" t="str">
        <f>IFERROR(VLOOKUP(I594,I$2:M593,5,0),"")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4"/>
        <v/>
      </c>
      <c r="AJ594" s="4"/>
      <c r="AK594" s="127" t="str">
        <f t="shared" si="128"/>
        <v/>
      </c>
      <c r="AL594" s="2" t="str">
        <f>IFERROR(IF(INDEX(#REF!,MATCH(I594,#REF!,0),1)=0,"",INDEX(#REF!,MATCH(I594,#REF!,0),1)),"")</f>
        <v/>
      </c>
      <c r="AM594" s="2"/>
      <c r="AN594" s="2" t="str">
        <f>IFERROR(IF(INDEX(#REF!,MATCH(I594,#REF!,0),1)=0,"",INDEX(#REF!,MATCH(I594,#REF!,0),1)),"")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30"/>
        <v/>
      </c>
      <c r="BO594" s="5" t="str">
        <f t="shared" si="131"/>
        <v/>
      </c>
      <c r="BP594" s="15" t="str">
        <f t="shared" si="132"/>
        <v/>
      </c>
      <c r="BQ594" s="29"/>
      <c r="BR594" s="16"/>
      <c r="BS594" s="5" t="str">
        <f t="shared" si="127"/>
        <v/>
      </c>
      <c r="BV594" s="5" t="str">
        <f t="shared" si="13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29"/>
        <v/>
      </c>
      <c r="B595" s="6"/>
      <c r="C595" s="4"/>
      <c r="D595" s="4"/>
      <c r="F595" s="6"/>
      <c r="G595" s="1" t="str">
        <f>IFERROR(INDEX('padron cfe'!B:B,MATCH(DATOS!F595,'padron cfe'!A:A,0),1),"")</f>
        <v/>
      </c>
      <c r="H595" s="4"/>
      <c r="J595" s="2" t="str">
        <f>IFERROR(INDEX('padron cfe'!C:C,MATCH(DATOS!F595,'padron cfe'!A:A,0),1),"")</f>
        <v/>
      </c>
      <c r="K595" s="4"/>
      <c r="L595" s="4" t="str">
        <f>IFERROR(VLOOKUP(I595,I$2:L594,4,0),"")</f>
        <v/>
      </c>
      <c r="M595" s="4" t="str">
        <f>IFERROR(VLOOKUP(I595,I$2:M594,5,0),"")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4"/>
        <v/>
      </c>
      <c r="AJ595" s="4"/>
      <c r="AK595" s="127" t="str">
        <f t="shared" si="128"/>
        <v/>
      </c>
      <c r="AL595" s="2" t="str">
        <f>IFERROR(IF(INDEX(#REF!,MATCH(I595,#REF!,0),1)=0,"",INDEX(#REF!,MATCH(I595,#REF!,0),1)),"")</f>
        <v/>
      </c>
      <c r="AM595" s="2"/>
      <c r="AN595" s="2" t="str">
        <f>IFERROR(IF(INDEX(#REF!,MATCH(I595,#REF!,0),1)=0,"",INDEX(#REF!,MATCH(I595,#REF!,0),1)),"")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30"/>
        <v/>
      </c>
      <c r="BO595" s="5" t="str">
        <f t="shared" si="131"/>
        <v/>
      </c>
      <c r="BP595" s="15" t="str">
        <f t="shared" si="132"/>
        <v/>
      </c>
      <c r="BQ595" s="29"/>
      <c r="BR595" s="16"/>
      <c r="BS595" s="5" t="str">
        <f t="shared" si="127"/>
        <v/>
      </c>
      <c r="BV595" s="5" t="str">
        <f t="shared" si="13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29"/>
        <v/>
      </c>
      <c r="B596" s="6"/>
      <c r="C596" s="4"/>
      <c r="D596" s="4"/>
      <c r="F596" s="6"/>
      <c r="G596" s="1" t="str">
        <f>IFERROR(INDEX('padron cfe'!B:B,MATCH(DATOS!F596,'padron cfe'!A:A,0),1),"")</f>
        <v/>
      </c>
      <c r="H596" s="4"/>
      <c r="J596" s="2" t="str">
        <f>IFERROR(INDEX('padron cfe'!C:C,MATCH(DATOS!F596,'padron cfe'!A:A,0),1),"")</f>
        <v/>
      </c>
      <c r="K596" s="4"/>
      <c r="L596" s="4" t="str">
        <f>IFERROR(VLOOKUP(I596,I$2:L595,4,0),"")</f>
        <v/>
      </c>
      <c r="M596" s="4" t="str">
        <f>IFERROR(VLOOKUP(I596,I$2:M595,5,0),"")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4"/>
        <v/>
      </c>
      <c r="AJ596" s="4"/>
      <c r="AK596" s="127" t="str">
        <f t="shared" si="128"/>
        <v/>
      </c>
      <c r="AL596" s="2" t="str">
        <f>IFERROR(IF(INDEX(#REF!,MATCH(I596,#REF!,0),1)=0,"",INDEX(#REF!,MATCH(I596,#REF!,0),1)),"")</f>
        <v/>
      </c>
      <c r="AM596" s="2"/>
      <c r="AN596" s="2" t="str">
        <f>IFERROR(IF(INDEX(#REF!,MATCH(I596,#REF!,0),1)=0,"",INDEX(#REF!,MATCH(I596,#REF!,0),1)),"")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30"/>
        <v/>
      </c>
      <c r="BO596" s="5" t="str">
        <f t="shared" si="131"/>
        <v/>
      </c>
      <c r="BP596" s="15" t="str">
        <f t="shared" si="132"/>
        <v/>
      </c>
      <c r="BQ596" s="29"/>
      <c r="BR596" s="16"/>
      <c r="BS596" s="5" t="str">
        <f t="shared" si="127"/>
        <v/>
      </c>
      <c r="BV596" s="5" t="str">
        <f t="shared" si="13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29"/>
        <v/>
      </c>
      <c r="B597" s="6"/>
      <c r="C597" s="4"/>
      <c r="D597" s="4"/>
      <c r="F597" s="6"/>
      <c r="G597" s="1" t="str">
        <f>IFERROR(INDEX('padron cfe'!B:B,MATCH(DATOS!F597,'padron cfe'!A:A,0),1),"")</f>
        <v/>
      </c>
      <c r="H597" s="4"/>
      <c r="J597" s="2" t="str">
        <f>IFERROR(INDEX('padron cfe'!C:C,MATCH(DATOS!F597,'padron cfe'!A:A,0),1),"")</f>
        <v/>
      </c>
      <c r="K597" s="4"/>
      <c r="L597" s="4" t="str">
        <f>IFERROR(VLOOKUP(I597,I$2:L596,4,0),"")</f>
        <v/>
      </c>
      <c r="M597" s="4" t="str">
        <f>IFERROR(VLOOKUP(I597,I$2:M596,5,0),"")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4"/>
        <v/>
      </c>
      <c r="AJ597" s="4"/>
      <c r="AK597" s="127" t="str">
        <f t="shared" si="128"/>
        <v/>
      </c>
      <c r="AL597" s="2" t="str">
        <f>IFERROR(IF(INDEX(#REF!,MATCH(I597,#REF!,0),1)=0,"",INDEX(#REF!,MATCH(I597,#REF!,0),1)),"")</f>
        <v/>
      </c>
      <c r="AM597" s="2"/>
      <c r="AN597" s="2" t="str">
        <f>IFERROR(IF(INDEX(#REF!,MATCH(I597,#REF!,0),1)=0,"",INDEX(#REF!,MATCH(I597,#REF!,0),1)),"")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30"/>
        <v/>
      </c>
      <c r="BO597" s="5" t="str">
        <f t="shared" si="131"/>
        <v/>
      </c>
      <c r="BP597" s="15" t="str">
        <f t="shared" si="132"/>
        <v/>
      </c>
      <c r="BQ597" s="29"/>
      <c r="BR597" s="16"/>
      <c r="BS597" s="5" t="str">
        <f t="shared" si="127"/>
        <v/>
      </c>
      <c r="BV597" s="5" t="str">
        <f t="shared" si="13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29"/>
        <v/>
      </c>
      <c r="B598" s="6"/>
      <c r="C598" s="4"/>
      <c r="D598" s="4"/>
      <c r="F598" s="6"/>
      <c r="G598" s="1" t="str">
        <f>IFERROR(INDEX('padron cfe'!B:B,MATCH(DATOS!F598,'padron cfe'!A:A,0),1),"")</f>
        <v/>
      </c>
      <c r="H598" s="4"/>
      <c r="J598" s="2" t="str">
        <f>IFERROR(INDEX('padron cfe'!C:C,MATCH(DATOS!F598,'padron cfe'!A:A,0),1),"")</f>
        <v/>
      </c>
      <c r="K598" s="4"/>
      <c r="L598" s="4" t="str">
        <f>IFERROR(VLOOKUP(I598,I$2:L597,4,0),"")</f>
        <v/>
      </c>
      <c r="M598" s="4" t="str">
        <f>IFERROR(VLOOKUP(I598,I$2:M597,5,0),"")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4"/>
        <v/>
      </c>
      <c r="AJ598" s="4"/>
      <c r="AK598" s="127" t="str">
        <f t="shared" si="128"/>
        <v/>
      </c>
      <c r="AL598" s="2" t="str">
        <f>IFERROR(IF(INDEX(#REF!,MATCH(I598,#REF!,0),1)=0,"",INDEX(#REF!,MATCH(I598,#REF!,0),1)),"")</f>
        <v/>
      </c>
      <c r="AM598" s="2"/>
      <c r="AN598" s="2" t="str">
        <f>IFERROR(IF(INDEX(#REF!,MATCH(I598,#REF!,0),1)=0,"",INDEX(#REF!,MATCH(I598,#REF!,0),1)),"")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30"/>
        <v/>
      </c>
      <c r="BO598" s="5" t="str">
        <f t="shared" si="131"/>
        <v/>
      </c>
      <c r="BP598" s="15" t="str">
        <f t="shared" si="132"/>
        <v/>
      </c>
      <c r="BQ598" s="29"/>
      <c r="BR598" s="16"/>
      <c r="BS598" s="5" t="str">
        <f t="shared" ref="BS598:BS661" si="135">CONCATENATE(AR598,AS598,AT598,AU598,AV598)</f>
        <v/>
      </c>
      <c r="BV598" s="5" t="str">
        <f t="shared" si="13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29"/>
        <v/>
      </c>
      <c r="B599" s="6"/>
      <c r="C599" s="4"/>
      <c r="D599" s="4"/>
      <c r="F599" s="6"/>
      <c r="G599" s="1" t="str">
        <f>IFERROR(INDEX('padron cfe'!B:B,MATCH(DATOS!F599,'padron cfe'!A:A,0),1),"")</f>
        <v/>
      </c>
      <c r="H599" s="4"/>
      <c r="J599" s="2" t="str">
        <f>IFERROR(INDEX('padron cfe'!C:C,MATCH(DATOS!F599,'padron cfe'!A:A,0),1),"")</f>
        <v/>
      </c>
      <c r="K599" s="4"/>
      <c r="L599" s="4" t="str">
        <f>IFERROR(VLOOKUP(I599,I$2:L598,4,0),"")</f>
        <v/>
      </c>
      <c r="M599" s="4" t="str">
        <f>IFERROR(VLOOKUP(I599,I$2:M598,5,0),"")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4"/>
        <v/>
      </c>
      <c r="AJ599" s="4"/>
      <c r="AK599" s="127" t="str">
        <f t="shared" si="128"/>
        <v/>
      </c>
      <c r="AL599" s="2" t="str">
        <f>IFERROR(IF(INDEX(#REF!,MATCH(I599,#REF!,0),1)=0,"",INDEX(#REF!,MATCH(I599,#REF!,0),1)),"")</f>
        <v/>
      </c>
      <c r="AM599" s="2"/>
      <c r="AN599" s="2" t="str">
        <f>IFERROR(IF(INDEX(#REF!,MATCH(I599,#REF!,0),1)=0,"",INDEX(#REF!,MATCH(I599,#REF!,0),1)),"")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30"/>
        <v/>
      </c>
      <c r="BO599" s="5" t="str">
        <f t="shared" si="131"/>
        <v/>
      </c>
      <c r="BP599" s="15" t="str">
        <f t="shared" si="132"/>
        <v/>
      </c>
      <c r="BQ599" s="29"/>
      <c r="BR599" s="16"/>
      <c r="BS599" s="5" t="str">
        <f t="shared" si="135"/>
        <v/>
      </c>
      <c r="BV599" s="5" t="str">
        <f t="shared" si="13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29"/>
        <v/>
      </c>
      <c r="B600" s="6"/>
      <c r="C600" s="4"/>
      <c r="D600" s="4"/>
      <c r="F600" s="6"/>
      <c r="G600" s="1" t="str">
        <f>IFERROR(INDEX('padron cfe'!B:B,MATCH(DATOS!F600,'padron cfe'!A:A,0),1),"")</f>
        <v/>
      </c>
      <c r="H600" s="4"/>
      <c r="J600" s="2" t="str">
        <f>IFERROR(INDEX('padron cfe'!C:C,MATCH(DATOS!F600,'padron cfe'!A:A,0),1),"")</f>
        <v/>
      </c>
      <c r="K600" s="4"/>
      <c r="L600" s="4" t="str">
        <f>IFERROR(VLOOKUP(I600,I$2:L599,4,0),"")</f>
        <v/>
      </c>
      <c r="M600" s="4" t="str">
        <f>IFERROR(VLOOKUP(I600,I$2:M599,5,0),"")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4"/>
        <v/>
      </c>
      <c r="AJ600" s="4"/>
      <c r="AK600" s="127" t="str">
        <f t="shared" si="128"/>
        <v/>
      </c>
      <c r="AL600" s="2" t="str">
        <f>IFERROR(IF(INDEX(#REF!,MATCH(I600,#REF!,0),1)=0,"",INDEX(#REF!,MATCH(I600,#REF!,0),1)),"")</f>
        <v/>
      </c>
      <c r="AM600" s="2"/>
      <c r="AN600" s="2" t="str">
        <f>IFERROR(IF(INDEX(#REF!,MATCH(I600,#REF!,0),1)=0,"",INDEX(#REF!,MATCH(I600,#REF!,0),1)),"")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30"/>
        <v/>
      </c>
      <c r="BO600" s="5" t="str">
        <f t="shared" si="131"/>
        <v/>
      </c>
      <c r="BP600" s="15" t="str">
        <f t="shared" si="132"/>
        <v/>
      </c>
      <c r="BQ600" s="29"/>
      <c r="BR600" s="16"/>
      <c r="BS600" s="5" t="str">
        <f t="shared" si="135"/>
        <v/>
      </c>
      <c r="BV600" s="5" t="str">
        <f t="shared" si="13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29"/>
        <v/>
      </c>
      <c r="B601" s="6"/>
      <c r="C601" s="4"/>
      <c r="D601" s="4"/>
      <c r="F601" s="6"/>
      <c r="G601" s="1" t="str">
        <f>IFERROR(INDEX('padron cfe'!B:B,MATCH(DATOS!F601,'padron cfe'!A:A,0),1),"")</f>
        <v/>
      </c>
      <c r="H601" s="4"/>
      <c r="J601" s="2" t="str">
        <f>IFERROR(INDEX('padron cfe'!C:C,MATCH(DATOS!F601,'padron cfe'!A:A,0),1),"")</f>
        <v/>
      </c>
      <c r="K601" s="4"/>
      <c r="L601" s="4" t="str">
        <f>IFERROR(VLOOKUP(I601,I$2:L600,4,0),"")</f>
        <v/>
      </c>
      <c r="M601" s="4" t="str">
        <f>IFERROR(VLOOKUP(I601,I$2:M600,5,0),"")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4"/>
        <v/>
      </c>
      <c r="AJ601" s="4"/>
      <c r="AK601" s="127" t="str">
        <f t="shared" ref="AK601:AK664" si="136">IF(AJ601="","",AJ601/AI601)</f>
        <v/>
      </c>
      <c r="AL601" s="2" t="str">
        <f>IFERROR(IF(INDEX(#REF!,MATCH(I601,#REF!,0),1)=0,"",INDEX(#REF!,MATCH(I601,#REF!,0),1)),"")</f>
        <v/>
      </c>
      <c r="AM601" s="2"/>
      <c r="AN601" s="2" t="str">
        <f>IFERROR(IF(INDEX(#REF!,MATCH(I601,#REF!,0),1)=0,"",INDEX(#REF!,MATCH(I601,#REF!,0),1)),"")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30"/>
        <v/>
      </c>
      <c r="BO601" s="5" t="str">
        <f t="shared" si="131"/>
        <v/>
      </c>
      <c r="BP601" s="15" t="str">
        <f t="shared" si="132"/>
        <v/>
      </c>
      <c r="BQ601" s="29"/>
      <c r="BR601" s="16"/>
      <c r="BS601" s="5" t="str">
        <f t="shared" si="135"/>
        <v/>
      </c>
      <c r="BV601" s="5" t="str">
        <f t="shared" si="13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29"/>
        <v/>
      </c>
      <c r="B602" s="6"/>
      <c r="C602" s="4"/>
      <c r="D602" s="4"/>
      <c r="F602" s="6"/>
      <c r="G602" s="1" t="str">
        <f>IFERROR(INDEX('padron cfe'!B:B,MATCH(DATOS!F602,'padron cfe'!A:A,0),1),"")</f>
        <v/>
      </c>
      <c r="H602" s="4"/>
      <c r="J602" s="2" t="str">
        <f>IFERROR(INDEX('padron cfe'!C:C,MATCH(DATOS!F602,'padron cfe'!A:A,0),1),"")</f>
        <v/>
      </c>
      <c r="K602" s="4"/>
      <c r="L602" s="4" t="str">
        <f>IFERROR(VLOOKUP(I602,I$2:L601,4,0),"")</f>
        <v/>
      </c>
      <c r="M602" s="4" t="str">
        <f>IFERROR(VLOOKUP(I602,I$2:M601,5,0),"")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4"/>
        <v/>
      </c>
      <c r="AJ602" s="4"/>
      <c r="AK602" s="127" t="str">
        <f t="shared" si="136"/>
        <v/>
      </c>
      <c r="AL602" s="2" t="str">
        <f>IFERROR(IF(INDEX(#REF!,MATCH(I602,#REF!,0),1)=0,"",INDEX(#REF!,MATCH(I602,#REF!,0),1)),"")</f>
        <v/>
      </c>
      <c r="AM602" s="2"/>
      <c r="AN602" s="2" t="str">
        <f>IFERROR(IF(INDEX(#REF!,MATCH(I602,#REF!,0),1)=0,"",INDEX(#REF!,MATCH(I602,#REF!,0),1)),"")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30"/>
        <v/>
      </c>
      <c r="BO602" s="5" t="str">
        <f t="shared" si="131"/>
        <v/>
      </c>
      <c r="BP602" s="15" t="str">
        <f t="shared" si="132"/>
        <v/>
      </c>
      <c r="BQ602" s="29"/>
      <c r="BR602" s="16"/>
      <c r="BS602" s="5" t="str">
        <f t="shared" si="135"/>
        <v/>
      </c>
      <c r="BV602" s="5" t="str">
        <f t="shared" si="13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29"/>
        <v/>
      </c>
      <c r="B603" s="6"/>
      <c r="C603" s="4"/>
      <c r="D603" s="4"/>
      <c r="F603" s="6"/>
      <c r="G603" s="1" t="str">
        <f>IFERROR(INDEX('padron cfe'!B:B,MATCH(DATOS!F603,'padron cfe'!A:A,0),1),"")</f>
        <v/>
      </c>
      <c r="H603" s="4"/>
      <c r="J603" s="2" t="str">
        <f>IFERROR(INDEX('padron cfe'!C:C,MATCH(DATOS!F603,'padron cfe'!A:A,0),1),"")</f>
        <v/>
      </c>
      <c r="K603" s="4"/>
      <c r="L603" s="4" t="str">
        <f>IFERROR(VLOOKUP(I603,I$2:L602,4,0),"")</f>
        <v/>
      </c>
      <c r="M603" s="4" t="str">
        <f>IFERROR(VLOOKUP(I603,I$2:M602,5,0),"")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4"/>
        <v/>
      </c>
      <c r="AJ603" s="4"/>
      <c r="AK603" s="127" t="str">
        <f t="shared" si="136"/>
        <v/>
      </c>
      <c r="AL603" s="2" t="str">
        <f>IFERROR(IF(INDEX(#REF!,MATCH(I603,#REF!,0),1)=0,"",INDEX(#REF!,MATCH(I603,#REF!,0),1)),"")</f>
        <v/>
      </c>
      <c r="AM603" s="2"/>
      <c r="AN603" s="2" t="str">
        <f>IFERROR(IF(INDEX(#REF!,MATCH(I603,#REF!,0),1)=0,"",INDEX(#REF!,MATCH(I603,#REF!,0),1)),"")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30"/>
        <v/>
      </c>
      <c r="BO603" s="5" t="str">
        <f t="shared" si="131"/>
        <v/>
      </c>
      <c r="BP603" s="15" t="str">
        <f t="shared" si="132"/>
        <v/>
      </c>
      <c r="BQ603" s="29"/>
      <c r="BR603" s="16"/>
      <c r="BS603" s="5" t="str">
        <f t="shared" si="135"/>
        <v/>
      </c>
      <c r="BV603" s="5" t="str">
        <f t="shared" si="13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29"/>
        <v/>
      </c>
      <c r="B604" s="6"/>
      <c r="C604" s="4"/>
      <c r="D604" s="4"/>
      <c r="F604" s="6"/>
      <c r="G604" s="1" t="str">
        <f>IFERROR(INDEX('padron cfe'!B:B,MATCH(DATOS!F604,'padron cfe'!A:A,0),1),"")</f>
        <v/>
      </c>
      <c r="H604" s="4"/>
      <c r="J604" s="2" t="str">
        <f>IFERROR(INDEX('padron cfe'!C:C,MATCH(DATOS!F604,'padron cfe'!A:A,0),1),"")</f>
        <v/>
      </c>
      <c r="K604" s="4"/>
      <c r="L604" s="4" t="str">
        <f>IFERROR(VLOOKUP(I604,I$2:L603,4,0),"")</f>
        <v/>
      </c>
      <c r="M604" s="4" t="str">
        <f>IFERROR(VLOOKUP(I604,I$2:M603,5,0),"")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4"/>
        <v/>
      </c>
      <c r="AJ604" s="4"/>
      <c r="AK604" s="127" t="str">
        <f t="shared" si="136"/>
        <v/>
      </c>
      <c r="AL604" s="2" t="str">
        <f>IFERROR(IF(INDEX(#REF!,MATCH(I604,#REF!,0),1)=0,"",INDEX(#REF!,MATCH(I604,#REF!,0),1)),"")</f>
        <v/>
      </c>
      <c r="AM604" s="2"/>
      <c r="AN604" s="2" t="str">
        <f>IFERROR(IF(INDEX(#REF!,MATCH(I604,#REF!,0),1)=0,"",INDEX(#REF!,MATCH(I604,#REF!,0),1)),"")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30"/>
        <v/>
      </c>
      <c r="BO604" s="5" t="str">
        <f t="shared" si="131"/>
        <v/>
      </c>
      <c r="BP604" s="15" t="str">
        <f t="shared" si="132"/>
        <v/>
      </c>
      <c r="BQ604" s="29"/>
      <c r="BR604" s="16"/>
      <c r="BS604" s="5" t="str">
        <f t="shared" si="135"/>
        <v/>
      </c>
      <c r="BV604" s="5" t="str">
        <f t="shared" si="13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29"/>
        <v/>
      </c>
      <c r="B605" s="3"/>
      <c r="F605" s="3"/>
      <c r="G605" s="1" t="str">
        <f>IFERROR(INDEX('padron cfe'!B:B,MATCH(DATOS!F605,'padron cfe'!A:A,0),1),"")</f>
        <v/>
      </c>
      <c r="J605" s="2" t="str">
        <f>IFERROR(INDEX('padron cfe'!C:C,MATCH(DATOS!F605,'padron cfe'!A:A,0),1),"")</f>
        <v/>
      </c>
      <c r="L605" s="4" t="str">
        <f>IFERROR(VLOOKUP(I605,I$2:L604,4,0),"")</f>
        <v/>
      </c>
      <c r="M605" s="4" t="str">
        <f>IFERROR(VLOOKUP(I605,I$2:M604,5,0),"")</f>
        <v/>
      </c>
      <c r="S605"/>
      <c r="T605" s="2" t="str">
        <f>IFERROR(INDEX('padron cfe'!D:D,MATCH(DATOS!F605,'padron cfe'!A:A,0),1),"")</f>
        <v/>
      </c>
      <c r="AF605" s="97" t="str">
        <f>IFERROR(INDEX(bombas!F:F,MATCH(B605,bombas!I:I,0),1),"")</f>
        <v/>
      </c>
      <c r="AG605" s="6" t="str">
        <f>IFERROR(INDEX(bombas!H:H,MATCH(B605,bombas!I:I,0),1),"")</f>
        <v/>
      </c>
      <c r="AI605" s="4" t="str">
        <f t="shared" si="134"/>
        <v/>
      </c>
      <c r="AJ605" s="4"/>
      <c r="AK605" s="127" t="str">
        <f t="shared" si="136"/>
        <v/>
      </c>
      <c r="AL605" s="2" t="str">
        <f>IFERROR(IF(INDEX(#REF!,MATCH(I605,#REF!,0),1)=0,"",INDEX(#REF!,MATCH(I605,#REF!,0),1)),"")</f>
        <v/>
      </c>
      <c r="AN605" s="2" t="str">
        <f>IFERROR(IF(INDEX(#REF!,MATCH(I605,#REF!,0),1)=0,"",INDEX(#REF!,MATCH(I605,#REF!,0),1)),"")</f>
        <v/>
      </c>
      <c r="BB605" s="4"/>
      <c r="BC605" s="5"/>
      <c r="BG605" s="5"/>
      <c r="BH605" s="4" t="str">
        <f>IF(IFERROR(VLOOKUP(F605,F606:F$1993,1,0),"")="","",COUNTIF(F:F,F605))</f>
        <v/>
      </c>
      <c r="BI605" s="4"/>
      <c r="BK605" s="5"/>
      <c r="BL605" s="5"/>
      <c r="BM605" s="5" t="str">
        <f>IF(B605="","",IF(BH605="",1+(MAX(BM$2:BM604)),""))</f>
        <v/>
      </c>
      <c r="BN605" s="5" t="str">
        <f t="shared" si="130"/>
        <v/>
      </c>
      <c r="BO605" s="5" t="str">
        <f t="shared" si="131"/>
        <v/>
      </c>
      <c r="BP605" s="15" t="str">
        <f t="shared" si="132"/>
        <v/>
      </c>
      <c r="BQ605" s="29"/>
      <c r="BR605" s="16"/>
      <c r="BS605" s="5" t="str">
        <f t="shared" si="135"/>
        <v/>
      </c>
      <c r="BU605" s="5"/>
      <c r="BV605" s="5" t="str">
        <f t="shared" si="13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29"/>
        <v/>
      </c>
      <c r="B606" s="3"/>
      <c r="F606" s="3"/>
      <c r="G606" s="1" t="str">
        <f>IFERROR(INDEX('padron cfe'!B:B,MATCH(DATOS!F606,'padron cfe'!A:A,0),1),"")</f>
        <v/>
      </c>
      <c r="J606" s="2" t="str">
        <f>IFERROR(INDEX('padron cfe'!C:C,MATCH(DATOS!F606,'padron cfe'!A:A,0),1),"")</f>
        <v/>
      </c>
      <c r="L606" s="4" t="str">
        <f>IFERROR(VLOOKUP(I606,I$2:L605,4,0),"")</f>
        <v/>
      </c>
      <c r="M606" s="4" t="str">
        <f>IFERROR(VLOOKUP(I606,I$2:M605,5,0),"")</f>
        <v/>
      </c>
      <c r="S606"/>
      <c r="T606" s="2" t="str">
        <f>IFERROR(INDEX('padron cfe'!D:D,MATCH(DATOS!F606,'padron cfe'!A:A,0),1),"")</f>
        <v/>
      </c>
      <c r="AF606" s="97" t="str">
        <f>IFERROR(INDEX(bombas!F:F,MATCH(B606,bombas!I:I,0),1),"")</f>
        <v/>
      </c>
      <c r="AG606" s="6" t="str">
        <f>IFERROR(INDEX(bombas!H:H,MATCH(B606,bombas!I:I,0),1),"")</f>
        <v/>
      </c>
      <c r="AI606" s="4" t="str">
        <f t="shared" si="134"/>
        <v/>
      </c>
      <c r="AJ606" s="4"/>
      <c r="AK606" s="127" t="str">
        <f t="shared" si="136"/>
        <v/>
      </c>
      <c r="AL606" s="2" t="str">
        <f>IFERROR(IF(INDEX(#REF!,MATCH(I606,#REF!,0),1)=0,"",INDEX(#REF!,MATCH(I606,#REF!,0),1)),"")</f>
        <v/>
      </c>
      <c r="AN606" s="2" t="str">
        <f>IFERROR(IF(INDEX(#REF!,MATCH(I606,#REF!,0),1)=0,"",INDEX(#REF!,MATCH(I606,#REF!,0),1)),"")</f>
        <v/>
      </c>
      <c r="BB606" s="4"/>
      <c r="BC606" s="5"/>
      <c r="BG606" s="5"/>
      <c r="BH606" s="4" t="str">
        <f>IF(IFERROR(VLOOKUP(F606,F607:F$1993,1,0),"")="","",COUNTIF(F:F,F606))</f>
        <v/>
      </c>
      <c r="BI606" s="4"/>
      <c r="BK606" s="5"/>
      <c r="BL606" s="5"/>
      <c r="BM606" s="5" t="str">
        <f>IF(B606="","",IF(BH606="",1+(MAX(BM$2:BM605)),""))</f>
        <v/>
      </c>
      <c r="BN606" s="5" t="str">
        <f t="shared" si="130"/>
        <v/>
      </c>
      <c r="BO606" s="5" t="str">
        <f t="shared" si="131"/>
        <v/>
      </c>
      <c r="BP606" s="15" t="str">
        <f t="shared" si="132"/>
        <v/>
      </c>
      <c r="BQ606" s="29"/>
      <c r="BR606" s="16"/>
      <c r="BS606" s="5" t="str">
        <f t="shared" si="135"/>
        <v/>
      </c>
      <c r="BU606" s="5"/>
      <c r="BV606" s="5" t="str">
        <f t="shared" si="13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29"/>
        <v/>
      </c>
      <c r="B607" s="3"/>
      <c r="F607" s="3"/>
      <c r="G607" s="1" t="str">
        <f>IFERROR(INDEX('padron cfe'!B:B,MATCH(DATOS!F607,'padron cfe'!A:A,0),1),"")</f>
        <v/>
      </c>
      <c r="J607" s="2" t="str">
        <f>IFERROR(INDEX('padron cfe'!C:C,MATCH(DATOS!F607,'padron cfe'!A:A,0),1),"")</f>
        <v/>
      </c>
      <c r="L607" s="4" t="str">
        <f>IFERROR(VLOOKUP(I607,I$2:L606,4,0),"")</f>
        <v/>
      </c>
      <c r="M607" s="4" t="str">
        <f>IFERROR(VLOOKUP(I607,I$2:M606,5,0),"")</f>
        <v/>
      </c>
      <c r="S607"/>
      <c r="T607" s="2" t="str">
        <f>IFERROR(INDEX('padron cfe'!D:D,MATCH(DATOS!F607,'padron cfe'!A:A,0),1),"")</f>
        <v/>
      </c>
      <c r="AF607" s="97" t="str">
        <f>IFERROR(INDEX(bombas!F:F,MATCH(B607,bombas!I:I,0),1),"")</f>
        <v/>
      </c>
      <c r="AG607" s="6" t="str">
        <f>IFERROR(INDEX(bombas!H:H,MATCH(B607,bombas!I:I,0),1),"")</f>
        <v/>
      </c>
      <c r="AI607" s="4" t="str">
        <f t="shared" si="134"/>
        <v/>
      </c>
      <c r="AJ607" s="4"/>
      <c r="AK607" s="127" t="str">
        <f t="shared" si="136"/>
        <v/>
      </c>
      <c r="AL607" s="2" t="str">
        <f>IFERROR(IF(INDEX(#REF!,MATCH(I607,#REF!,0),1)=0,"",INDEX(#REF!,MATCH(I607,#REF!,0),1)),"")</f>
        <v/>
      </c>
      <c r="AN607" s="2" t="str">
        <f>IFERROR(IF(INDEX(#REF!,MATCH(I607,#REF!,0),1)=0,"",INDEX(#REF!,MATCH(I607,#REF!,0),1)),"")</f>
        <v/>
      </c>
      <c r="BB607" s="4"/>
      <c r="BC607" s="5"/>
      <c r="BG607" s="5"/>
      <c r="BH607" s="4" t="str">
        <f>IF(IFERROR(VLOOKUP(F607,F608:F$1993,1,0),"")="","",COUNTIF(F:F,F607))</f>
        <v/>
      </c>
      <c r="BI607" s="4"/>
      <c r="BK607" s="5"/>
      <c r="BL607" s="5"/>
      <c r="BM607" s="5" t="str">
        <f>IF(B607="","",IF(BH607="",1+(MAX(BM$2:BM606)),""))</f>
        <v/>
      </c>
      <c r="BN607" s="5" t="str">
        <f t="shared" si="130"/>
        <v/>
      </c>
      <c r="BO607" s="5" t="str">
        <f t="shared" si="131"/>
        <v/>
      </c>
      <c r="BP607" s="15" t="str">
        <f t="shared" si="132"/>
        <v/>
      </c>
      <c r="BQ607" s="29"/>
      <c r="BR607" s="16"/>
      <c r="BS607" s="5" t="str">
        <f t="shared" si="135"/>
        <v/>
      </c>
      <c r="BU607" s="5"/>
      <c r="BV607" s="5" t="str">
        <f t="shared" si="13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29"/>
        <v/>
      </c>
      <c r="B608" s="3"/>
      <c r="F608" s="3"/>
      <c r="G608" s="1" t="str">
        <f>IFERROR(INDEX('padron cfe'!B:B,MATCH(DATOS!F608,'padron cfe'!A:A,0),1),"")</f>
        <v/>
      </c>
      <c r="J608" s="2" t="str">
        <f>IFERROR(INDEX('padron cfe'!C:C,MATCH(DATOS!F608,'padron cfe'!A:A,0),1),"")</f>
        <v/>
      </c>
      <c r="L608" s="4" t="str">
        <f>IFERROR(VLOOKUP(I608,I$2:L607,4,0),"")</f>
        <v/>
      </c>
      <c r="M608" s="4" t="str">
        <f>IFERROR(VLOOKUP(I608,I$2:M607,5,0),"")</f>
        <v/>
      </c>
      <c r="S608"/>
      <c r="T608" s="2" t="str">
        <f>IFERROR(INDEX('padron cfe'!D:D,MATCH(DATOS!F608,'padron cfe'!A:A,0),1),"")</f>
        <v/>
      </c>
      <c r="AF608" s="97" t="str">
        <f>IFERROR(INDEX(bombas!F:F,MATCH(B608,bombas!I:I,0),1),"")</f>
        <v/>
      </c>
      <c r="AG608" s="6" t="str">
        <f>IFERROR(INDEX(bombas!H:H,MATCH(B608,bombas!I:I,0),1),"")</f>
        <v/>
      </c>
      <c r="AI608" s="4" t="str">
        <f t="shared" si="134"/>
        <v/>
      </c>
      <c r="AJ608" s="4"/>
      <c r="AK608" s="127" t="str">
        <f t="shared" si="136"/>
        <v/>
      </c>
      <c r="AL608" s="2" t="str">
        <f>IFERROR(IF(INDEX(#REF!,MATCH(I608,#REF!,0),1)=0,"",INDEX(#REF!,MATCH(I608,#REF!,0),1)),"")</f>
        <v/>
      </c>
      <c r="AN608" s="2" t="str">
        <f>IFERROR(IF(INDEX(#REF!,MATCH(I608,#REF!,0),1)=0,"",INDEX(#REF!,MATCH(I608,#REF!,0),1)),"")</f>
        <v/>
      </c>
      <c r="BB608" s="4"/>
      <c r="BC608" s="5"/>
      <c r="BG608" s="5"/>
      <c r="BH608" s="4" t="str">
        <f>IF(IFERROR(VLOOKUP(F608,F609:F$1993,1,0),"")="","",COUNTIF(F:F,F608))</f>
        <v/>
      </c>
      <c r="BI608" s="4"/>
      <c r="BK608" s="5"/>
      <c r="BL608" s="5"/>
      <c r="BM608" s="5" t="str">
        <f>IF(B608="","",IF(BH608="",1+(MAX(BM$2:BM607)),""))</f>
        <v/>
      </c>
      <c r="BN608" s="5" t="str">
        <f t="shared" si="130"/>
        <v/>
      </c>
      <c r="BO608" s="5" t="str">
        <f t="shared" si="131"/>
        <v/>
      </c>
      <c r="BP608" s="15" t="str">
        <f t="shared" si="132"/>
        <v/>
      </c>
      <c r="BQ608" s="29"/>
      <c r="BR608" s="16"/>
      <c r="BS608" s="5" t="str">
        <f t="shared" si="135"/>
        <v/>
      </c>
      <c r="BU608" s="5"/>
      <c r="BV608" s="5" t="str">
        <f t="shared" si="13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29"/>
        <v/>
      </c>
      <c r="B609" s="3"/>
      <c r="F609" s="3"/>
      <c r="G609" s="1" t="str">
        <f>IFERROR(INDEX('padron cfe'!B:B,MATCH(DATOS!F609,'padron cfe'!A:A,0),1),"")</f>
        <v/>
      </c>
      <c r="J609" s="2" t="str">
        <f>IFERROR(INDEX('padron cfe'!C:C,MATCH(DATOS!F609,'padron cfe'!A:A,0),1),"")</f>
        <v/>
      </c>
      <c r="L609" s="4" t="str">
        <f>IFERROR(VLOOKUP(I609,I$2:L608,4,0),"")</f>
        <v/>
      </c>
      <c r="M609" s="4" t="str">
        <f>IFERROR(VLOOKUP(I609,I$2:M608,5,0),"")</f>
        <v/>
      </c>
      <c r="S609"/>
      <c r="T609" s="2" t="str">
        <f>IFERROR(INDEX('padron cfe'!D:D,MATCH(DATOS!F609,'padron cfe'!A:A,0),1),"")</f>
        <v/>
      </c>
      <c r="AF609" s="97" t="str">
        <f>IFERROR(INDEX(bombas!F:F,MATCH(B609,bombas!I:I,0),1),"")</f>
        <v/>
      </c>
      <c r="AG609" s="6" t="str">
        <f>IFERROR(INDEX(bombas!H:H,MATCH(B609,bombas!I:I,0),1),"")</f>
        <v/>
      </c>
      <c r="AI609" s="4" t="str">
        <f t="shared" si="134"/>
        <v/>
      </c>
      <c r="AJ609" s="4"/>
      <c r="AK609" s="127" t="str">
        <f t="shared" si="136"/>
        <v/>
      </c>
      <c r="AL609" s="2" t="str">
        <f>IFERROR(IF(INDEX(#REF!,MATCH(I609,#REF!,0),1)=0,"",INDEX(#REF!,MATCH(I609,#REF!,0),1)),"")</f>
        <v/>
      </c>
      <c r="AN609" s="2" t="str">
        <f>IFERROR(IF(INDEX(#REF!,MATCH(I609,#REF!,0),1)=0,"",INDEX(#REF!,MATCH(I609,#REF!,0),1)),"")</f>
        <v/>
      </c>
      <c r="BB609" s="4"/>
      <c r="BC609" s="5"/>
      <c r="BG609" s="5"/>
      <c r="BH609" s="4" t="str">
        <f>IF(IFERROR(VLOOKUP(F609,F610:F$1993,1,0),"")="","",COUNTIF(F:F,F609))</f>
        <v/>
      </c>
      <c r="BI609" s="4"/>
      <c r="BK609" s="5"/>
      <c r="BL609" s="5"/>
      <c r="BM609" s="5" t="str">
        <f>IF(B609="","",IF(BH609="",1+(MAX(BM$2:BM608)),""))</f>
        <v/>
      </c>
      <c r="BN609" s="5" t="str">
        <f t="shared" si="130"/>
        <v/>
      </c>
      <c r="BO609" s="5" t="str">
        <f t="shared" si="131"/>
        <v/>
      </c>
      <c r="BP609" s="15" t="str">
        <f t="shared" si="132"/>
        <v/>
      </c>
      <c r="BQ609" s="29"/>
      <c r="BR609" s="16"/>
      <c r="BS609" s="5" t="str">
        <f t="shared" si="135"/>
        <v/>
      </c>
      <c r="BU609" s="5"/>
      <c r="BV609" s="5" t="str">
        <f t="shared" si="13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29"/>
        <v/>
      </c>
      <c r="B610" s="3"/>
      <c r="F610" s="3"/>
      <c r="G610" s="1" t="str">
        <f>IFERROR(INDEX('padron cfe'!B:B,MATCH(DATOS!F610,'padron cfe'!A:A,0),1),"")</f>
        <v/>
      </c>
      <c r="J610" s="2" t="str">
        <f>IFERROR(INDEX('padron cfe'!C:C,MATCH(DATOS!F610,'padron cfe'!A:A,0),1),"")</f>
        <v/>
      </c>
      <c r="L610" s="4" t="str">
        <f>IFERROR(VLOOKUP(I610,I$2:L609,4,0),"")</f>
        <v/>
      </c>
      <c r="M610" s="4" t="str">
        <f>IFERROR(VLOOKUP(I610,I$2:M609,5,0),"")</f>
        <v/>
      </c>
      <c r="S610"/>
      <c r="T610" s="2" t="str">
        <f>IFERROR(INDEX('padron cfe'!D:D,MATCH(DATOS!F610,'padron cfe'!A:A,0),1),"")</f>
        <v/>
      </c>
      <c r="AF610" s="97" t="str">
        <f>IFERROR(INDEX(bombas!F:F,MATCH(B610,bombas!I:I,0),1),"")</f>
        <v/>
      </c>
      <c r="AG610" s="6" t="str">
        <f>IFERROR(INDEX(bombas!H:H,MATCH(B610,bombas!I:I,0),1),"")</f>
        <v/>
      </c>
      <c r="AI610" s="4" t="str">
        <f t="shared" si="134"/>
        <v/>
      </c>
      <c r="AJ610" s="4"/>
      <c r="AK610" s="127" t="str">
        <f t="shared" si="136"/>
        <v/>
      </c>
      <c r="AL610" s="2" t="str">
        <f>IFERROR(IF(INDEX(#REF!,MATCH(I610,#REF!,0),1)=0,"",INDEX(#REF!,MATCH(I610,#REF!,0),1)),"")</f>
        <v/>
      </c>
      <c r="AN610" s="2" t="str">
        <f>IFERROR(IF(INDEX(#REF!,MATCH(I610,#REF!,0),1)=0,"",INDEX(#REF!,MATCH(I610,#REF!,0),1)),"")</f>
        <v/>
      </c>
      <c r="BB610" s="4"/>
      <c r="BC610" s="5"/>
      <c r="BG610" s="5"/>
      <c r="BH610" s="4" t="str">
        <f>IF(IFERROR(VLOOKUP(F610,F611:F$1993,1,0),"")="","",COUNTIF(F:F,F610))</f>
        <v/>
      </c>
      <c r="BI610" s="4"/>
      <c r="BK610" s="5"/>
      <c r="BL610" s="5"/>
      <c r="BM610" s="5" t="str">
        <f>IF(B610="","",IF(BH610="",1+(MAX(BM$2:BM609)),""))</f>
        <v/>
      </c>
      <c r="BN610" s="5" t="str">
        <f t="shared" si="130"/>
        <v/>
      </c>
      <c r="BO610" s="5" t="str">
        <f t="shared" si="131"/>
        <v/>
      </c>
      <c r="BP610" s="15" t="str">
        <f t="shared" si="132"/>
        <v/>
      </c>
      <c r="BQ610" s="29"/>
      <c r="BR610" s="16"/>
      <c r="BS610" s="5" t="str">
        <f t="shared" si="135"/>
        <v/>
      </c>
      <c r="BU610" s="5"/>
      <c r="BV610" s="5" t="str">
        <f t="shared" si="13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29"/>
        <v/>
      </c>
      <c r="B611" s="3"/>
      <c r="F611" s="3"/>
      <c r="G611" s="1" t="str">
        <f>IFERROR(INDEX('padron cfe'!B:B,MATCH(DATOS!F611,'padron cfe'!A:A,0),1),"")</f>
        <v/>
      </c>
      <c r="J611" s="2" t="str">
        <f>IFERROR(INDEX('padron cfe'!C:C,MATCH(DATOS!F611,'padron cfe'!A:A,0),1),"")</f>
        <v/>
      </c>
      <c r="L611" s="4" t="str">
        <f>IFERROR(VLOOKUP(I611,I$2:L610,4,0),"")</f>
        <v/>
      </c>
      <c r="M611" s="4" t="str">
        <f>IFERROR(VLOOKUP(I611,I$2:M610,5,0),"")</f>
        <v/>
      </c>
      <c r="S611"/>
      <c r="T611" s="2" t="str">
        <f>IFERROR(INDEX('padron cfe'!D:D,MATCH(DATOS!F611,'padron cfe'!A:A,0),1),"")</f>
        <v/>
      </c>
      <c r="AF611" s="97" t="str">
        <f>IFERROR(INDEX(bombas!F:F,MATCH(B611,bombas!I:I,0),1),"")</f>
        <v/>
      </c>
      <c r="AG611" s="6" t="str">
        <f>IFERROR(INDEX(bombas!H:H,MATCH(B611,bombas!I:I,0),1),"")</f>
        <v/>
      </c>
      <c r="AI611" s="4" t="str">
        <f t="shared" si="134"/>
        <v/>
      </c>
      <c r="AJ611" s="4"/>
      <c r="AK611" s="127" t="str">
        <f t="shared" si="136"/>
        <v/>
      </c>
      <c r="AL611" s="2" t="str">
        <f>IFERROR(IF(INDEX(#REF!,MATCH(I611,#REF!,0),1)=0,"",INDEX(#REF!,MATCH(I611,#REF!,0),1)),"")</f>
        <v/>
      </c>
      <c r="AN611" s="2" t="str">
        <f>IFERROR(IF(INDEX(#REF!,MATCH(I611,#REF!,0),1)=0,"",INDEX(#REF!,MATCH(I611,#REF!,0),1)),"")</f>
        <v/>
      </c>
      <c r="BB611" s="4"/>
      <c r="BC611" s="5"/>
      <c r="BG611" s="5"/>
      <c r="BH611" s="4" t="str">
        <f>IF(IFERROR(VLOOKUP(F611,F612:F$1993,1,0),"")="","",COUNTIF(F:F,F611))</f>
        <v/>
      </c>
      <c r="BI611" s="4"/>
      <c r="BK611" s="5"/>
      <c r="BL611" s="5"/>
      <c r="BM611" s="5" t="str">
        <f>IF(B611="","",IF(BH611="",1+(MAX(BM$2:BM610)),""))</f>
        <v/>
      </c>
      <c r="BN611" s="5" t="str">
        <f t="shared" si="130"/>
        <v/>
      </c>
      <c r="BO611" s="5" t="str">
        <f t="shared" si="131"/>
        <v/>
      </c>
      <c r="BP611" s="15" t="str">
        <f t="shared" si="132"/>
        <v/>
      </c>
      <c r="BQ611" s="29"/>
      <c r="BR611" s="16"/>
      <c r="BS611" s="5" t="str">
        <f t="shared" si="135"/>
        <v/>
      </c>
      <c r="BU611" s="5"/>
      <c r="BV611" s="5" t="str">
        <f t="shared" si="13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29"/>
        <v/>
      </c>
      <c r="B612" s="3"/>
      <c r="F612" s="3"/>
      <c r="G612" s="1" t="str">
        <f>IFERROR(INDEX('padron cfe'!B:B,MATCH(DATOS!F612,'padron cfe'!A:A,0),1),"")</f>
        <v/>
      </c>
      <c r="J612" s="2" t="str">
        <f>IFERROR(INDEX('padron cfe'!C:C,MATCH(DATOS!F612,'padron cfe'!A:A,0),1),"")</f>
        <v/>
      </c>
      <c r="L612" s="4" t="str">
        <f>IFERROR(VLOOKUP(I612,I$2:L611,4,0),"")</f>
        <v/>
      </c>
      <c r="M612" s="4" t="str">
        <f>IFERROR(VLOOKUP(I612,I$2:M611,5,0),"")</f>
        <v/>
      </c>
      <c r="S612"/>
      <c r="T612" s="2" t="str">
        <f>IFERROR(INDEX('padron cfe'!D:D,MATCH(DATOS!F612,'padron cfe'!A:A,0),1),"")</f>
        <v/>
      </c>
      <c r="AF612" s="97" t="str">
        <f>IFERROR(INDEX(bombas!F:F,MATCH(B612,bombas!I:I,0),1),"")</f>
        <v/>
      </c>
      <c r="AG612" s="6" t="str">
        <f>IFERROR(INDEX(bombas!H:H,MATCH(B612,bombas!I:I,0),1),"")</f>
        <v/>
      </c>
      <c r="AI612" s="4" t="str">
        <f t="shared" si="134"/>
        <v/>
      </c>
      <c r="AJ612" s="4"/>
      <c r="AK612" s="127" t="str">
        <f t="shared" si="136"/>
        <v/>
      </c>
      <c r="AL612" s="2" t="str">
        <f>IFERROR(IF(INDEX(#REF!,MATCH(I612,#REF!,0),1)=0,"",INDEX(#REF!,MATCH(I612,#REF!,0),1)),"")</f>
        <v/>
      </c>
      <c r="AN612" s="2" t="str">
        <f>IFERROR(IF(INDEX(#REF!,MATCH(I612,#REF!,0),1)=0,"",INDEX(#REF!,MATCH(I612,#REF!,0),1)),"")</f>
        <v/>
      </c>
      <c r="BB612" s="4"/>
      <c r="BG612" s="5"/>
      <c r="BH612" s="4" t="str">
        <f>IF(IFERROR(VLOOKUP(F612,F613:F$1993,1,0),"")="","",COUNTIF(F:F,F612))</f>
        <v/>
      </c>
      <c r="BI612" s="4"/>
      <c r="BK612" s="5"/>
      <c r="BL612" s="5"/>
      <c r="BM612" s="5" t="str">
        <f>IF(B612="","",IF(BH612="",1+(MAX(BM$2:BM611)),""))</f>
        <v/>
      </c>
      <c r="BN612" s="5" t="str">
        <f t="shared" si="130"/>
        <v/>
      </c>
      <c r="BO612" s="5" t="str">
        <f t="shared" si="131"/>
        <v/>
      </c>
      <c r="BP612" s="15" t="str">
        <f t="shared" si="132"/>
        <v/>
      </c>
      <c r="BQ612" s="29"/>
      <c r="BR612" s="16"/>
      <c r="BS612" s="5" t="str">
        <f t="shared" si="135"/>
        <v/>
      </c>
      <c r="BU612" s="5"/>
      <c r="BV612" s="5" t="str">
        <f t="shared" si="13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29"/>
        <v/>
      </c>
      <c r="B613" s="3"/>
      <c r="F613" s="3"/>
      <c r="G613" s="1" t="str">
        <f>IFERROR(INDEX('padron cfe'!B:B,MATCH(DATOS!F613,'padron cfe'!A:A,0),1),"")</f>
        <v/>
      </c>
      <c r="J613" s="2" t="str">
        <f>IFERROR(INDEX('padron cfe'!C:C,MATCH(DATOS!F613,'padron cfe'!A:A,0),1),"")</f>
        <v/>
      </c>
      <c r="L613" s="4" t="str">
        <f>IFERROR(VLOOKUP(I613,I$2:L612,4,0),"")</f>
        <v/>
      </c>
      <c r="M613" s="4" t="str">
        <f>IFERROR(VLOOKUP(I613,I$2:M612,5,0),"")</f>
        <v/>
      </c>
      <c r="S613"/>
      <c r="T613" s="2" t="str">
        <f>IFERROR(INDEX('padron cfe'!D:D,MATCH(DATOS!F613,'padron cfe'!A:A,0),1),"")</f>
        <v/>
      </c>
      <c r="AF613" s="97" t="str">
        <f>IFERROR(INDEX(bombas!F:F,MATCH(B613,bombas!I:I,0),1),"")</f>
        <v/>
      </c>
      <c r="AG613" s="6" t="str">
        <f>IFERROR(INDEX(bombas!H:H,MATCH(B613,bombas!I:I,0),1),"")</f>
        <v/>
      </c>
      <c r="AI613" s="4" t="str">
        <f t="shared" si="134"/>
        <v/>
      </c>
      <c r="AJ613" s="4"/>
      <c r="AK613" s="127" t="str">
        <f t="shared" si="136"/>
        <v/>
      </c>
      <c r="AL613" s="2" t="str">
        <f>IFERROR(IF(INDEX(#REF!,MATCH(I613,#REF!,0),1)=0,"",INDEX(#REF!,MATCH(I613,#REF!,0),1)),"")</f>
        <v/>
      </c>
      <c r="AN613" s="2" t="str">
        <f>IFERROR(IF(INDEX(#REF!,MATCH(I613,#REF!,0),1)=0,"",INDEX(#REF!,MATCH(I613,#REF!,0),1)),"")</f>
        <v/>
      </c>
      <c r="BB613" s="4"/>
      <c r="BG613" s="5"/>
      <c r="BH613" s="4" t="str">
        <f>IF(IFERROR(VLOOKUP(F613,F614:F$1993,1,0),"")="","",COUNTIF(F:F,F613))</f>
        <v/>
      </c>
      <c r="BI613" s="4"/>
      <c r="BK613" s="5"/>
      <c r="BL613" s="5"/>
      <c r="BM613" s="5" t="str">
        <f>IF(B613="","",IF(BH613="",1+(MAX(BM$2:BM612)),""))</f>
        <v/>
      </c>
      <c r="BN613" s="5" t="str">
        <f t="shared" si="130"/>
        <v/>
      </c>
      <c r="BO613" s="5" t="str">
        <f t="shared" si="131"/>
        <v/>
      </c>
      <c r="BP613" s="15" t="str">
        <f t="shared" si="132"/>
        <v/>
      </c>
      <c r="BQ613" s="29"/>
      <c r="BR613" s="16"/>
      <c r="BS613" s="5" t="str">
        <f t="shared" si="135"/>
        <v/>
      </c>
      <c r="BU613" s="5"/>
      <c r="BV613" s="5" t="str">
        <f t="shared" si="13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29"/>
        <v/>
      </c>
      <c r="B614" s="3"/>
      <c r="F614" s="3"/>
      <c r="G614" s="1" t="str">
        <f>IFERROR(INDEX('padron cfe'!B:B,MATCH(DATOS!F614,'padron cfe'!A:A,0),1),"")</f>
        <v/>
      </c>
      <c r="J614" s="2" t="str">
        <f>IFERROR(INDEX('padron cfe'!C:C,MATCH(DATOS!F614,'padron cfe'!A:A,0),1),"")</f>
        <v/>
      </c>
      <c r="L614" s="4" t="str">
        <f>IFERROR(VLOOKUP(I614,I$2:L613,4,0),"")</f>
        <v/>
      </c>
      <c r="M614" s="4" t="str">
        <f>IFERROR(VLOOKUP(I614,I$2:M613,5,0),"")</f>
        <v/>
      </c>
      <c r="S614"/>
      <c r="T614" s="2" t="str">
        <f>IFERROR(INDEX('padron cfe'!D:D,MATCH(DATOS!F614,'padron cfe'!A:A,0),1),"")</f>
        <v/>
      </c>
      <c r="AF614" s="97" t="str">
        <f>IFERROR(INDEX(bombas!F:F,MATCH(B614,bombas!I:I,0),1),"")</f>
        <v/>
      </c>
      <c r="AG614" s="6" t="str">
        <f>IFERROR(INDEX(bombas!H:H,MATCH(B614,bombas!I:I,0),1),"")</f>
        <v/>
      </c>
      <c r="AI614" s="4" t="str">
        <f t="shared" si="134"/>
        <v/>
      </c>
      <c r="AJ614" s="4"/>
      <c r="AK614" s="127" t="str">
        <f t="shared" si="136"/>
        <v/>
      </c>
      <c r="AL614" s="2" t="str">
        <f>IFERROR(IF(INDEX(#REF!,MATCH(I614,#REF!,0),1)=0,"",INDEX(#REF!,MATCH(I614,#REF!,0),1)),"")</f>
        <v/>
      </c>
      <c r="AN614" s="2" t="str">
        <f>IFERROR(IF(INDEX(#REF!,MATCH(I614,#REF!,0),1)=0,"",INDEX(#REF!,MATCH(I614,#REF!,0),1)),"")</f>
        <v/>
      </c>
      <c r="BB614" s="4"/>
      <c r="BG614" s="5"/>
      <c r="BH614" s="4" t="str">
        <f>IF(IFERROR(VLOOKUP(F614,F615:F$1993,1,0),"")="","",COUNTIF(F:F,F614))</f>
        <v/>
      </c>
      <c r="BI614" s="4"/>
      <c r="BK614" s="5"/>
      <c r="BL614" s="5"/>
      <c r="BM614" s="5" t="str">
        <f>IF(B614="","",IF(BH614="",1+(MAX(BM$2:BM613)),""))</f>
        <v/>
      </c>
      <c r="BN614" s="5" t="str">
        <f t="shared" si="130"/>
        <v/>
      </c>
      <c r="BO614" s="5" t="str">
        <f t="shared" si="131"/>
        <v/>
      </c>
      <c r="BP614" s="15" t="str">
        <f t="shared" si="132"/>
        <v/>
      </c>
      <c r="BQ614" s="29"/>
      <c r="BR614" s="16"/>
      <c r="BS614" s="5" t="str">
        <f t="shared" si="135"/>
        <v/>
      </c>
      <c r="BU614" s="5"/>
      <c r="BV614" s="5" t="str">
        <f t="shared" si="13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29"/>
        <v/>
      </c>
      <c r="B615" s="3"/>
      <c r="F615" s="3"/>
      <c r="G615" s="1" t="str">
        <f>IFERROR(INDEX('padron cfe'!B:B,MATCH(DATOS!F615,'padron cfe'!A:A,0),1),"")</f>
        <v/>
      </c>
      <c r="J615" s="2" t="str">
        <f>IFERROR(INDEX('padron cfe'!C:C,MATCH(DATOS!F615,'padron cfe'!A:A,0),1),"")</f>
        <v/>
      </c>
      <c r="L615" s="4" t="str">
        <f>IFERROR(VLOOKUP(I615,I$2:L614,4,0),"")</f>
        <v/>
      </c>
      <c r="M615" s="4" t="str">
        <f>IFERROR(VLOOKUP(I615,I$2:M614,5,0),"")</f>
        <v/>
      </c>
      <c r="S615"/>
      <c r="T615" s="2" t="str">
        <f>IFERROR(INDEX('padron cfe'!D:D,MATCH(DATOS!F615,'padron cfe'!A:A,0),1),"")</f>
        <v/>
      </c>
      <c r="AF615" s="97" t="str">
        <f>IFERROR(INDEX(bombas!F:F,MATCH(B615,bombas!I:I,0),1),"")</f>
        <v/>
      </c>
      <c r="AG615" s="6" t="str">
        <f>IFERROR(INDEX(bombas!H:H,MATCH(B615,bombas!I:I,0),1),"")</f>
        <v/>
      </c>
      <c r="AI615" s="4" t="str">
        <f t="shared" si="134"/>
        <v/>
      </c>
      <c r="AJ615" s="4"/>
      <c r="AK615" s="127" t="str">
        <f t="shared" si="136"/>
        <v/>
      </c>
      <c r="AL615" s="2" t="str">
        <f>IFERROR(IF(INDEX(#REF!,MATCH(I615,#REF!,0),1)=0,"",INDEX(#REF!,MATCH(I615,#REF!,0),1)),"")</f>
        <v/>
      </c>
      <c r="AN615" s="2" t="str">
        <f>IFERROR(IF(INDEX(#REF!,MATCH(I615,#REF!,0),1)=0,"",INDEX(#REF!,MATCH(I615,#REF!,0),1)),"")</f>
        <v/>
      </c>
      <c r="BB615" s="4"/>
      <c r="BG615" s="5"/>
      <c r="BH615" s="4" t="str">
        <f>IF(IFERROR(VLOOKUP(F615,F616:F$1993,1,0),"")="","",COUNTIF(F:F,F615))</f>
        <v/>
      </c>
      <c r="BI615" s="4"/>
      <c r="BK615" s="5"/>
      <c r="BL615" s="5"/>
      <c r="BM615" s="5" t="str">
        <f>IF(B615="","",IF(BH615="",1+(MAX(BM$2:BM614)),""))</f>
        <v/>
      </c>
      <c r="BN615" s="5" t="str">
        <f t="shared" si="130"/>
        <v/>
      </c>
      <c r="BO615" s="5" t="str">
        <f t="shared" si="131"/>
        <v/>
      </c>
      <c r="BP615" s="15" t="str">
        <f t="shared" si="132"/>
        <v/>
      </c>
      <c r="BQ615" s="29"/>
      <c r="BR615" s="16"/>
      <c r="BS615" s="5" t="str">
        <f t="shared" si="135"/>
        <v/>
      </c>
      <c r="BU615" s="5"/>
      <c r="BV615" s="5" t="str">
        <f t="shared" si="13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29"/>
        <v/>
      </c>
      <c r="B616" s="3"/>
      <c r="F616" s="3"/>
      <c r="G616" s="1" t="str">
        <f>IFERROR(INDEX('padron cfe'!B:B,MATCH(DATOS!F616,'padron cfe'!A:A,0),1),"")</f>
        <v/>
      </c>
      <c r="J616" s="2" t="str">
        <f>IFERROR(INDEX('padron cfe'!C:C,MATCH(DATOS!F616,'padron cfe'!A:A,0),1),"")</f>
        <v/>
      </c>
      <c r="L616" s="4" t="str">
        <f>IFERROR(VLOOKUP(I616,I$2:L615,4,0),"")</f>
        <v/>
      </c>
      <c r="M616" s="4" t="str">
        <f>IFERROR(VLOOKUP(I616,I$2:M615,5,0),"")</f>
        <v/>
      </c>
      <c r="S616"/>
      <c r="T616" s="2" t="str">
        <f>IFERROR(INDEX('padron cfe'!D:D,MATCH(DATOS!F616,'padron cfe'!A:A,0),1),"")</f>
        <v/>
      </c>
      <c r="AF616" s="97" t="str">
        <f>IFERROR(INDEX(bombas!F:F,MATCH(B616,bombas!I:I,0),1),"")</f>
        <v/>
      </c>
      <c r="AG616" s="6" t="str">
        <f>IFERROR(INDEX(bombas!H:H,MATCH(B616,bombas!I:I,0),1),"")</f>
        <v/>
      </c>
      <c r="AI616" s="4" t="str">
        <f t="shared" si="134"/>
        <v/>
      </c>
      <c r="AJ616" s="4"/>
      <c r="AK616" s="127" t="str">
        <f t="shared" si="136"/>
        <v/>
      </c>
      <c r="AL616" s="2" t="str">
        <f>IFERROR(IF(INDEX(#REF!,MATCH(I616,#REF!,0),1)=0,"",INDEX(#REF!,MATCH(I616,#REF!,0),1)),"")</f>
        <v/>
      </c>
      <c r="AN616" s="2" t="str">
        <f>IFERROR(IF(INDEX(#REF!,MATCH(I616,#REF!,0),1)=0,"",INDEX(#REF!,MATCH(I616,#REF!,0),1)),"")</f>
        <v/>
      </c>
      <c r="BB616" s="4"/>
      <c r="BG616" s="5"/>
      <c r="BH616" s="4" t="str">
        <f>IF(IFERROR(VLOOKUP(F616,F617:F$1993,1,0),"")="","",COUNTIF(F:F,F616))</f>
        <v/>
      </c>
      <c r="BI616" s="4"/>
      <c r="BK616" s="5"/>
      <c r="BL616" s="5"/>
      <c r="BM616" s="5" t="str">
        <f>IF(B616="","",IF(BH616="",1+(MAX(BM$2:BM615)),""))</f>
        <v/>
      </c>
      <c r="BN616" s="5" t="str">
        <f t="shared" si="130"/>
        <v/>
      </c>
      <c r="BO616" s="5" t="str">
        <f t="shared" si="131"/>
        <v/>
      </c>
      <c r="BP616" s="15" t="str">
        <f t="shared" si="132"/>
        <v/>
      </c>
      <c r="BQ616" s="29"/>
      <c r="BR616" s="16"/>
      <c r="BS616" s="5" t="str">
        <f t="shared" si="135"/>
        <v/>
      </c>
      <c r="BU616" s="5"/>
      <c r="BV616" s="5" t="str">
        <f t="shared" si="13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29"/>
        <v/>
      </c>
      <c r="B617" s="3"/>
      <c r="F617" s="3"/>
      <c r="G617" s="1" t="str">
        <f>IFERROR(INDEX('padron cfe'!B:B,MATCH(DATOS!F617,'padron cfe'!A:A,0),1),"")</f>
        <v/>
      </c>
      <c r="J617" s="2" t="str">
        <f>IFERROR(INDEX('padron cfe'!C:C,MATCH(DATOS!F617,'padron cfe'!A:A,0),1),"")</f>
        <v/>
      </c>
      <c r="L617" s="4" t="str">
        <f>IFERROR(VLOOKUP(I617,I$2:L616,4,0),"")</f>
        <v/>
      </c>
      <c r="M617" s="4" t="str">
        <f>IFERROR(VLOOKUP(I617,I$2:M616,5,0),"")</f>
        <v/>
      </c>
      <c r="S617"/>
      <c r="T617" s="2" t="str">
        <f>IFERROR(INDEX('padron cfe'!D:D,MATCH(DATOS!F617,'padron cfe'!A:A,0),1),"")</f>
        <v/>
      </c>
      <c r="AF617" s="97" t="str">
        <f>IFERROR(INDEX(bombas!F:F,MATCH(B617,bombas!I:I,0),1),"")</f>
        <v/>
      </c>
      <c r="AG617" s="6" t="str">
        <f>IFERROR(INDEX(bombas!H:H,MATCH(B617,bombas!I:I,0),1),"")</f>
        <v/>
      </c>
      <c r="AI617" s="4" t="str">
        <f t="shared" si="134"/>
        <v/>
      </c>
      <c r="AJ617" s="4"/>
      <c r="AK617" s="127" t="str">
        <f t="shared" si="136"/>
        <v/>
      </c>
      <c r="AL617" s="2" t="str">
        <f>IFERROR(IF(INDEX(#REF!,MATCH(I617,#REF!,0),1)=0,"",INDEX(#REF!,MATCH(I617,#REF!,0),1)),"")</f>
        <v/>
      </c>
      <c r="AN617" s="2" t="str">
        <f>IFERROR(IF(INDEX(#REF!,MATCH(I617,#REF!,0),1)=0,"",INDEX(#REF!,MATCH(I617,#REF!,0),1)),"")</f>
        <v/>
      </c>
      <c r="BB617" s="4"/>
      <c r="BG617" s="5"/>
      <c r="BH617" s="4" t="str">
        <f>IF(IFERROR(VLOOKUP(F617,F618:F$1993,1,0),"")="","",COUNTIF(F:F,F617))</f>
        <v/>
      </c>
      <c r="BI617" s="4"/>
      <c r="BK617" s="5"/>
      <c r="BL617" s="5"/>
      <c r="BM617" s="5" t="str">
        <f>IF(B617="","",IF(BH617="",1+(MAX(BM$2:BM616)),""))</f>
        <v/>
      </c>
      <c r="BN617" s="5" t="str">
        <f t="shared" si="130"/>
        <v/>
      </c>
      <c r="BO617" s="5" t="str">
        <f t="shared" si="131"/>
        <v/>
      </c>
      <c r="BP617" s="15" t="str">
        <f t="shared" si="132"/>
        <v/>
      </c>
      <c r="BQ617" s="29"/>
      <c r="BR617" s="16"/>
      <c r="BS617" s="5" t="str">
        <f t="shared" si="135"/>
        <v/>
      </c>
      <c r="BU617" s="5"/>
      <c r="BV617" s="5" t="str">
        <f t="shared" si="13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29"/>
        <v/>
      </c>
      <c r="B618" s="3"/>
      <c r="F618" s="3"/>
      <c r="G618" s="1" t="str">
        <f>IFERROR(INDEX('padron cfe'!B:B,MATCH(DATOS!F618,'padron cfe'!A:A,0),1),"")</f>
        <v/>
      </c>
      <c r="J618" s="2" t="str">
        <f>IFERROR(INDEX('padron cfe'!C:C,MATCH(DATOS!F618,'padron cfe'!A:A,0),1),"")</f>
        <v/>
      </c>
      <c r="L618" s="4" t="str">
        <f>IFERROR(VLOOKUP(I618,I$2:L617,4,0),"")</f>
        <v/>
      </c>
      <c r="M618" s="4" t="str">
        <f>IFERROR(VLOOKUP(I618,I$2:M617,5,0),"")</f>
        <v/>
      </c>
      <c r="S618"/>
      <c r="T618" s="2" t="str">
        <f>IFERROR(INDEX('padron cfe'!D:D,MATCH(DATOS!F618,'padron cfe'!A:A,0),1),"")</f>
        <v/>
      </c>
      <c r="AF618" s="97" t="str">
        <f>IFERROR(INDEX(bombas!F:F,MATCH(B618,bombas!I:I,0),1),"")</f>
        <v/>
      </c>
      <c r="AG618" s="6" t="str">
        <f>IFERROR(INDEX(bombas!H:H,MATCH(B618,bombas!I:I,0),1),"")</f>
        <v/>
      </c>
      <c r="AI618" s="4" t="str">
        <f t="shared" si="134"/>
        <v/>
      </c>
      <c r="AJ618" s="4"/>
      <c r="AK618" s="127" t="str">
        <f t="shared" si="136"/>
        <v/>
      </c>
      <c r="AL618" s="2" t="str">
        <f>IFERROR(IF(INDEX(#REF!,MATCH(I618,#REF!,0),1)=0,"",INDEX(#REF!,MATCH(I618,#REF!,0),1)),"")</f>
        <v/>
      </c>
      <c r="AN618" s="2" t="str">
        <f>IFERROR(IF(INDEX(#REF!,MATCH(I618,#REF!,0),1)=0,"",INDEX(#REF!,MATCH(I618,#REF!,0),1)),"")</f>
        <v/>
      </c>
      <c r="BB618" s="4"/>
      <c r="BG618" s="5"/>
      <c r="BH618" s="4" t="str">
        <f>IF(IFERROR(VLOOKUP(F618,F619:F$1993,1,0),"")="","",COUNTIF(F:F,F618))</f>
        <v/>
      </c>
      <c r="BI618" s="4"/>
      <c r="BK618" s="5"/>
      <c r="BL618" s="5"/>
      <c r="BM618" s="5" t="str">
        <f>IF(B618="","",IF(BH618="",1+(MAX(BM$2:BM617)),""))</f>
        <v/>
      </c>
      <c r="BN618" s="5" t="str">
        <f t="shared" si="130"/>
        <v/>
      </c>
      <c r="BO618" s="5" t="str">
        <f t="shared" si="131"/>
        <v/>
      </c>
      <c r="BP618" s="15" t="str">
        <f t="shared" si="132"/>
        <v/>
      </c>
      <c r="BQ618" s="29"/>
      <c r="BR618" s="16"/>
      <c r="BS618" s="5" t="str">
        <f t="shared" si="135"/>
        <v/>
      </c>
      <c r="BU618" s="5"/>
      <c r="BV618" s="5" t="str">
        <f t="shared" si="13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29"/>
        <v/>
      </c>
      <c r="B619" s="3"/>
      <c r="F619" s="3"/>
      <c r="G619" s="1" t="str">
        <f>IFERROR(INDEX('padron cfe'!B:B,MATCH(DATOS!F619,'padron cfe'!A:A,0),1),"")</f>
        <v/>
      </c>
      <c r="J619" s="2" t="str">
        <f>IFERROR(INDEX('padron cfe'!C:C,MATCH(DATOS!F619,'padron cfe'!A:A,0),1),"")</f>
        <v/>
      </c>
      <c r="L619" s="4" t="str">
        <f>IFERROR(VLOOKUP(I619,I$2:L618,4,0),"")</f>
        <v/>
      </c>
      <c r="M619" s="4" t="str">
        <f>IFERROR(VLOOKUP(I619,I$2:M618,5,0),"")</f>
        <v/>
      </c>
      <c r="S619"/>
      <c r="T619" s="2" t="str">
        <f>IFERROR(INDEX('padron cfe'!D:D,MATCH(DATOS!F619,'padron cfe'!A:A,0),1),"")</f>
        <v/>
      </c>
      <c r="AF619" s="97" t="str">
        <f>IFERROR(INDEX(bombas!F:F,MATCH(B619,bombas!I:I,0),1),"")</f>
        <v/>
      </c>
      <c r="AG619" s="6" t="str">
        <f>IFERROR(INDEX(bombas!H:H,MATCH(B619,bombas!I:I,0),1),"")</f>
        <v/>
      </c>
      <c r="AI619" s="4" t="str">
        <f t="shared" si="134"/>
        <v/>
      </c>
      <c r="AJ619" s="4"/>
      <c r="AK619" s="127" t="str">
        <f t="shared" si="136"/>
        <v/>
      </c>
      <c r="AL619" s="2" t="str">
        <f>IFERROR(IF(INDEX(#REF!,MATCH(I619,#REF!,0),1)=0,"",INDEX(#REF!,MATCH(I619,#REF!,0),1)),"")</f>
        <v/>
      </c>
      <c r="AN619" s="2" t="str">
        <f>IFERROR(IF(INDEX(#REF!,MATCH(I619,#REF!,0),1)=0,"",INDEX(#REF!,MATCH(I619,#REF!,0),1)),"")</f>
        <v/>
      </c>
      <c r="BB619" s="4"/>
      <c r="BG619" s="5"/>
      <c r="BH619" s="4" t="str">
        <f>IF(IFERROR(VLOOKUP(F619,F620:F$1993,1,0),"")="","",COUNTIF(F:F,F619))</f>
        <v/>
      </c>
      <c r="BI619" s="4"/>
      <c r="BK619" s="5"/>
      <c r="BL619" s="5"/>
      <c r="BM619" s="5" t="str">
        <f>IF(B619="","",IF(BH619="",1+(MAX(BM$2:BM618)),""))</f>
        <v/>
      </c>
      <c r="BN619" s="5" t="str">
        <f t="shared" si="130"/>
        <v/>
      </c>
      <c r="BO619" s="5" t="str">
        <f t="shared" si="131"/>
        <v/>
      </c>
      <c r="BP619" s="15" t="str">
        <f t="shared" si="132"/>
        <v/>
      </c>
      <c r="BQ619" s="29"/>
      <c r="BR619" s="16"/>
      <c r="BS619" s="5" t="str">
        <f t="shared" si="135"/>
        <v/>
      </c>
      <c r="BU619" s="5"/>
      <c r="BV619" s="5" t="str">
        <f t="shared" si="13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29"/>
        <v/>
      </c>
      <c r="B620" s="3"/>
      <c r="F620" s="3"/>
      <c r="G620" s="1" t="str">
        <f>IFERROR(INDEX('padron cfe'!B:B,MATCH(DATOS!F620,'padron cfe'!A:A,0),1),"")</f>
        <v/>
      </c>
      <c r="J620" s="2" t="str">
        <f>IFERROR(INDEX('padron cfe'!C:C,MATCH(DATOS!F620,'padron cfe'!A:A,0),1),"")</f>
        <v/>
      </c>
      <c r="L620" s="4" t="str">
        <f>IFERROR(VLOOKUP(I620,I$2:L619,4,0),"")</f>
        <v/>
      </c>
      <c r="M620" s="4" t="str">
        <f>IFERROR(VLOOKUP(I620,I$2:M619,5,0),"")</f>
        <v/>
      </c>
      <c r="S620"/>
      <c r="T620" s="2" t="str">
        <f>IFERROR(INDEX('padron cfe'!D:D,MATCH(DATOS!F620,'padron cfe'!A:A,0),1),"")</f>
        <v/>
      </c>
      <c r="AF620" s="97" t="str">
        <f>IFERROR(INDEX(bombas!F:F,MATCH(B620,bombas!I:I,0),1),"")</f>
        <v/>
      </c>
      <c r="AG620" s="6" t="str">
        <f>IFERROR(INDEX(bombas!H:H,MATCH(B620,bombas!I:I,0),1),"")</f>
        <v/>
      </c>
      <c r="AI620" s="4" t="str">
        <f t="shared" si="134"/>
        <v/>
      </c>
      <c r="AJ620" s="4"/>
      <c r="AK620" s="127" t="str">
        <f t="shared" si="136"/>
        <v/>
      </c>
      <c r="AL620" s="2" t="str">
        <f>IFERROR(IF(INDEX(#REF!,MATCH(I620,#REF!,0),1)=0,"",INDEX(#REF!,MATCH(I620,#REF!,0),1)),"")</f>
        <v/>
      </c>
      <c r="AN620" s="2" t="str">
        <f>IFERROR(IF(INDEX(#REF!,MATCH(I620,#REF!,0),1)=0,"",INDEX(#REF!,MATCH(I620,#REF!,0),1)),"")</f>
        <v/>
      </c>
      <c r="BB620" s="4"/>
      <c r="BG620" s="5"/>
      <c r="BH620" s="4" t="str">
        <f>IF(IFERROR(VLOOKUP(F620,F621:F$1993,1,0),"")="","",COUNTIF(F:F,F620))</f>
        <v/>
      </c>
      <c r="BI620" s="4"/>
      <c r="BK620" s="5"/>
      <c r="BL620" s="5"/>
      <c r="BM620" s="5" t="str">
        <f>IF(B620="","",IF(BH620="",1+(MAX(BM$2:BM619)),""))</f>
        <v/>
      </c>
      <c r="BN620" s="5" t="str">
        <f t="shared" si="130"/>
        <v/>
      </c>
      <c r="BO620" s="5" t="str">
        <f t="shared" si="131"/>
        <v/>
      </c>
      <c r="BP620" s="15" t="str">
        <f t="shared" si="132"/>
        <v/>
      </c>
      <c r="BQ620" s="29"/>
      <c r="BR620" s="16"/>
      <c r="BS620" s="5" t="str">
        <f t="shared" si="135"/>
        <v/>
      </c>
      <c r="BU620" s="5"/>
      <c r="BV620" s="5" t="str">
        <f t="shared" si="13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29"/>
        <v/>
      </c>
      <c r="B621" s="3"/>
      <c r="F621" s="3"/>
      <c r="G621" s="1" t="str">
        <f>IFERROR(INDEX('padron cfe'!B:B,MATCH(DATOS!F621,'padron cfe'!A:A,0),1),"")</f>
        <v/>
      </c>
      <c r="J621" s="2" t="str">
        <f>IFERROR(INDEX('padron cfe'!C:C,MATCH(DATOS!F621,'padron cfe'!A:A,0),1),"")</f>
        <v/>
      </c>
      <c r="L621" s="4" t="str">
        <f>IFERROR(VLOOKUP(I621,I$2:L620,4,0),"")</f>
        <v/>
      </c>
      <c r="M621" s="4" t="str">
        <f>IFERROR(VLOOKUP(I621,I$2:M620,5,0),"")</f>
        <v/>
      </c>
      <c r="S621"/>
      <c r="T621" s="2" t="str">
        <f>IFERROR(INDEX('padron cfe'!D:D,MATCH(DATOS!F621,'padron cfe'!A:A,0),1),"")</f>
        <v/>
      </c>
      <c r="AF621" s="97" t="str">
        <f>IFERROR(INDEX(bombas!F:F,MATCH(B621,bombas!I:I,0),1),"")</f>
        <v/>
      </c>
      <c r="AG621" s="6" t="str">
        <f>IFERROR(INDEX(bombas!H:H,MATCH(B621,bombas!I:I,0),1),"")</f>
        <v/>
      </c>
      <c r="AI621" s="4" t="str">
        <f t="shared" si="134"/>
        <v/>
      </c>
      <c r="AJ621" s="4"/>
      <c r="AK621" s="127" t="str">
        <f t="shared" si="136"/>
        <v/>
      </c>
      <c r="AL621" s="2" t="str">
        <f>IFERROR(IF(INDEX(#REF!,MATCH(I621,#REF!,0),1)=0,"",INDEX(#REF!,MATCH(I621,#REF!,0),1)),"")</f>
        <v/>
      </c>
      <c r="AN621" s="2" t="str">
        <f>IFERROR(IF(INDEX(#REF!,MATCH(I621,#REF!,0),1)=0,"",INDEX(#REF!,MATCH(I621,#REF!,0),1)),"")</f>
        <v/>
      </c>
      <c r="BB621" s="4"/>
      <c r="BG621" s="5"/>
      <c r="BH621" s="4" t="str">
        <f>IF(IFERROR(VLOOKUP(F621,F622:F$1993,1,0),"")="","",COUNTIF(F:F,F621))</f>
        <v/>
      </c>
      <c r="BI621" s="4"/>
      <c r="BK621" s="5"/>
      <c r="BL621" s="5"/>
      <c r="BM621" s="5" t="str">
        <f>IF(B621="","",IF(BH621="",1+(MAX(BM$2:BM620)),""))</f>
        <v/>
      </c>
      <c r="BN621" s="5" t="str">
        <f t="shared" si="130"/>
        <v/>
      </c>
      <c r="BO621" s="5" t="str">
        <f t="shared" si="131"/>
        <v/>
      </c>
      <c r="BP621" s="15" t="str">
        <f t="shared" si="132"/>
        <v/>
      </c>
      <c r="BQ621" s="29"/>
      <c r="BR621" s="16"/>
      <c r="BS621" s="5" t="str">
        <f t="shared" si="135"/>
        <v/>
      </c>
      <c r="BU621" s="5"/>
      <c r="BV621" s="5" t="str">
        <f t="shared" si="13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29"/>
        <v/>
      </c>
      <c r="B622" s="3"/>
      <c r="F622" s="3"/>
      <c r="G622" s="1" t="str">
        <f>IFERROR(INDEX('padron cfe'!B:B,MATCH(DATOS!F622,'padron cfe'!A:A,0),1),"")</f>
        <v/>
      </c>
      <c r="J622" s="2" t="str">
        <f>IFERROR(INDEX('padron cfe'!C:C,MATCH(DATOS!F622,'padron cfe'!A:A,0),1),"")</f>
        <v/>
      </c>
      <c r="L622" s="4" t="str">
        <f>IFERROR(VLOOKUP(I622,I$2:L621,4,0),"")</f>
        <v/>
      </c>
      <c r="M622" s="4" t="str">
        <f>IFERROR(VLOOKUP(I622,I$2:M621,5,0),"")</f>
        <v/>
      </c>
      <c r="S622"/>
      <c r="T622" s="2" t="str">
        <f>IFERROR(INDEX('padron cfe'!D:D,MATCH(DATOS!F622,'padron cfe'!A:A,0),1),"")</f>
        <v/>
      </c>
      <c r="AF622" s="97" t="str">
        <f>IFERROR(INDEX(bombas!F:F,MATCH(B622,bombas!I:I,0),1),"")</f>
        <v/>
      </c>
      <c r="AG622" s="6" t="str">
        <f>IFERROR(INDEX(bombas!H:H,MATCH(B622,bombas!I:I,0),1),"")</f>
        <v/>
      </c>
      <c r="AI622" s="4" t="str">
        <f t="shared" si="134"/>
        <v/>
      </c>
      <c r="AJ622" s="4"/>
      <c r="AK622" s="127" t="str">
        <f t="shared" si="136"/>
        <v/>
      </c>
      <c r="AL622" s="2" t="str">
        <f>IFERROR(IF(INDEX(#REF!,MATCH(I622,#REF!,0),1)=0,"",INDEX(#REF!,MATCH(I622,#REF!,0),1)),"")</f>
        <v/>
      </c>
      <c r="AN622" s="2" t="str">
        <f>IFERROR(IF(INDEX(#REF!,MATCH(I622,#REF!,0),1)=0,"",INDEX(#REF!,MATCH(I622,#REF!,0),1)),"")</f>
        <v/>
      </c>
      <c r="BB622" s="4"/>
      <c r="BG622" s="5"/>
      <c r="BH622" s="4" t="str">
        <f>IF(IFERROR(VLOOKUP(F622,F623:F$1993,1,0),"")="","",COUNTIF(F:F,F622))</f>
        <v/>
      </c>
      <c r="BI622" s="4"/>
      <c r="BK622" s="5"/>
      <c r="BL622" s="5"/>
      <c r="BM622" s="5" t="str">
        <f>IF(B622="","",IF(BH622="",1+(MAX(BM$2:BM621)),""))</f>
        <v/>
      </c>
      <c r="BN622" s="5" t="str">
        <f t="shared" si="130"/>
        <v/>
      </c>
      <c r="BO622" s="5" t="str">
        <f t="shared" si="131"/>
        <v/>
      </c>
      <c r="BP622" s="15" t="str">
        <f t="shared" si="132"/>
        <v/>
      </c>
      <c r="BQ622" s="29"/>
      <c r="BR622" s="16"/>
      <c r="BS622" s="5" t="str">
        <f t="shared" si="135"/>
        <v/>
      </c>
      <c r="BU622" s="5"/>
      <c r="BV622" s="5" t="str">
        <f t="shared" si="13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29"/>
        <v/>
      </c>
      <c r="B623" s="3"/>
      <c r="G623" s="1" t="str">
        <f>IFERROR(INDEX('padron cfe'!B:B,MATCH(DATOS!F623,'padron cfe'!A:A,0),1),"")</f>
        <v/>
      </c>
      <c r="J623" s="2" t="str">
        <f>IFERROR(INDEX('padron cfe'!C:C,MATCH(DATOS!F623,'padron cfe'!A:A,0),1),"")</f>
        <v/>
      </c>
      <c r="L623" s="4" t="str">
        <f>IFERROR(VLOOKUP(I623,I$2:L622,4,0),"")</f>
        <v/>
      </c>
      <c r="M623" s="4" t="str">
        <f>IFERROR(VLOOKUP(I623,I$2:M622,5,0),"")</f>
        <v/>
      </c>
      <c r="S623"/>
      <c r="T623" s="2" t="str">
        <f>IFERROR(INDEX('padron cfe'!D:D,MATCH(DATOS!F623,'padron cfe'!A:A,0),1),"")</f>
        <v/>
      </c>
      <c r="AF623" s="97" t="str">
        <f>IFERROR(INDEX(bombas!F:F,MATCH(B623,bombas!I:I,0),1),"")</f>
        <v/>
      </c>
      <c r="AG623" s="6" t="str">
        <f>IFERROR(INDEX(bombas!H:H,MATCH(B623,bombas!I:I,0),1),"")</f>
        <v/>
      </c>
      <c r="AI623" s="4" t="str">
        <f t="shared" si="134"/>
        <v/>
      </c>
      <c r="AJ623" s="4"/>
      <c r="AK623" s="127" t="str">
        <f t="shared" si="136"/>
        <v/>
      </c>
      <c r="AL623" s="2" t="str">
        <f>IFERROR(IF(INDEX(#REF!,MATCH(I623,#REF!,0),1)=0,"",INDEX(#REF!,MATCH(I623,#REF!,0),1)),"")</f>
        <v/>
      </c>
      <c r="AN623" s="2" t="str">
        <f>IFERROR(IF(INDEX(#REF!,MATCH(I623,#REF!,0),1)=0,"",INDEX(#REF!,MATCH(I623,#REF!,0),1)),"")</f>
        <v/>
      </c>
      <c r="BB623" s="4"/>
      <c r="BG623" s="5"/>
      <c r="BH623" s="4" t="str">
        <f>IF(IFERROR(VLOOKUP(F623,F624:F$1993,1,0),"")="","",COUNTIF(F:F,F623))</f>
        <v/>
      </c>
      <c r="BI623" s="4"/>
      <c r="BK623" s="5"/>
      <c r="BL623" s="5"/>
      <c r="BM623" s="5" t="str">
        <f>IF(B623="","",IF(BH623="",1+(MAX(BM$2:BM622)),""))</f>
        <v/>
      </c>
      <c r="BN623" s="5" t="str">
        <f t="shared" si="130"/>
        <v/>
      </c>
      <c r="BO623" s="5" t="str">
        <f t="shared" si="131"/>
        <v/>
      </c>
      <c r="BP623" s="15" t="str">
        <f t="shared" si="132"/>
        <v/>
      </c>
      <c r="BQ623" s="29"/>
      <c r="BR623" s="16"/>
      <c r="BS623" s="5" t="str">
        <f t="shared" si="135"/>
        <v/>
      </c>
      <c r="BU623" s="5"/>
      <c r="BV623" s="5" t="str">
        <f t="shared" si="13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29"/>
        <v/>
      </c>
      <c r="B624" s="3"/>
      <c r="G624" s="1" t="str">
        <f>IFERROR(INDEX('padron cfe'!B:B,MATCH(DATOS!F624,'padron cfe'!A:A,0),1),"")</f>
        <v/>
      </c>
      <c r="J624" s="2" t="str">
        <f>IFERROR(INDEX('padron cfe'!C:C,MATCH(DATOS!F624,'padron cfe'!A:A,0),1),"")</f>
        <v/>
      </c>
      <c r="L624" s="4" t="str">
        <f>IFERROR(VLOOKUP(I624,I$2:L623,4,0),"")</f>
        <v/>
      </c>
      <c r="M624" s="4" t="str">
        <f>IFERROR(VLOOKUP(I624,I$2:M623,5,0),"")</f>
        <v/>
      </c>
      <c r="S624"/>
      <c r="T624" s="2" t="str">
        <f>IFERROR(INDEX('padron cfe'!D:D,MATCH(DATOS!F624,'padron cfe'!A:A,0),1),"")</f>
        <v/>
      </c>
      <c r="AF624" s="97" t="str">
        <f>IFERROR(INDEX(bombas!F:F,MATCH(B624,bombas!I:I,0),1),"")</f>
        <v/>
      </c>
      <c r="AG624" s="6" t="str">
        <f>IFERROR(INDEX(bombas!H:H,MATCH(B624,bombas!I:I,0),1),"")</f>
        <v/>
      </c>
      <c r="AI624" s="4" t="str">
        <f t="shared" si="134"/>
        <v/>
      </c>
      <c r="AJ624" s="4"/>
      <c r="AK624" s="127" t="str">
        <f t="shared" si="136"/>
        <v/>
      </c>
      <c r="AL624" s="2" t="str">
        <f>IFERROR(IF(INDEX(#REF!,MATCH(I624,#REF!,0),1)=0,"",INDEX(#REF!,MATCH(I624,#REF!,0),1)),"")</f>
        <v/>
      </c>
      <c r="AN624" s="2" t="str">
        <f>IFERROR(IF(INDEX(#REF!,MATCH(I624,#REF!,0),1)=0,"",INDEX(#REF!,MATCH(I624,#REF!,0),1)),"")</f>
        <v/>
      </c>
      <c r="BB624" s="4"/>
      <c r="BG624" s="5"/>
      <c r="BH624" s="4" t="str">
        <f>IF(IFERROR(VLOOKUP(F624,F625:F$1993,1,0),"")="","",COUNTIF(F:F,F624))</f>
        <v/>
      </c>
      <c r="BI624" s="4"/>
      <c r="BK624" s="5"/>
      <c r="BL624" s="5"/>
      <c r="BM624" s="5" t="str">
        <f>IF(B624="","",IF(BH624="",1+(MAX(BM$2:BM623)),""))</f>
        <v/>
      </c>
      <c r="BN624" s="5" t="str">
        <f t="shared" si="130"/>
        <v/>
      </c>
      <c r="BO624" s="5" t="str">
        <f t="shared" si="131"/>
        <v/>
      </c>
      <c r="BP624" s="15" t="str">
        <f t="shared" si="132"/>
        <v/>
      </c>
      <c r="BQ624" s="29"/>
      <c r="BR624" s="16"/>
      <c r="BS624" s="5" t="str">
        <f t="shared" si="135"/>
        <v/>
      </c>
      <c r="BU624" s="5"/>
      <c r="BV624" s="5" t="str">
        <f t="shared" si="13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29"/>
        <v/>
      </c>
      <c r="B625" s="3"/>
      <c r="G625" s="1" t="str">
        <f>IFERROR(INDEX('padron cfe'!B:B,MATCH(DATOS!F625,'padron cfe'!A:A,0),1),"")</f>
        <v/>
      </c>
      <c r="J625" s="2" t="str">
        <f>IFERROR(INDEX('padron cfe'!C:C,MATCH(DATOS!F625,'padron cfe'!A:A,0),1),"")</f>
        <v/>
      </c>
      <c r="L625" s="4" t="str">
        <f>IFERROR(VLOOKUP(I625,I$2:L624,4,0),"")</f>
        <v/>
      </c>
      <c r="M625" s="4" t="str">
        <f>IFERROR(VLOOKUP(I625,I$2:M624,5,0),"")</f>
        <v/>
      </c>
      <c r="S625"/>
      <c r="T625" s="2" t="str">
        <f>IFERROR(INDEX('padron cfe'!D:D,MATCH(DATOS!F625,'padron cfe'!A:A,0),1),"")</f>
        <v/>
      </c>
      <c r="AF625" s="97" t="str">
        <f>IFERROR(INDEX(bombas!F:F,MATCH(B625,bombas!I:I,0),1),"")</f>
        <v/>
      </c>
      <c r="AG625" s="6" t="str">
        <f>IFERROR(INDEX(bombas!H:H,MATCH(B625,bombas!I:I,0),1),"")</f>
        <v/>
      </c>
      <c r="AI625" s="4" t="str">
        <f t="shared" si="134"/>
        <v/>
      </c>
      <c r="AJ625" s="4"/>
      <c r="AK625" s="127" t="str">
        <f t="shared" si="136"/>
        <v/>
      </c>
      <c r="AL625" s="2" t="str">
        <f>IFERROR(IF(INDEX(#REF!,MATCH(I625,#REF!,0),1)=0,"",INDEX(#REF!,MATCH(I625,#REF!,0),1)),"")</f>
        <v/>
      </c>
      <c r="AN625" s="2" t="str">
        <f>IFERROR(IF(INDEX(#REF!,MATCH(I625,#REF!,0),1)=0,"",INDEX(#REF!,MATCH(I625,#REF!,0),1)),"")</f>
        <v/>
      </c>
      <c r="BB625" s="4"/>
      <c r="BG625" s="5"/>
      <c r="BH625" s="4" t="str">
        <f>IF(IFERROR(VLOOKUP(F625,F626:F$1993,1,0),"")="","",COUNTIF(F:F,F625))</f>
        <v/>
      </c>
      <c r="BI625" s="4"/>
      <c r="BK625" s="5"/>
      <c r="BL625" s="5"/>
      <c r="BM625" s="5" t="str">
        <f>IF(B625="","",IF(BH625="",1+(MAX(BM$2:BM624)),""))</f>
        <v/>
      </c>
      <c r="BN625" s="5" t="str">
        <f t="shared" si="130"/>
        <v/>
      </c>
      <c r="BO625" s="5" t="str">
        <f t="shared" si="131"/>
        <v/>
      </c>
      <c r="BP625" s="15" t="str">
        <f t="shared" si="132"/>
        <v/>
      </c>
      <c r="BQ625" s="29"/>
      <c r="BR625" s="16"/>
      <c r="BS625" s="5" t="str">
        <f t="shared" si="135"/>
        <v/>
      </c>
      <c r="BU625" s="5"/>
      <c r="BV625" s="5" t="str">
        <f t="shared" si="13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29"/>
        <v/>
      </c>
      <c r="B626" s="3"/>
      <c r="G626" s="1" t="str">
        <f>IFERROR(INDEX('padron cfe'!B:B,MATCH(DATOS!F626,'padron cfe'!A:A,0),1),"")</f>
        <v/>
      </c>
      <c r="J626" s="2" t="str">
        <f>IFERROR(INDEX('padron cfe'!C:C,MATCH(DATOS!F626,'padron cfe'!A:A,0),1),"")</f>
        <v/>
      </c>
      <c r="L626" s="4" t="str">
        <f>IFERROR(VLOOKUP(I626,I$2:L625,4,0),"")</f>
        <v/>
      </c>
      <c r="M626" s="4" t="str">
        <f>IFERROR(VLOOKUP(I626,I$2:M625,5,0),"")</f>
        <v/>
      </c>
      <c r="S626"/>
      <c r="T626" s="2" t="str">
        <f>IFERROR(INDEX('padron cfe'!D:D,MATCH(DATOS!F626,'padron cfe'!A:A,0),1),"")</f>
        <v/>
      </c>
      <c r="AF626" s="97" t="str">
        <f>IFERROR(INDEX(bombas!F:F,MATCH(B626,bombas!I:I,0),1),"")</f>
        <v/>
      </c>
      <c r="AG626" s="6" t="str">
        <f>IFERROR(INDEX(bombas!H:H,MATCH(B626,bombas!I:I,0),1),"")</f>
        <v/>
      </c>
      <c r="AI626" s="4" t="str">
        <f t="shared" si="134"/>
        <v/>
      </c>
      <c r="AJ626" s="4"/>
      <c r="AK626" s="127" t="str">
        <f t="shared" si="136"/>
        <v/>
      </c>
      <c r="AL626" s="2" t="str">
        <f>IFERROR(IF(INDEX(#REF!,MATCH(I626,#REF!,0),1)=0,"",INDEX(#REF!,MATCH(I626,#REF!,0),1)),"")</f>
        <v/>
      </c>
      <c r="AN626" s="2" t="str">
        <f>IFERROR(IF(INDEX(#REF!,MATCH(I626,#REF!,0),1)=0,"",INDEX(#REF!,MATCH(I626,#REF!,0),1)),"")</f>
        <v/>
      </c>
      <c r="BB626" s="4"/>
      <c r="BG626" s="5"/>
      <c r="BH626" s="4" t="str">
        <f>IF(IFERROR(VLOOKUP(F626,F627:F$1993,1,0),"")="","",COUNTIF(F:F,F626))</f>
        <v/>
      </c>
      <c r="BI626" s="4"/>
      <c r="BK626" s="5"/>
      <c r="BL626" s="5"/>
      <c r="BM626" s="5" t="str">
        <f>IF(B626="","",IF(BH626="",1+(MAX(BM$2:BM625)),""))</f>
        <v/>
      </c>
      <c r="BN626" s="5" t="str">
        <f t="shared" si="130"/>
        <v/>
      </c>
      <c r="BO626" s="5" t="str">
        <f t="shared" si="131"/>
        <v/>
      </c>
      <c r="BP626" s="15" t="str">
        <f t="shared" si="132"/>
        <v/>
      </c>
      <c r="BQ626" s="29"/>
      <c r="BR626" s="16"/>
      <c r="BS626" s="5" t="str">
        <f t="shared" si="135"/>
        <v/>
      </c>
      <c r="BU626" s="5"/>
      <c r="BV626" s="5" t="str">
        <f t="shared" si="13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29"/>
        <v/>
      </c>
      <c r="B627" s="3"/>
      <c r="G627" s="1" t="str">
        <f>IFERROR(INDEX('padron cfe'!B:B,MATCH(DATOS!F627,'padron cfe'!A:A,0),1),"")</f>
        <v/>
      </c>
      <c r="J627" s="2" t="str">
        <f>IFERROR(INDEX('padron cfe'!C:C,MATCH(DATOS!F627,'padron cfe'!A:A,0),1),"")</f>
        <v/>
      </c>
      <c r="L627" s="4" t="str">
        <f>IFERROR(VLOOKUP(I627,I$2:L626,4,0),"")</f>
        <v/>
      </c>
      <c r="M627" s="4" t="str">
        <f>IFERROR(VLOOKUP(I627,I$2:M626,5,0),"")</f>
        <v/>
      </c>
      <c r="S627"/>
      <c r="T627" s="2" t="str">
        <f>IFERROR(INDEX('padron cfe'!D:D,MATCH(DATOS!F627,'padron cfe'!A:A,0),1),"")</f>
        <v/>
      </c>
      <c r="AF627" s="97" t="str">
        <f>IFERROR(INDEX(bombas!F:F,MATCH(B627,bombas!I:I,0),1),"")</f>
        <v/>
      </c>
      <c r="AG627" s="6" t="str">
        <f>IFERROR(INDEX(bombas!H:H,MATCH(B627,bombas!I:I,0),1),"")</f>
        <v/>
      </c>
      <c r="AI627" s="4" t="str">
        <f t="shared" si="134"/>
        <v/>
      </c>
      <c r="AJ627" s="4"/>
      <c r="AK627" s="127" t="str">
        <f t="shared" si="136"/>
        <v/>
      </c>
      <c r="AL627" s="2" t="str">
        <f>IFERROR(IF(INDEX(#REF!,MATCH(I627,#REF!,0),1)=0,"",INDEX(#REF!,MATCH(I627,#REF!,0),1)),"")</f>
        <v/>
      </c>
      <c r="AN627" s="2" t="str">
        <f>IFERROR(IF(INDEX(#REF!,MATCH(I627,#REF!,0),1)=0,"",INDEX(#REF!,MATCH(I627,#REF!,0),1)),"")</f>
        <v/>
      </c>
      <c r="BB627" s="4"/>
      <c r="BG627" s="5"/>
      <c r="BH627" s="4" t="str">
        <f>IF(IFERROR(VLOOKUP(F627,F628:F$1993,1,0),"")="","",COUNTIF(F:F,F627))</f>
        <v/>
      </c>
      <c r="BI627" s="4"/>
      <c r="BK627" s="5"/>
      <c r="BL627" s="5"/>
      <c r="BM627" s="5" t="str">
        <f>IF(B627="","",IF(BH627="",1+(MAX(BM$2:BM626)),""))</f>
        <v/>
      </c>
      <c r="BN627" s="5" t="str">
        <f t="shared" si="130"/>
        <v/>
      </c>
      <c r="BO627" s="5" t="str">
        <f t="shared" si="131"/>
        <v/>
      </c>
      <c r="BP627" s="15" t="str">
        <f t="shared" si="132"/>
        <v/>
      </c>
      <c r="BQ627" s="29"/>
      <c r="BR627" s="16"/>
      <c r="BS627" s="5" t="str">
        <f t="shared" si="135"/>
        <v/>
      </c>
      <c r="BU627" s="5"/>
      <c r="BV627" s="5" t="str">
        <f t="shared" si="13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29"/>
        <v/>
      </c>
      <c r="B628" s="3"/>
      <c r="G628" s="1" t="str">
        <f>IFERROR(INDEX('padron cfe'!B:B,MATCH(DATOS!F628,'padron cfe'!A:A,0),1),"")</f>
        <v/>
      </c>
      <c r="J628" s="2" t="str">
        <f>IFERROR(INDEX('padron cfe'!C:C,MATCH(DATOS!F628,'padron cfe'!A:A,0),1),"")</f>
        <v/>
      </c>
      <c r="L628" s="4" t="str">
        <f>IFERROR(VLOOKUP(I628,I$2:L627,4,0),"")</f>
        <v/>
      </c>
      <c r="M628" s="4" t="str">
        <f>IFERROR(VLOOKUP(I628,I$2:M627,5,0),"")</f>
        <v/>
      </c>
      <c r="S628"/>
      <c r="T628" s="2" t="str">
        <f>IFERROR(INDEX('padron cfe'!D:D,MATCH(DATOS!F628,'padron cfe'!A:A,0),1),"")</f>
        <v/>
      </c>
      <c r="AF628" s="97" t="str">
        <f>IFERROR(INDEX(bombas!F:F,MATCH(B628,bombas!I:I,0),1),"")</f>
        <v/>
      </c>
      <c r="AG628" s="6" t="str">
        <f>IFERROR(INDEX(bombas!H:H,MATCH(B628,bombas!I:I,0),1),"")</f>
        <v/>
      </c>
      <c r="AI628" s="4" t="str">
        <f t="shared" si="134"/>
        <v/>
      </c>
      <c r="AJ628" s="4"/>
      <c r="AK628" s="127" t="str">
        <f t="shared" si="136"/>
        <v/>
      </c>
      <c r="AL628" s="2" t="str">
        <f>IFERROR(IF(INDEX(#REF!,MATCH(I628,#REF!,0),1)=0,"",INDEX(#REF!,MATCH(I628,#REF!,0),1)),"")</f>
        <v/>
      </c>
      <c r="AN628" s="2" t="str">
        <f>IFERROR(IF(INDEX(#REF!,MATCH(I628,#REF!,0),1)=0,"",INDEX(#REF!,MATCH(I628,#REF!,0),1)),"")</f>
        <v/>
      </c>
      <c r="BB628" s="4"/>
      <c r="BG628" s="5"/>
      <c r="BH628" s="4" t="str">
        <f>IF(IFERROR(VLOOKUP(F628,F629:F$1993,1,0),"")="","",COUNTIF(F:F,F628))</f>
        <v/>
      </c>
      <c r="BI628" s="4"/>
      <c r="BK628" s="5"/>
      <c r="BL628" s="5"/>
      <c r="BM628" s="5" t="str">
        <f>IF(B628="","",IF(BH628="",1+(MAX(BM$2:BM627)),""))</f>
        <v/>
      </c>
      <c r="BN628" s="5" t="str">
        <f t="shared" si="130"/>
        <v/>
      </c>
      <c r="BO628" s="5" t="str">
        <f t="shared" si="131"/>
        <v/>
      </c>
      <c r="BP628" s="15" t="str">
        <f t="shared" si="132"/>
        <v/>
      </c>
      <c r="BQ628" s="29"/>
      <c r="BR628" s="16"/>
      <c r="BS628" s="5" t="str">
        <f t="shared" si="135"/>
        <v/>
      </c>
      <c r="BU628" s="5"/>
      <c r="BV628" s="5" t="str">
        <f t="shared" si="13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29"/>
        <v/>
      </c>
      <c r="B629" s="3"/>
      <c r="G629" s="1" t="str">
        <f>IFERROR(INDEX('padron cfe'!B:B,MATCH(DATOS!F629,'padron cfe'!A:A,0),1),"")</f>
        <v/>
      </c>
      <c r="J629" s="2" t="str">
        <f>IFERROR(INDEX('padron cfe'!C:C,MATCH(DATOS!F629,'padron cfe'!A:A,0),1),"")</f>
        <v/>
      </c>
      <c r="L629" s="4" t="str">
        <f>IFERROR(VLOOKUP(I629,I$2:L628,4,0),"")</f>
        <v/>
      </c>
      <c r="M629" s="4" t="str">
        <f>IFERROR(VLOOKUP(I629,I$2:M628,5,0),"")</f>
        <v/>
      </c>
      <c r="S629"/>
      <c r="T629" s="2" t="str">
        <f>IFERROR(INDEX('padron cfe'!D:D,MATCH(DATOS!F629,'padron cfe'!A:A,0),1),"")</f>
        <v/>
      </c>
      <c r="AF629" s="97" t="str">
        <f>IFERROR(INDEX(bombas!F:F,MATCH(B629,bombas!I:I,0),1),"")</f>
        <v/>
      </c>
      <c r="AG629" s="6" t="str">
        <f>IFERROR(INDEX(bombas!H:H,MATCH(B629,bombas!I:I,0),1),"")</f>
        <v/>
      </c>
      <c r="AI629" s="4" t="str">
        <f t="shared" si="134"/>
        <v/>
      </c>
      <c r="AJ629" s="4"/>
      <c r="AK629" s="127" t="str">
        <f t="shared" si="136"/>
        <v/>
      </c>
      <c r="AL629" s="2" t="str">
        <f>IFERROR(IF(INDEX(#REF!,MATCH(I629,#REF!,0),1)=0,"",INDEX(#REF!,MATCH(I629,#REF!,0),1)),"")</f>
        <v/>
      </c>
      <c r="AN629" s="2" t="str">
        <f>IFERROR(IF(INDEX(#REF!,MATCH(I629,#REF!,0),1)=0,"",INDEX(#REF!,MATCH(I629,#REF!,0),1)),"")</f>
        <v/>
      </c>
      <c r="BB629" s="4"/>
      <c r="BG629" s="5"/>
      <c r="BH629" s="4" t="str">
        <f>IF(IFERROR(VLOOKUP(F629,F630:F$1993,1,0),"")="","",COUNTIF(F:F,F629))</f>
        <v/>
      </c>
      <c r="BI629" s="4"/>
      <c r="BK629" s="5"/>
      <c r="BL629" s="5"/>
      <c r="BM629" s="5" t="str">
        <f>IF(B629="","",IF(BH629="",1+(MAX(BM$2:BM628)),""))</f>
        <v/>
      </c>
      <c r="BN629" s="5" t="str">
        <f t="shared" si="130"/>
        <v/>
      </c>
      <c r="BO629" s="5" t="str">
        <f t="shared" si="131"/>
        <v/>
      </c>
      <c r="BP629" s="15" t="str">
        <f t="shared" si="132"/>
        <v/>
      </c>
      <c r="BQ629" s="29"/>
      <c r="BR629" s="16"/>
      <c r="BS629" s="5" t="str">
        <f t="shared" si="135"/>
        <v/>
      </c>
      <c r="BU629" s="5"/>
      <c r="BV629" s="5" t="str">
        <f t="shared" si="13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29"/>
        <v/>
      </c>
      <c r="B630" s="3"/>
      <c r="G630" s="1" t="str">
        <f>IFERROR(INDEX('padron cfe'!B:B,MATCH(DATOS!F630,'padron cfe'!A:A,0),1),"")</f>
        <v/>
      </c>
      <c r="J630" s="2" t="str">
        <f>IFERROR(INDEX('padron cfe'!C:C,MATCH(DATOS!F630,'padron cfe'!A:A,0),1),"")</f>
        <v/>
      </c>
      <c r="L630" s="4" t="str">
        <f>IFERROR(VLOOKUP(I630,I$2:L629,4,0),"")</f>
        <v/>
      </c>
      <c r="M630" s="4" t="str">
        <f>IFERROR(VLOOKUP(I630,I$2:M629,5,0),"")</f>
        <v/>
      </c>
      <c r="S630"/>
      <c r="T630" s="2" t="str">
        <f>IFERROR(INDEX('padron cfe'!D:D,MATCH(DATOS!F630,'padron cfe'!A:A,0),1),"")</f>
        <v/>
      </c>
      <c r="AF630" s="97" t="str">
        <f>IFERROR(INDEX(bombas!F:F,MATCH(B630,bombas!I:I,0),1),"")</f>
        <v/>
      </c>
      <c r="AG630" s="6" t="str">
        <f>IFERROR(INDEX(bombas!H:H,MATCH(B630,bombas!I:I,0),1),"")</f>
        <v/>
      </c>
      <c r="AI630" s="4" t="str">
        <f t="shared" si="134"/>
        <v/>
      </c>
      <c r="AJ630" s="4"/>
      <c r="AK630" s="127" t="str">
        <f t="shared" si="136"/>
        <v/>
      </c>
      <c r="AL630" s="2" t="str">
        <f>IFERROR(IF(INDEX(#REF!,MATCH(I630,#REF!,0),1)=0,"",INDEX(#REF!,MATCH(I630,#REF!,0),1)),"")</f>
        <v/>
      </c>
      <c r="AN630" s="2" t="str">
        <f>IFERROR(IF(INDEX(#REF!,MATCH(I630,#REF!,0),1)=0,"",INDEX(#REF!,MATCH(I630,#REF!,0),1)),"")</f>
        <v/>
      </c>
      <c r="BB630" s="4"/>
      <c r="BG630" s="5"/>
      <c r="BH630" s="4" t="str">
        <f>IF(IFERROR(VLOOKUP(F630,F631:F$1993,1,0),"")="","",COUNTIF(F:F,F630))</f>
        <v/>
      </c>
      <c r="BI630" s="4"/>
      <c r="BK630" s="5"/>
      <c r="BL630" s="5"/>
      <c r="BM630" s="5" t="str">
        <f>IF(B630="","",IF(BH630="",1+(MAX(BM$2:BM629)),""))</f>
        <v/>
      </c>
      <c r="BN630" s="5" t="str">
        <f t="shared" si="130"/>
        <v/>
      </c>
      <c r="BO630" s="5" t="str">
        <f t="shared" si="131"/>
        <v/>
      </c>
      <c r="BP630" s="15" t="str">
        <f t="shared" si="132"/>
        <v/>
      </c>
      <c r="BQ630" s="29"/>
      <c r="BR630" s="16"/>
      <c r="BS630" s="5" t="str">
        <f t="shared" si="135"/>
        <v/>
      </c>
      <c r="BU630" s="5"/>
      <c r="BV630" s="5" t="str">
        <f t="shared" si="13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29"/>
        <v/>
      </c>
      <c r="B631" s="3"/>
      <c r="G631" s="1" t="str">
        <f>IFERROR(INDEX('padron cfe'!B:B,MATCH(DATOS!F631,'padron cfe'!A:A,0),1),"")</f>
        <v/>
      </c>
      <c r="J631" s="2" t="str">
        <f>IFERROR(INDEX('padron cfe'!C:C,MATCH(DATOS!F631,'padron cfe'!A:A,0),1),"")</f>
        <v/>
      </c>
      <c r="L631" s="4" t="str">
        <f>IFERROR(VLOOKUP(I631,I$2:L630,4,0),"")</f>
        <v/>
      </c>
      <c r="M631" s="4" t="str">
        <f>IFERROR(VLOOKUP(I631,I$2:M630,5,0),"")</f>
        <v/>
      </c>
      <c r="S631"/>
      <c r="T631" s="2" t="str">
        <f>IFERROR(INDEX('padron cfe'!D:D,MATCH(DATOS!F631,'padron cfe'!A:A,0),1),"")</f>
        <v/>
      </c>
      <c r="AF631" s="97" t="str">
        <f>IFERROR(INDEX(bombas!F:F,MATCH(B631,bombas!I:I,0),1),"")</f>
        <v/>
      </c>
      <c r="AG631" s="6" t="str">
        <f>IFERROR(INDEX(bombas!H:H,MATCH(B631,bombas!I:I,0),1),"")</f>
        <v/>
      </c>
      <c r="AI631" s="4" t="str">
        <f t="shared" si="134"/>
        <v/>
      </c>
      <c r="AJ631" s="4"/>
      <c r="AK631" s="127" t="str">
        <f t="shared" si="136"/>
        <v/>
      </c>
      <c r="AL631" s="2" t="str">
        <f>IFERROR(IF(INDEX(#REF!,MATCH(I631,#REF!,0),1)=0,"",INDEX(#REF!,MATCH(I631,#REF!,0),1)),"")</f>
        <v/>
      </c>
      <c r="AN631" s="2" t="str">
        <f>IFERROR(IF(INDEX(#REF!,MATCH(I631,#REF!,0),1)=0,"",INDEX(#REF!,MATCH(I631,#REF!,0),1)),"")</f>
        <v/>
      </c>
      <c r="BB631" s="4"/>
      <c r="BG631" s="5"/>
      <c r="BH631" s="4" t="str">
        <f>IF(IFERROR(VLOOKUP(F631,F632:F$1993,1,0),"")="","",COUNTIF(F:F,F631))</f>
        <v/>
      </c>
      <c r="BI631" s="4"/>
      <c r="BK631" s="5"/>
      <c r="BL631" s="5"/>
      <c r="BM631" s="5" t="str">
        <f>IF(B631="","",IF(BH631="",1+(MAX(BM$2:BM630)),""))</f>
        <v/>
      </c>
      <c r="BN631" s="5" t="str">
        <f t="shared" si="130"/>
        <v/>
      </c>
      <c r="BO631" s="5" t="str">
        <f t="shared" si="131"/>
        <v/>
      </c>
      <c r="BP631" s="15" t="str">
        <f t="shared" si="132"/>
        <v/>
      </c>
      <c r="BQ631" s="29"/>
      <c r="BR631" s="16"/>
      <c r="BS631" s="5" t="str">
        <f t="shared" si="135"/>
        <v/>
      </c>
      <c r="BU631" s="5"/>
      <c r="BV631" s="5" t="str">
        <f t="shared" si="13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29"/>
        <v/>
      </c>
      <c r="B632" s="3"/>
      <c r="G632" s="1" t="str">
        <f>IFERROR(INDEX('padron cfe'!B:B,MATCH(DATOS!F632,'padron cfe'!A:A,0),1),"")</f>
        <v/>
      </c>
      <c r="J632" s="2" t="str">
        <f>IFERROR(INDEX('padron cfe'!C:C,MATCH(DATOS!F632,'padron cfe'!A:A,0),1),"")</f>
        <v/>
      </c>
      <c r="L632" s="4" t="str">
        <f>IFERROR(VLOOKUP(I632,I$2:L631,4,0),"")</f>
        <v/>
      </c>
      <c r="M632" s="4" t="str">
        <f>IFERROR(VLOOKUP(I632,I$2:M631,5,0),"")</f>
        <v/>
      </c>
      <c r="S632"/>
      <c r="T632" s="2" t="str">
        <f>IFERROR(INDEX('padron cfe'!D:D,MATCH(DATOS!F632,'padron cfe'!A:A,0),1),"")</f>
        <v/>
      </c>
      <c r="AF632" s="97" t="str">
        <f>IFERROR(INDEX(bombas!F:F,MATCH(B632,bombas!I:I,0),1),"")</f>
        <v/>
      </c>
      <c r="AG632" s="6" t="str">
        <f>IFERROR(INDEX(bombas!H:H,MATCH(B632,bombas!I:I,0),1),"")</f>
        <v/>
      </c>
      <c r="AI632" s="4" t="str">
        <f t="shared" si="134"/>
        <v/>
      </c>
      <c r="AJ632" s="4"/>
      <c r="AK632" s="127" t="str">
        <f t="shared" si="136"/>
        <v/>
      </c>
      <c r="AL632" s="2" t="str">
        <f>IFERROR(IF(INDEX(#REF!,MATCH(I632,#REF!,0),1)=0,"",INDEX(#REF!,MATCH(I632,#REF!,0),1)),"")</f>
        <v/>
      </c>
      <c r="AN632" s="2" t="str">
        <f>IFERROR(IF(INDEX(#REF!,MATCH(I632,#REF!,0),1)=0,"",INDEX(#REF!,MATCH(I632,#REF!,0),1)),"")</f>
        <v/>
      </c>
      <c r="BB632" s="4"/>
      <c r="BG632" s="5"/>
      <c r="BH632" s="4" t="str">
        <f>IF(IFERROR(VLOOKUP(F632,F633:F$1993,1,0),"")="","",COUNTIF(F:F,F632))</f>
        <v/>
      </c>
      <c r="BI632" s="4"/>
      <c r="BK632" s="5"/>
      <c r="BL632" s="5"/>
      <c r="BM632" s="5" t="str">
        <f>IF(B632="","",IF(BH632="",1+(MAX(BM$2:BM631)),""))</f>
        <v/>
      </c>
      <c r="BN632" s="5" t="str">
        <f t="shared" si="130"/>
        <v/>
      </c>
      <c r="BO632" s="5" t="str">
        <f t="shared" si="131"/>
        <v/>
      </c>
      <c r="BP632" s="15" t="str">
        <f t="shared" si="132"/>
        <v/>
      </c>
      <c r="BQ632" s="29"/>
      <c r="BR632" s="16"/>
      <c r="BS632" s="5" t="str">
        <f t="shared" si="135"/>
        <v/>
      </c>
      <c r="BU632" s="5"/>
      <c r="BV632" s="5" t="str">
        <f t="shared" si="13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29"/>
        <v/>
      </c>
      <c r="B633" s="3"/>
      <c r="G633" s="1" t="str">
        <f>IFERROR(INDEX('padron cfe'!B:B,MATCH(DATOS!F633,'padron cfe'!A:A,0),1),"")</f>
        <v/>
      </c>
      <c r="J633" s="2" t="str">
        <f>IFERROR(INDEX('padron cfe'!C:C,MATCH(DATOS!F633,'padron cfe'!A:A,0),1),"")</f>
        <v/>
      </c>
      <c r="L633" s="4" t="str">
        <f>IFERROR(VLOOKUP(I633,I$2:L632,4,0),"")</f>
        <v/>
      </c>
      <c r="M633" s="4" t="str">
        <f>IFERROR(VLOOKUP(I633,I$2:M632,5,0),"")</f>
        <v/>
      </c>
      <c r="S633"/>
      <c r="T633" s="2" t="str">
        <f>IFERROR(INDEX('padron cfe'!D:D,MATCH(DATOS!F633,'padron cfe'!A:A,0),1),"")</f>
        <v/>
      </c>
      <c r="AF633" s="97" t="str">
        <f>IFERROR(INDEX(bombas!F:F,MATCH(B633,bombas!I:I,0),1),"")</f>
        <v/>
      </c>
      <c r="AG633" s="6" t="str">
        <f>IFERROR(INDEX(bombas!H:H,MATCH(B633,bombas!I:I,0),1),"")</f>
        <v/>
      </c>
      <c r="AI633" s="4" t="str">
        <f t="shared" si="134"/>
        <v/>
      </c>
      <c r="AJ633" s="4"/>
      <c r="AK633" s="127" t="str">
        <f t="shared" si="136"/>
        <v/>
      </c>
      <c r="AL633" s="2" t="str">
        <f>IFERROR(IF(INDEX(#REF!,MATCH(I633,#REF!,0),1)=0,"",INDEX(#REF!,MATCH(I633,#REF!,0),1)),"")</f>
        <v/>
      </c>
      <c r="AN633" s="2" t="str">
        <f>IFERROR(IF(INDEX(#REF!,MATCH(I633,#REF!,0),1)=0,"",INDEX(#REF!,MATCH(I633,#REF!,0),1)),"")</f>
        <v/>
      </c>
      <c r="BB633" s="4"/>
      <c r="BG633" s="5"/>
      <c r="BH633" s="4" t="str">
        <f>IF(IFERROR(VLOOKUP(F633,F634:F$1993,1,0),"")="","",COUNTIF(F:F,F633))</f>
        <v/>
      </c>
      <c r="BI633" s="4"/>
      <c r="BK633" s="5"/>
      <c r="BL633" s="5"/>
      <c r="BM633" s="5" t="str">
        <f>IF(B633="","",IF(BH633="",1+(MAX(BM$2:BM632)),""))</f>
        <v/>
      </c>
      <c r="BN633" s="5" t="str">
        <f t="shared" si="130"/>
        <v/>
      </c>
      <c r="BO633" s="5" t="str">
        <f t="shared" si="131"/>
        <v/>
      </c>
      <c r="BP633" s="15" t="str">
        <f t="shared" si="132"/>
        <v/>
      </c>
      <c r="BQ633" s="29"/>
      <c r="BR633" s="16"/>
      <c r="BS633" s="5" t="str">
        <f t="shared" si="135"/>
        <v/>
      </c>
      <c r="BU633" s="5"/>
      <c r="BV633" s="5" t="str">
        <f t="shared" si="13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29"/>
        <v/>
      </c>
      <c r="B634" s="3"/>
      <c r="G634" s="1" t="str">
        <f>IFERROR(INDEX('padron cfe'!B:B,MATCH(DATOS!F634,'padron cfe'!A:A,0),1),"")</f>
        <v/>
      </c>
      <c r="J634" s="2" t="str">
        <f>IFERROR(INDEX('padron cfe'!C:C,MATCH(DATOS!F634,'padron cfe'!A:A,0),1),"")</f>
        <v/>
      </c>
      <c r="L634" s="4" t="str">
        <f>IFERROR(VLOOKUP(I634,I$2:L633,4,0),"")</f>
        <v/>
      </c>
      <c r="M634" s="4" t="str">
        <f>IFERROR(VLOOKUP(I634,I$2:M633,5,0),"")</f>
        <v/>
      </c>
      <c r="S634"/>
      <c r="T634" s="2" t="str">
        <f>IFERROR(INDEX('padron cfe'!D:D,MATCH(DATOS!F634,'padron cfe'!A:A,0),1),"")</f>
        <v/>
      </c>
      <c r="AF634" s="97" t="str">
        <f>IFERROR(INDEX(bombas!F:F,MATCH(B634,bombas!I:I,0),1),"")</f>
        <v/>
      </c>
      <c r="AG634" s="6" t="str">
        <f>IFERROR(INDEX(bombas!H:H,MATCH(B634,bombas!I:I,0),1),"")</f>
        <v/>
      </c>
      <c r="AI634" s="4" t="str">
        <f t="shared" si="134"/>
        <v/>
      </c>
      <c r="AJ634" s="4"/>
      <c r="AK634" s="127" t="str">
        <f t="shared" si="136"/>
        <v/>
      </c>
      <c r="AL634" s="2" t="str">
        <f>IFERROR(IF(INDEX(#REF!,MATCH(I634,#REF!,0),1)=0,"",INDEX(#REF!,MATCH(I634,#REF!,0),1)),"")</f>
        <v/>
      </c>
      <c r="AN634" s="2" t="str">
        <f>IFERROR(IF(INDEX(#REF!,MATCH(I634,#REF!,0),1)=0,"",INDEX(#REF!,MATCH(I634,#REF!,0),1)),"")</f>
        <v/>
      </c>
      <c r="BB634" s="4"/>
      <c r="BG634" s="5"/>
      <c r="BH634" s="4" t="str">
        <f>IF(IFERROR(VLOOKUP(F634,F635:F$1993,1,0),"")="","",COUNTIF(F:F,F634))</f>
        <v/>
      </c>
      <c r="BI634" s="4"/>
      <c r="BK634" s="5"/>
      <c r="BL634" s="5"/>
      <c r="BM634" s="5" t="str">
        <f>IF(B634="","",IF(BH634="",1+(MAX(BM$2:BM633)),""))</f>
        <v/>
      </c>
      <c r="BN634" s="5" t="str">
        <f t="shared" si="130"/>
        <v/>
      </c>
      <c r="BO634" s="5" t="str">
        <f t="shared" si="131"/>
        <v/>
      </c>
      <c r="BP634" s="15" t="str">
        <f t="shared" si="132"/>
        <v/>
      </c>
      <c r="BQ634" s="29"/>
      <c r="BR634" s="16"/>
      <c r="BS634" s="5" t="str">
        <f t="shared" si="135"/>
        <v/>
      </c>
      <c r="BU634" s="5"/>
      <c r="BV634" s="5" t="str">
        <f t="shared" si="13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29"/>
        <v/>
      </c>
      <c r="B635" s="3"/>
      <c r="G635" s="1" t="str">
        <f>IFERROR(INDEX('padron cfe'!B:B,MATCH(DATOS!F635,'padron cfe'!A:A,0),1),"")</f>
        <v/>
      </c>
      <c r="J635" s="2" t="str">
        <f>IFERROR(INDEX('padron cfe'!C:C,MATCH(DATOS!F635,'padron cfe'!A:A,0),1),"")</f>
        <v/>
      </c>
      <c r="L635" s="4" t="str">
        <f>IFERROR(VLOOKUP(I635,I$2:L634,4,0),"")</f>
        <v/>
      </c>
      <c r="M635" s="4" t="str">
        <f>IFERROR(VLOOKUP(I635,I$2:M634,5,0),"")</f>
        <v/>
      </c>
      <c r="S635"/>
      <c r="T635" s="2" t="str">
        <f>IFERROR(INDEX('padron cfe'!D:D,MATCH(DATOS!F635,'padron cfe'!A:A,0),1),"")</f>
        <v/>
      </c>
      <c r="AF635" s="97" t="str">
        <f>IFERROR(INDEX(bombas!F:F,MATCH(B635,bombas!I:I,0),1),"")</f>
        <v/>
      </c>
      <c r="AG635" s="6" t="str">
        <f>IFERROR(INDEX(bombas!H:H,MATCH(B635,bombas!I:I,0),1),"")</f>
        <v/>
      </c>
      <c r="AI635" s="4" t="str">
        <f t="shared" si="134"/>
        <v/>
      </c>
      <c r="AJ635" s="4"/>
      <c r="AK635" s="127" t="str">
        <f t="shared" si="136"/>
        <v/>
      </c>
      <c r="AL635" s="2" t="str">
        <f>IFERROR(IF(INDEX(#REF!,MATCH(I635,#REF!,0),1)=0,"",INDEX(#REF!,MATCH(I635,#REF!,0),1)),"")</f>
        <v/>
      </c>
      <c r="AN635" s="2" t="str">
        <f>IFERROR(IF(INDEX(#REF!,MATCH(I635,#REF!,0),1)=0,"",INDEX(#REF!,MATCH(I635,#REF!,0),1)),"")</f>
        <v/>
      </c>
      <c r="BB635" s="4"/>
      <c r="BG635" s="5"/>
      <c r="BH635" s="4" t="str">
        <f>IF(IFERROR(VLOOKUP(F635,F636:F$1993,1,0),"")="","",COUNTIF(F:F,F635))</f>
        <v/>
      </c>
      <c r="BI635" s="4"/>
      <c r="BK635" s="5"/>
      <c r="BL635" s="5"/>
      <c r="BM635" s="5" t="str">
        <f>IF(B635="","",IF(BH635="",1+(MAX(BM$2:BM634)),""))</f>
        <v/>
      </c>
      <c r="BN635" s="5" t="str">
        <f t="shared" si="130"/>
        <v/>
      </c>
      <c r="BO635" s="5" t="str">
        <f t="shared" si="131"/>
        <v/>
      </c>
      <c r="BP635" s="15" t="str">
        <f t="shared" si="132"/>
        <v/>
      </c>
      <c r="BQ635" s="29"/>
      <c r="BR635" s="16"/>
      <c r="BS635" s="5" t="str">
        <f t="shared" si="135"/>
        <v/>
      </c>
      <c r="BU635" s="5"/>
      <c r="BV635" s="5" t="str">
        <f t="shared" si="13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29"/>
        <v/>
      </c>
      <c r="B636" s="3"/>
      <c r="G636" s="1" t="str">
        <f>IFERROR(INDEX('padron cfe'!B:B,MATCH(DATOS!F636,'padron cfe'!A:A,0),1),"")</f>
        <v/>
      </c>
      <c r="J636" s="2" t="str">
        <f>IFERROR(INDEX('padron cfe'!C:C,MATCH(DATOS!F636,'padron cfe'!A:A,0),1),"")</f>
        <v/>
      </c>
      <c r="L636" s="4" t="str">
        <f>IFERROR(VLOOKUP(I636,I$2:L635,4,0),"")</f>
        <v/>
      </c>
      <c r="M636" s="4" t="str">
        <f>IFERROR(VLOOKUP(I636,I$2:M635,5,0),"")</f>
        <v/>
      </c>
      <c r="S636"/>
      <c r="T636" s="2" t="str">
        <f>IFERROR(INDEX('padron cfe'!D:D,MATCH(DATOS!F636,'padron cfe'!A:A,0),1),"")</f>
        <v/>
      </c>
      <c r="AF636" s="97" t="str">
        <f>IFERROR(INDEX(bombas!F:F,MATCH(B636,bombas!I:I,0),1),"")</f>
        <v/>
      </c>
      <c r="AG636" s="6" t="str">
        <f>IFERROR(INDEX(bombas!H:H,MATCH(B636,bombas!I:I,0),1),"")</f>
        <v/>
      </c>
      <c r="AI636" s="4" t="str">
        <f t="shared" si="134"/>
        <v/>
      </c>
      <c r="AJ636" s="4"/>
      <c r="AK636" s="127" t="str">
        <f t="shared" si="136"/>
        <v/>
      </c>
      <c r="AL636" s="2" t="str">
        <f>IFERROR(IF(INDEX(#REF!,MATCH(I636,#REF!,0),1)=0,"",INDEX(#REF!,MATCH(I636,#REF!,0),1)),"")</f>
        <v/>
      </c>
      <c r="AN636" s="2" t="str">
        <f>IFERROR(IF(INDEX(#REF!,MATCH(I636,#REF!,0),1)=0,"",INDEX(#REF!,MATCH(I636,#REF!,0),1)),"")</f>
        <v/>
      </c>
      <c r="BB636" s="4"/>
      <c r="BG636" s="5"/>
      <c r="BH636" s="4" t="str">
        <f>IF(IFERROR(VLOOKUP(F636,F637:F$1993,1,0),"")="","",COUNTIF(F:F,F636))</f>
        <v/>
      </c>
      <c r="BI636" s="4"/>
      <c r="BK636" s="5"/>
      <c r="BL636" s="5"/>
      <c r="BM636" s="5" t="str">
        <f>IF(B636="","",IF(BH636="",1+(MAX(BM$2:BM635)),""))</f>
        <v/>
      </c>
      <c r="BN636" s="5" t="str">
        <f t="shared" si="130"/>
        <v/>
      </c>
      <c r="BO636" s="5" t="str">
        <f t="shared" si="131"/>
        <v/>
      </c>
      <c r="BP636" s="15" t="str">
        <f t="shared" si="132"/>
        <v/>
      </c>
      <c r="BQ636" s="29"/>
      <c r="BR636" s="16"/>
      <c r="BS636" s="5" t="str">
        <f t="shared" si="135"/>
        <v/>
      </c>
      <c r="BU636" s="5"/>
      <c r="BV636" s="5" t="str">
        <f t="shared" si="13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29"/>
        <v/>
      </c>
      <c r="B637" s="3"/>
      <c r="G637" s="1" t="str">
        <f>IFERROR(INDEX('padron cfe'!B:B,MATCH(DATOS!F637,'padron cfe'!A:A,0),1),"")</f>
        <v/>
      </c>
      <c r="J637" s="2" t="str">
        <f>IFERROR(INDEX('padron cfe'!C:C,MATCH(DATOS!F637,'padron cfe'!A:A,0),1),"")</f>
        <v/>
      </c>
      <c r="L637" s="4" t="str">
        <f>IFERROR(VLOOKUP(I637,I$2:L636,4,0),"")</f>
        <v/>
      </c>
      <c r="M637" s="4" t="str">
        <f>IFERROR(VLOOKUP(I637,I$2:M636,5,0),"")</f>
        <v/>
      </c>
      <c r="S637"/>
      <c r="T637" s="2" t="str">
        <f>IFERROR(INDEX('padron cfe'!D:D,MATCH(DATOS!F637,'padron cfe'!A:A,0),1),"")</f>
        <v/>
      </c>
      <c r="AF637" s="97" t="str">
        <f>IFERROR(INDEX(bombas!F:F,MATCH(B637,bombas!I:I,0),1),"")</f>
        <v/>
      </c>
      <c r="AG637" s="6" t="str">
        <f>IFERROR(INDEX(bombas!H:H,MATCH(B637,bombas!I:I,0),1),"")</f>
        <v/>
      </c>
      <c r="AI637" s="4" t="str">
        <f t="shared" si="134"/>
        <v/>
      </c>
      <c r="AJ637" s="4"/>
      <c r="AK637" s="127" t="str">
        <f t="shared" si="136"/>
        <v/>
      </c>
      <c r="AL637" s="2" t="str">
        <f>IFERROR(IF(INDEX(#REF!,MATCH(I637,#REF!,0),1)=0,"",INDEX(#REF!,MATCH(I637,#REF!,0),1)),"")</f>
        <v/>
      </c>
      <c r="AN637" s="2" t="str">
        <f>IFERROR(IF(INDEX(#REF!,MATCH(I637,#REF!,0),1)=0,"",INDEX(#REF!,MATCH(I637,#REF!,0),1)),"")</f>
        <v/>
      </c>
      <c r="BB637" s="4"/>
      <c r="BG637" s="5"/>
      <c r="BH637" s="4" t="str">
        <f>IF(IFERROR(VLOOKUP(F637,F638:F$1993,1,0),"")="","",COUNTIF(F:F,F637))</f>
        <v/>
      </c>
      <c r="BI637" s="4"/>
      <c r="BK637" s="5"/>
      <c r="BL637" s="5"/>
      <c r="BM637" s="5" t="str">
        <f>IF(B637="","",IF(BH637="",1+(MAX(BM$2:BM636)),""))</f>
        <v/>
      </c>
      <c r="BN637" s="5" t="str">
        <f t="shared" si="130"/>
        <v/>
      </c>
      <c r="BO637" s="5" t="str">
        <f t="shared" si="131"/>
        <v/>
      </c>
      <c r="BP637" s="15" t="str">
        <f t="shared" si="132"/>
        <v/>
      </c>
      <c r="BQ637" s="29"/>
      <c r="BR637" s="16"/>
      <c r="BS637" s="5" t="str">
        <f t="shared" si="135"/>
        <v/>
      </c>
      <c r="BU637" s="5"/>
      <c r="BV637" s="5" t="str">
        <f t="shared" si="13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29"/>
        <v/>
      </c>
      <c r="B638" s="3"/>
      <c r="G638" s="1" t="str">
        <f>IFERROR(INDEX('padron cfe'!B:B,MATCH(DATOS!F638,'padron cfe'!A:A,0),1),"")</f>
        <v/>
      </c>
      <c r="J638" s="2" t="str">
        <f>IFERROR(INDEX('padron cfe'!C:C,MATCH(DATOS!F638,'padron cfe'!A:A,0),1),"")</f>
        <v/>
      </c>
      <c r="L638" s="4" t="str">
        <f>IFERROR(VLOOKUP(I638,I$2:L637,4,0),"")</f>
        <v/>
      </c>
      <c r="M638" s="4" t="str">
        <f>IFERROR(VLOOKUP(I638,I$2:M637,5,0),"")</f>
        <v/>
      </c>
      <c r="S638"/>
      <c r="T638" s="2" t="str">
        <f>IFERROR(INDEX('padron cfe'!D:D,MATCH(DATOS!F638,'padron cfe'!A:A,0),1),"")</f>
        <v/>
      </c>
      <c r="AF638" s="97" t="str">
        <f>IFERROR(INDEX(bombas!F:F,MATCH(B638,bombas!I:I,0),1),"")</f>
        <v/>
      </c>
      <c r="AG638" s="6" t="str">
        <f>IFERROR(INDEX(bombas!H:H,MATCH(B638,bombas!I:I,0),1),"")</f>
        <v/>
      </c>
      <c r="AI638" s="4" t="str">
        <f t="shared" si="134"/>
        <v/>
      </c>
      <c r="AJ638" s="4"/>
      <c r="AK638" s="127" t="str">
        <f t="shared" si="136"/>
        <v/>
      </c>
      <c r="AL638" s="2" t="str">
        <f>IFERROR(IF(INDEX(#REF!,MATCH(I638,#REF!,0),1)=0,"",INDEX(#REF!,MATCH(I638,#REF!,0),1)),"")</f>
        <v/>
      </c>
      <c r="AN638" s="2" t="str">
        <f>IFERROR(IF(INDEX(#REF!,MATCH(I638,#REF!,0),1)=0,"",INDEX(#REF!,MATCH(I638,#REF!,0),1)),"")</f>
        <v/>
      </c>
      <c r="BB638" s="4"/>
      <c r="BG638" s="5"/>
      <c r="BH638" s="4" t="str">
        <f>IF(IFERROR(VLOOKUP(F638,F639:F$1993,1,0),"")="","",COUNTIF(F:F,F638))</f>
        <v/>
      </c>
      <c r="BI638" s="4"/>
      <c r="BK638" s="5"/>
      <c r="BL638" s="5"/>
      <c r="BM638" s="5" t="str">
        <f>IF(B638="","",IF(BH638="",1+(MAX(BM$2:BM637)),""))</f>
        <v/>
      </c>
      <c r="BN638" s="5" t="str">
        <f t="shared" si="130"/>
        <v/>
      </c>
      <c r="BO638" s="5" t="str">
        <f t="shared" si="131"/>
        <v/>
      </c>
      <c r="BP638" s="15" t="str">
        <f t="shared" si="132"/>
        <v/>
      </c>
      <c r="BQ638" s="29"/>
      <c r="BR638" s="16"/>
      <c r="BS638" s="5" t="str">
        <f t="shared" si="135"/>
        <v/>
      </c>
      <c r="BU638" s="5"/>
      <c r="BV638" s="5" t="str">
        <f t="shared" si="13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29"/>
        <v/>
      </c>
      <c r="B639" s="3"/>
      <c r="G639" s="1" t="str">
        <f>IFERROR(INDEX('padron cfe'!B:B,MATCH(DATOS!F639,'padron cfe'!A:A,0),1),"")</f>
        <v/>
      </c>
      <c r="J639" s="2" t="str">
        <f>IFERROR(INDEX('padron cfe'!C:C,MATCH(DATOS!F639,'padron cfe'!A:A,0),1),"")</f>
        <v/>
      </c>
      <c r="L639" s="4" t="str">
        <f>IFERROR(VLOOKUP(I639,I$2:L638,4,0),"")</f>
        <v/>
      </c>
      <c r="M639" s="4" t="str">
        <f>IFERROR(VLOOKUP(I639,I$2:M638,5,0),"")</f>
        <v/>
      </c>
      <c r="S639"/>
      <c r="T639" s="2" t="str">
        <f>IFERROR(INDEX('padron cfe'!D:D,MATCH(DATOS!F639,'padron cfe'!A:A,0),1),"")</f>
        <v/>
      </c>
      <c r="AF639" s="97" t="str">
        <f>IFERROR(INDEX(bombas!F:F,MATCH(B639,bombas!I:I,0),1),"")</f>
        <v/>
      </c>
      <c r="AG639" s="6" t="str">
        <f>IFERROR(INDEX(bombas!H:H,MATCH(B639,bombas!I:I,0),1),"")</f>
        <v/>
      </c>
      <c r="AI639" s="4" t="str">
        <f t="shared" si="134"/>
        <v/>
      </c>
      <c r="AJ639" s="4"/>
      <c r="AK639" s="127" t="str">
        <f t="shared" si="136"/>
        <v/>
      </c>
      <c r="AL639" s="2" t="str">
        <f>IFERROR(IF(INDEX(#REF!,MATCH(I639,#REF!,0),1)=0,"",INDEX(#REF!,MATCH(I639,#REF!,0),1)),"")</f>
        <v/>
      </c>
      <c r="AN639" s="2" t="str">
        <f>IFERROR(IF(INDEX(#REF!,MATCH(I639,#REF!,0),1)=0,"",INDEX(#REF!,MATCH(I639,#REF!,0),1)),"")</f>
        <v/>
      </c>
      <c r="BB639" s="4"/>
      <c r="BG639" s="5"/>
      <c r="BH639" s="4" t="str">
        <f>IF(IFERROR(VLOOKUP(F639,F640:F$1993,1,0),"")="","",COUNTIF(F:F,F639))</f>
        <v/>
      </c>
      <c r="BI639" s="4"/>
      <c r="BK639" s="5"/>
      <c r="BL639" s="5"/>
      <c r="BM639" s="5" t="str">
        <f>IF(B639="","",IF(BH639="",1+(MAX(BM$2:BM638)),""))</f>
        <v/>
      </c>
      <c r="BN639" s="5" t="str">
        <f t="shared" si="130"/>
        <v/>
      </c>
      <c r="BO639" s="5" t="str">
        <f t="shared" si="131"/>
        <v/>
      </c>
      <c r="BP639" s="15" t="str">
        <f t="shared" si="132"/>
        <v/>
      </c>
      <c r="BQ639" s="29"/>
      <c r="BR639" s="16"/>
      <c r="BS639" s="5" t="str">
        <f t="shared" si="135"/>
        <v/>
      </c>
      <c r="BU639" s="5"/>
      <c r="BV639" s="5" t="str">
        <f t="shared" si="13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29"/>
        <v/>
      </c>
      <c r="B640" s="3"/>
      <c r="G640" s="1" t="str">
        <f>IFERROR(INDEX('padron cfe'!B:B,MATCH(DATOS!F640,'padron cfe'!A:A,0),1),"")</f>
        <v/>
      </c>
      <c r="J640" s="2" t="str">
        <f>IFERROR(INDEX('padron cfe'!C:C,MATCH(DATOS!F640,'padron cfe'!A:A,0),1),"")</f>
        <v/>
      </c>
      <c r="L640" s="4" t="str">
        <f>IFERROR(VLOOKUP(I640,I$2:L639,4,0),"")</f>
        <v/>
      </c>
      <c r="M640" s="4" t="str">
        <f>IFERROR(VLOOKUP(I640,I$2:M639,5,0),"")</f>
        <v/>
      </c>
      <c r="S640"/>
      <c r="T640" s="2" t="str">
        <f>IFERROR(INDEX('padron cfe'!D:D,MATCH(DATOS!F640,'padron cfe'!A:A,0),1),"")</f>
        <v/>
      </c>
      <c r="AF640" s="97" t="str">
        <f>IFERROR(INDEX(bombas!F:F,MATCH(B640,bombas!I:I,0),1),"")</f>
        <v/>
      </c>
      <c r="AG640" s="6" t="str">
        <f>IFERROR(INDEX(bombas!H:H,MATCH(B640,bombas!I:I,0),1),"")</f>
        <v/>
      </c>
      <c r="AI640" s="4" t="str">
        <f t="shared" si="134"/>
        <v/>
      </c>
      <c r="AJ640" s="4"/>
      <c r="AK640" s="127" t="str">
        <f t="shared" si="136"/>
        <v/>
      </c>
      <c r="AL640" s="2" t="str">
        <f>IFERROR(IF(INDEX(#REF!,MATCH(I640,#REF!,0),1)=0,"",INDEX(#REF!,MATCH(I640,#REF!,0),1)),"")</f>
        <v/>
      </c>
      <c r="AN640" s="2" t="str">
        <f>IFERROR(IF(INDEX(#REF!,MATCH(I640,#REF!,0),1)=0,"",INDEX(#REF!,MATCH(I640,#REF!,0),1)),"")</f>
        <v/>
      </c>
      <c r="BB640" s="4"/>
      <c r="BG640" s="5"/>
      <c r="BH640" s="4" t="str">
        <f>IF(IFERROR(VLOOKUP(F640,F641:F$1993,1,0),"")="","",COUNTIF(F:F,F640))</f>
        <v/>
      </c>
      <c r="BI640" s="4"/>
      <c r="BK640" s="5"/>
      <c r="BL640" s="5"/>
      <c r="BM640" s="5" t="str">
        <f>IF(B640="","",IF(BH640="",1+(MAX(BM$2:BM639)),""))</f>
        <v/>
      </c>
      <c r="BN640" s="5" t="str">
        <f t="shared" si="130"/>
        <v/>
      </c>
      <c r="BO640" s="5" t="str">
        <f t="shared" si="131"/>
        <v/>
      </c>
      <c r="BP640" s="15" t="str">
        <f t="shared" si="132"/>
        <v/>
      </c>
      <c r="BQ640" s="29"/>
      <c r="BR640" s="16"/>
      <c r="BS640" s="5" t="str">
        <f t="shared" si="135"/>
        <v/>
      </c>
      <c r="BU640" s="5"/>
      <c r="BV640" s="5" t="str">
        <f t="shared" si="13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29"/>
        <v/>
      </c>
      <c r="B641" s="3"/>
      <c r="G641" s="1" t="str">
        <f>IFERROR(INDEX('padron cfe'!B:B,MATCH(DATOS!F641,'padron cfe'!A:A,0),1),"")</f>
        <v/>
      </c>
      <c r="J641" s="2" t="str">
        <f>IFERROR(INDEX('padron cfe'!C:C,MATCH(DATOS!F641,'padron cfe'!A:A,0),1),"")</f>
        <v/>
      </c>
      <c r="L641" s="4" t="str">
        <f>IFERROR(VLOOKUP(I641,I$2:L640,4,0),"")</f>
        <v/>
      </c>
      <c r="M641" s="4" t="str">
        <f>IFERROR(VLOOKUP(I641,I$2:M640,5,0),"")</f>
        <v/>
      </c>
      <c r="S641"/>
      <c r="T641" s="2" t="str">
        <f>IFERROR(INDEX('padron cfe'!D:D,MATCH(DATOS!F641,'padron cfe'!A:A,0),1),"")</f>
        <v/>
      </c>
      <c r="AF641" s="97" t="str">
        <f>IFERROR(INDEX(bombas!F:F,MATCH(B641,bombas!I:I,0),1),"")</f>
        <v/>
      </c>
      <c r="AG641" s="6" t="str">
        <f>IFERROR(INDEX(bombas!H:H,MATCH(B641,bombas!I:I,0),1),"")</f>
        <v/>
      </c>
      <c r="AI641" s="4" t="str">
        <f t="shared" si="134"/>
        <v/>
      </c>
      <c r="AJ641" s="4"/>
      <c r="AK641" s="127" t="str">
        <f t="shared" si="136"/>
        <v/>
      </c>
      <c r="AL641" s="2" t="str">
        <f>IFERROR(IF(INDEX(#REF!,MATCH(I641,#REF!,0),1)=0,"",INDEX(#REF!,MATCH(I641,#REF!,0),1)),"")</f>
        <v/>
      </c>
      <c r="AN641" s="2" t="str">
        <f>IFERROR(IF(INDEX(#REF!,MATCH(I641,#REF!,0),1)=0,"",INDEX(#REF!,MATCH(I641,#REF!,0),1)),"")</f>
        <v/>
      </c>
      <c r="BB641" s="4"/>
      <c r="BG641" s="5"/>
      <c r="BH641" s="4" t="str">
        <f>IF(IFERROR(VLOOKUP(F641,F642:F$1993,1,0),"")="","",COUNTIF(F:F,F641))</f>
        <v/>
      </c>
      <c r="BI641" s="4"/>
      <c r="BK641" s="5"/>
      <c r="BL641" s="5"/>
      <c r="BM641" s="5" t="str">
        <f>IF(B641="","",IF(BH641="",1+(MAX(BM$2:BM640)),""))</f>
        <v/>
      </c>
      <c r="BN641" s="5" t="str">
        <f t="shared" si="130"/>
        <v/>
      </c>
      <c r="BO641" s="5" t="str">
        <f t="shared" si="131"/>
        <v/>
      </c>
      <c r="BP641" s="15" t="str">
        <f t="shared" si="132"/>
        <v/>
      </c>
      <c r="BQ641" s="29"/>
      <c r="BR641" s="16"/>
      <c r="BS641" s="5" t="str">
        <f t="shared" si="135"/>
        <v/>
      </c>
      <c r="BU641" s="5"/>
      <c r="BV641" s="5" t="str">
        <f t="shared" si="13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37">IF(BB642="",IF(B642="","",IF(LEN(B642)=1,"000"&amp;B642,IF(LEN(B642)=2,"00"&amp;B642,IF(LEN(B642)=3,"0"&amp;B642,B642)))),F642)</f>
        <v/>
      </c>
      <c r="B642" s="3"/>
      <c r="G642" s="1" t="str">
        <f>IFERROR(INDEX('padron cfe'!B:B,MATCH(DATOS!F642,'padron cfe'!A:A,0),1),"")</f>
        <v/>
      </c>
      <c r="J642" s="2" t="str">
        <f>IFERROR(INDEX('padron cfe'!C:C,MATCH(DATOS!F642,'padron cfe'!A:A,0),1),"")</f>
        <v/>
      </c>
      <c r="L642" s="4" t="str">
        <f>IFERROR(VLOOKUP(I642,I$2:L641,4,0),"")</f>
        <v/>
      </c>
      <c r="M642" s="4" t="str">
        <f>IFERROR(VLOOKUP(I642,I$2:M641,5,0),"")</f>
        <v/>
      </c>
      <c r="S642"/>
      <c r="T642" s="2" t="str">
        <f>IFERROR(INDEX('padron cfe'!D:D,MATCH(DATOS!F642,'padron cfe'!A:A,0),1),"")</f>
        <v/>
      </c>
      <c r="AF642" s="97" t="str">
        <f>IFERROR(INDEX(bombas!F:F,MATCH(B642,bombas!I:I,0),1),"")</f>
        <v/>
      </c>
      <c r="AG642" s="6" t="str">
        <f>IFERROR(INDEX(bombas!H:H,MATCH(B642,bombas!I:I,0),1),"")</f>
        <v/>
      </c>
      <c r="AI642" s="4" t="str">
        <f t="shared" si="134"/>
        <v/>
      </c>
      <c r="AJ642" s="4"/>
      <c r="AK642" s="127" t="str">
        <f t="shared" si="136"/>
        <v/>
      </c>
      <c r="AL642" s="2" t="str">
        <f>IFERROR(IF(INDEX(#REF!,MATCH(I642,#REF!,0),1)=0,"",INDEX(#REF!,MATCH(I642,#REF!,0),1)),"")</f>
        <v/>
      </c>
      <c r="AN642" s="2" t="str">
        <f>IFERROR(IF(INDEX(#REF!,MATCH(I642,#REF!,0),1)=0,"",INDEX(#REF!,MATCH(I642,#REF!,0),1)),"")</f>
        <v/>
      </c>
      <c r="BB642" s="4"/>
      <c r="BG642" s="5"/>
      <c r="BH642" s="4" t="str">
        <f>IF(IFERROR(VLOOKUP(F642,F643:F$1993,1,0),"")="","",COUNTIF(F:F,F642))</f>
        <v/>
      </c>
      <c r="BI642" s="4"/>
      <c r="BK642" s="5"/>
      <c r="BL642" s="5"/>
      <c r="BM642" s="5" t="str">
        <f>IF(B642="","",IF(BH642="",1+(MAX(BM$2:BM641)),""))</f>
        <v/>
      </c>
      <c r="BN642" s="5" t="str">
        <f t="shared" ref="BN642:BN705" si="138">IF(BM642="","",AI642)</f>
        <v/>
      </c>
      <c r="BO642" s="5" t="str">
        <f t="shared" ref="BO642:BO705" si="139">IF(BM642="","",E642)</f>
        <v/>
      </c>
      <c r="BP642" s="15" t="str">
        <f t="shared" ref="BP642:BP705" si="140">IF(BM642="","",F642)</f>
        <v/>
      </c>
      <c r="BQ642" s="29"/>
      <c r="BR642" s="16"/>
      <c r="BS642" s="5" t="str">
        <f t="shared" si="135"/>
        <v/>
      </c>
      <c r="BU642" s="5"/>
      <c r="BV642" s="5" t="str">
        <f t="shared" ref="BV642:BV705" si="14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37"/>
        <v/>
      </c>
      <c r="B643" s="3"/>
      <c r="G643" s="1" t="str">
        <f>IFERROR(INDEX('padron cfe'!B:B,MATCH(DATOS!F643,'padron cfe'!A:A,0),1),"")</f>
        <v/>
      </c>
      <c r="J643" s="2" t="str">
        <f>IFERROR(INDEX('padron cfe'!C:C,MATCH(DATOS!F643,'padron cfe'!A:A,0),1),"")</f>
        <v/>
      </c>
      <c r="L643" s="4" t="str">
        <f>IFERROR(VLOOKUP(I643,I$2:L642,4,0),"")</f>
        <v/>
      </c>
      <c r="M643" s="4" t="str">
        <f>IFERROR(VLOOKUP(I643,I$2:M642,5,0),"")</f>
        <v/>
      </c>
      <c r="S643"/>
      <c r="T643" s="2" t="str">
        <f>IFERROR(INDEX('padron cfe'!D:D,MATCH(DATOS!F643,'padron cfe'!A:A,0),1),"")</f>
        <v/>
      </c>
      <c r="AF643" s="97" t="str">
        <f>IFERROR(INDEX(bombas!F:F,MATCH(B643,bombas!I:I,0),1),"")</f>
        <v/>
      </c>
      <c r="AG643" s="6" t="str">
        <f>IFERROR(INDEX(bombas!H:H,MATCH(B643,bombas!I:I,0),1),"")</f>
        <v/>
      </c>
      <c r="AI643" s="4" t="str">
        <f t="shared" si="134"/>
        <v/>
      </c>
      <c r="AJ643" s="4"/>
      <c r="AK643" s="127" t="str">
        <f t="shared" si="136"/>
        <v/>
      </c>
      <c r="AL643" s="2" t="str">
        <f>IFERROR(IF(INDEX(#REF!,MATCH(I643,#REF!,0),1)=0,"",INDEX(#REF!,MATCH(I643,#REF!,0),1)),"")</f>
        <v/>
      </c>
      <c r="AN643" s="2" t="str">
        <f>IFERROR(IF(INDEX(#REF!,MATCH(I643,#REF!,0),1)=0,"",INDEX(#REF!,MATCH(I643,#REF!,0),1)),"")</f>
        <v/>
      </c>
      <c r="BB643" s="4"/>
      <c r="BG643" s="5"/>
      <c r="BH643" s="4" t="str">
        <f>IF(IFERROR(VLOOKUP(F643,F644:F$1993,1,0),"")="","",COUNTIF(F:F,F643))</f>
        <v/>
      </c>
      <c r="BI643" s="4"/>
      <c r="BK643" s="5"/>
      <c r="BL643" s="5"/>
      <c r="BM643" s="5" t="str">
        <f>IF(B643="","",IF(BH643="",1+(MAX(BM$2:BM642)),""))</f>
        <v/>
      </c>
      <c r="BN643" s="5" t="str">
        <f t="shared" si="138"/>
        <v/>
      </c>
      <c r="BO643" s="5" t="str">
        <f t="shared" si="139"/>
        <v/>
      </c>
      <c r="BP643" s="15" t="str">
        <f t="shared" si="140"/>
        <v/>
      </c>
      <c r="BQ643" s="29"/>
      <c r="BR643" s="16"/>
      <c r="BS643" s="5" t="str">
        <f t="shared" si="135"/>
        <v/>
      </c>
      <c r="BU643" s="5"/>
      <c r="BV643" s="5" t="str">
        <f t="shared" si="14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37"/>
        <v/>
      </c>
      <c r="B644" s="3"/>
      <c r="G644" s="1" t="str">
        <f>IFERROR(INDEX('padron cfe'!B:B,MATCH(DATOS!F644,'padron cfe'!A:A,0),1),"")</f>
        <v/>
      </c>
      <c r="J644" s="2" t="str">
        <f>IFERROR(INDEX('padron cfe'!C:C,MATCH(DATOS!F644,'padron cfe'!A:A,0),1),"")</f>
        <v/>
      </c>
      <c r="L644" s="4" t="str">
        <f>IFERROR(VLOOKUP(I644,I$2:L643,4,0),"")</f>
        <v/>
      </c>
      <c r="M644" s="4" t="str">
        <f>IFERROR(VLOOKUP(I644,I$2:M643,5,0),"")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2">IF(AH644="","",(AH644*0.746*365*24)*0.75+438)</f>
        <v/>
      </c>
      <c r="AJ644" s="4"/>
      <c r="AK644" s="127" t="str">
        <f t="shared" si="136"/>
        <v/>
      </c>
      <c r="AL644" s="2" t="str">
        <f>IFERROR(IF(INDEX(#REF!,MATCH(I644,#REF!,0),1)=0,"",INDEX(#REF!,MATCH(I644,#REF!,0),1)),"")</f>
        <v/>
      </c>
      <c r="AN644" s="2" t="str">
        <f>IFERROR(IF(INDEX(#REF!,MATCH(I644,#REF!,0),1)=0,"",INDEX(#REF!,MATCH(I644,#REF!,0),1)),"")</f>
        <v/>
      </c>
      <c r="BB644" s="4"/>
      <c r="BG644" s="5"/>
      <c r="BH644" s="4" t="str">
        <f>IF(IFERROR(VLOOKUP(F644,F645:F$1993,1,0),"")="","",COUNTIF(F:F,F644))</f>
        <v/>
      </c>
      <c r="BI644" s="4"/>
      <c r="BK644" s="5"/>
      <c r="BL644" s="5"/>
      <c r="BM644" s="5" t="str">
        <f>IF(B644="","",IF(BH644="",1+(MAX(BM$2:BM643)),""))</f>
        <v/>
      </c>
      <c r="BN644" s="5" t="str">
        <f t="shared" si="138"/>
        <v/>
      </c>
      <c r="BO644" s="5" t="str">
        <f t="shared" si="139"/>
        <v/>
      </c>
      <c r="BP644" s="15" t="str">
        <f t="shared" si="140"/>
        <v/>
      </c>
      <c r="BQ644" s="29"/>
      <c r="BR644" s="16"/>
      <c r="BS644" s="5" t="str">
        <f t="shared" si="135"/>
        <v/>
      </c>
      <c r="BU644" s="5"/>
      <c r="BV644" s="5" t="str">
        <f t="shared" si="14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37"/>
        <v/>
      </c>
      <c r="B645" s="3"/>
      <c r="G645" s="1" t="str">
        <f>IFERROR(INDEX('padron cfe'!B:B,MATCH(DATOS!F645,'padron cfe'!A:A,0),1),"")</f>
        <v/>
      </c>
      <c r="J645" s="2" t="str">
        <f>IFERROR(INDEX('padron cfe'!C:C,MATCH(DATOS!F645,'padron cfe'!A:A,0),1),"")</f>
        <v/>
      </c>
      <c r="L645" s="4" t="str">
        <f>IFERROR(VLOOKUP(I645,I$2:L644,4,0),"")</f>
        <v/>
      </c>
      <c r="M645" s="4" t="str">
        <f>IFERROR(VLOOKUP(I645,I$2:M644,5,0),"")</f>
        <v/>
      </c>
      <c r="S645"/>
      <c r="T645" s="2" t="str">
        <f>IFERROR(INDEX('padron cfe'!D:D,MATCH(DATOS!F645,'padron cfe'!A:A,0),1),"")</f>
        <v/>
      </c>
      <c r="AF645" s="97" t="str">
        <f>IFERROR(INDEX(bombas!F:F,MATCH(B645,bombas!I:I,0),1),"")</f>
        <v/>
      </c>
      <c r="AG645" s="6" t="str">
        <f>IFERROR(INDEX(bombas!H:H,MATCH(B645,bombas!I:I,0),1),"")</f>
        <v/>
      </c>
      <c r="AI645" s="4" t="str">
        <f t="shared" si="142"/>
        <v/>
      </c>
      <c r="AJ645" s="4"/>
      <c r="AK645" s="127" t="str">
        <f t="shared" si="136"/>
        <v/>
      </c>
      <c r="AL645" s="2" t="str">
        <f>IFERROR(IF(INDEX(#REF!,MATCH(I645,#REF!,0),1)=0,"",INDEX(#REF!,MATCH(I645,#REF!,0),1)),"")</f>
        <v/>
      </c>
      <c r="AN645" s="2" t="str">
        <f>IFERROR(IF(INDEX(#REF!,MATCH(I645,#REF!,0),1)=0,"",INDEX(#REF!,MATCH(I645,#REF!,0),1)),"")</f>
        <v/>
      </c>
      <c r="BB645" s="4"/>
      <c r="BG645" s="5"/>
      <c r="BH645" s="4" t="str">
        <f>IF(IFERROR(VLOOKUP(F645,F646:F$1993,1,0),"")="","",COUNTIF(F:F,F645))</f>
        <v/>
      </c>
      <c r="BI645" s="4"/>
      <c r="BK645" s="5"/>
      <c r="BL645" s="5"/>
      <c r="BM645" s="5" t="str">
        <f>IF(B645="","",IF(BH645="",1+(MAX(BM$2:BM644)),""))</f>
        <v/>
      </c>
      <c r="BN645" s="5" t="str">
        <f t="shared" si="138"/>
        <v/>
      </c>
      <c r="BO645" s="5" t="str">
        <f t="shared" si="139"/>
        <v/>
      </c>
      <c r="BP645" s="15" t="str">
        <f t="shared" si="140"/>
        <v/>
      </c>
      <c r="BQ645" s="29"/>
      <c r="BR645" s="16"/>
      <c r="BS645" s="5" t="str">
        <f t="shared" si="135"/>
        <v/>
      </c>
      <c r="BU645" s="5"/>
      <c r="BV645" s="5" t="str">
        <f t="shared" si="14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37"/>
        <v/>
      </c>
      <c r="B646" s="3"/>
      <c r="G646" s="1" t="str">
        <f>IFERROR(INDEX('padron cfe'!B:B,MATCH(DATOS!F646,'padron cfe'!A:A,0),1),"")</f>
        <v/>
      </c>
      <c r="J646" s="2" t="str">
        <f>IFERROR(INDEX('padron cfe'!C:C,MATCH(DATOS!F646,'padron cfe'!A:A,0),1),"")</f>
        <v/>
      </c>
      <c r="L646" s="4" t="str">
        <f>IFERROR(VLOOKUP(I646,I$2:L645,4,0),"")</f>
        <v/>
      </c>
      <c r="M646" s="4" t="str">
        <f>IFERROR(VLOOKUP(I646,I$2:M645,5,0),"")</f>
        <v/>
      </c>
      <c r="S646"/>
      <c r="T646" s="2" t="str">
        <f>IFERROR(INDEX('padron cfe'!D:D,MATCH(DATOS!F646,'padron cfe'!A:A,0),1),"")</f>
        <v/>
      </c>
      <c r="AF646" s="97" t="str">
        <f>IFERROR(INDEX(bombas!F:F,MATCH(B646,bombas!I:I,0),1),"")</f>
        <v/>
      </c>
      <c r="AG646" s="6" t="str">
        <f>IFERROR(INDEX(bombas!H:H,MATCH(B646,bombas!I:I,0),1),"")</f>
        <v/>
      </c>
      <c r="AI646" s="4" t="str">
        <f t="shared" si="142"/>
        <v/>
      </c>
      <c r="AJ646" s="4"/>
      <c r="AK646" s="127" t="str">
        <f t="shared" si="136"/>
        <v/>
      </c>
      <c r="AL646" s="2" t="str">
        <f>IFERROR(IF(INDEX(#REF!,MATCH(I646,#REF!,0),1)=0,"",INDEX(#REF!,MATCH(I646,#REF!,0),1)),"")</f>
        <v/>
      </c>
      <c r="AN646" s="2" t="str">
        <f>IFERROR(IF(INDEX(#REF!,MATCH(I646,#REF!,0),1)=0,"",INDEX(#REF!,MATCH(I646,#REF!,0),1)),"")</f>
        <v/>
      </c>
      <c r="BB646" s="4"/>
      <c r="BG646" s="5"/>
      <c r="BH646" s="4" t="str">
        <f>IF(IFERROR(VLOOKUP(F646,F647:F$1993,1,0),"")="","",COUNTIF(F:F,F646))</f>
        <v/>
      </c>
      <c r="BI646" s="4"/>
      <c r="BK646" s="5"/>
      <c r="BL646" s="5"/>
      <c r="BM646" s="5" t="str">
        <f>IF(B646="","",IF(BH646="",1+(MAX(BM$2:BM645)),""))</f>
        <v/>
      </c>
      <c r="BN646" s="5" t="str">
        <f t="shared" si="138"/>
        <v/>
      </c>
      <c r="BO646" s="5" t="str">
        <f t="shared" si="139"/>
        <v/>
      </c>
      <c r="BP646" s="15" t="str">
        <f t="shared" si="140"/>
        <v/>
      </c>
      <c r="BQ646" s="29"/>
      <c r="BR646" s="16"/>
      <c r="BS646" s="5" t="str">
        <f t="shared" si="135"/>
        <v/>
      </c>
      <c r="BU646" s="5"/>
      <c r="BV646" s="5" t="str">
        <f t="shared" si="14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37"/>
        <v/>
      </c>
      <c r="B647" s="3"/>
      <c r="G647" s="1" t="str">
        <f>IFERROR(INDEX('padron cfe'!B:B,MATCH(DATOS!F647,'padron cfe'!A:A,0),1),"")</f>
        <v/>
      </c>
      <c r="J647" s="2" t="str">
        <f>IFERROR(INDEX('padron cfe'!C:C,MATCH(DATOS!F647,'padron cfe'!A:A,0),1),"")</f>
        <v/>
      </c>
      <c r="L647" s="4" t="str">
        <f>IFERROR(VLOOKUP(I647,I$2:L646,4,0),"")</f>
        <v/>
      </c>
      <c r="M647" s="4" t="str">
        <f>IFERROR(VLOOKUP(I647,I$2:M646,5,0),"")</f>
        <v/>
      </c>
      <c r="S647"/>
      <c r="T647" s="2" t="str">
        <f>IFERROR(INDEX('padron cfe'!D:D,MATCH(DATOS!F647,'padron cfe'!A:A,0),1),"")</f>
        <v/>
      </c>
      <c r="AF647" s="97" t="str">
        <f>IFERROR(INDEX(bombas!F:F,MATCH(B647,bombas!I:I,0),1),"")</f>
        <v/>
      </c>
      <c r="AG647" s="6" t="str">
        <f>IFERROR(INDEX(bombas!H:H,MATCH(B647,bombas!I:I,0),1),"")</f>
        <v/>
      </c>
      <c r="AI647" s="4" t="str">
        <f t="shared" si="142"/>
        <v/>
      </c>
      <c r="AJ647" s="4"/>
      <c r="AK647" s="127" t="str">
        <f t="shared" si="136"/>
        <v/>
      </c>
      <c r="AL647" s="2" t="str">
        <f>IFERROR(IF(INDEX(#REF!,MATCH(I647,#REF!,0),1)=0,"",INDEX(#REF!,MATCH(I647,#REF!,0),1)),"")</f>
        <v/>
      </c>
      <c r="AN647" s="2" t="str">
        <f>IFERROR(IF(INDEX(#REF!,MATCH(I647,#REF!,0),1)=0,"",INDEX(#REF!,MATCH(I647,#REF!,0),1)),"")</f>
        <v/>
      </c>
      <c r="BB647" s="4"/>
      <c r="BG647" s="5"/>
      <c r="BH647" s="4" t="str">
        <f>IF(IFERROR(VLOOKUP(F647,F648:F$1993,1,0),"")="","",COUNTIF(F:F,F647))</f>
        <v/>
      </c>
      <c r="BI647" s="4"/>
      <c r="BK647" s="5"/>
      <c r="BL647" s="5"/>
      <c r="BM647" s="5" t="str">
        <f>IF(B647="","",IF(BH647="",1+(MAX(BM$2:BM646)),""))</f>
        <v/>
      </c>
      <c r="BN647" s="5" t="str">
        <f t="shared" si="138"/>
        <v/>
      </c>
      <c r="BO647" s="5" t="str">
        <f t="shared" si="139"/>
        <v/>
      </c>
      <c r="BP647" s="15" t="str">
        <f t="shared" si="140"/>
        <v/>
      </c>
      <c r="BQ647" s="29"/>
      <c r="BR647" s="16"/>
      <c r="BS647" s="5" t="str">
        <f t="shared" si="135"/>
        <v/>
      </c>
      <c r="BU647" s="5"/>
      <c r="BV647" s="5" t="str">
        <f t="shared" si="14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37"/>
        <v/>
      </c>
      <c r="B648" s="3"/>
      <c r="G648" s="1" t="str">
        <f>IFERROR(INDEX('padron cfe'!B:B,MATCH(DATOS!F648,'padron cfe'!A:A,0),1),"")</f>
        <v/>
      </c>
      <c r="J648" s="2" t="str">
        <f>IFERROR(INDEX('padron cfe'!C:C,MATCH(DATOS!F648,'padron cfe'!A:A,0),1),"")</f>
        <v/>
      </c>
      <c r="L648" s="4" t="str">
        <f>IFERROR(VLOOKUP(I648,I$2:L647,4,0),"")</f>
        <v/>
      </c>
      <c r="M648" s="4" t="str">
        <f>IFERROR(VLOOKUP(I648,I$2:M647,5,0),"")</f>
        <v/>
      </c>
      <c r="S648"/>
      <c r="T648" s="2" t="str">
        <f>IFERROR(INDEX('padron cfe'!D:D,MATCH(DATOS!F648,'padron cfe'!A:A,0),1),"")</f>
        <v/>
      </c>
      <c r="AF648" s="97" t="str">
        <f>IFERROR(INDEX(bombas!F:F,MATCH(B648,bombas!I:I,0),1),"")</f>
        <v/>
      </c>
      <c r="AG648" s="6" t="str">
        <f>IFERROR(INDEX(bombas!H:H,MATCH(B648,bombas!I:I,0),1),"")</f>
        <v/>
      </c>
      <c r="AI648" s="4" t="str">
        <f t="shared" si="142"/>
        <v/>
      </c>
      <c r="AJ648" s="4"/>
      <c r="AK648" s="127" t="str">
        <f t="shared" si="136"/>
        <v/>
      </c>
      <c r="AL648" s="2" t="str">
        <f>IFERROR(IF(INDEX(#REF!,MATCH(I648,#REF!,0),1)=0,"",INDEX(#REF!,MATCH(I648,#REF!,0),1)),"")</f>
        <v/>
      </c>
      <c r="AN648" s="2" t="str">
        <f>IFERROR(IF(INDEX(#REF!,MATCH(I648,#REF!,0),1)=0,"",INDEX(#REF!,MATCH(I648,#REF!,0),1)),"")</f>
        <v/>
      </c>
      <c r="BB648" s="4"/>
      <c r="BG648" s="5"/>
      <c r="BH648" s="4" t="str">
        <f>IF(IFERROR(VLOOKUP(F648,F649:F$1993,1,0),"")="","",COUNTIF(F:F,F648))</f>
        <v/>
      </c>
      <c r="BI648" s="4"/>
      <c r="BK648" s="5"/>
      <c r="BL648" s="5"/>
      <c r="BM648" s="5" t="str">
        <f>IF(B648="","",IF(BH648="",1+(MAX(BM$2:BM647)),""))</f>
        <v/>
      </c>
      <c r="BN648" s="5" t="str">
        <f t="shared" si="138"/>
        <v/>
      </c>
      <c r="BO648" s="5" t="str">
        <f t="shared" si="139"/>
        <v/>
      </c>
      <c r="BP648" s="15" t="str">
        <f t="shared" si="140"/>
        <v/>
      </c>
      <c r="BQ648" s="29"/>
      <c r="BR648" s="16"/>
      <c r="BS648" s="5" t="str">
        <f t="shared" si="135"/>
        <v/>
      </c>
      <c r="BU648" s="5"/>
      <c r="BV648" s="5" t="str">
        <f t="shared" si="14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37"/>
        <v/>
      </c>
      <c r="B649" s="3"/>
      <c r="G649" s="1" t="str">
        <f>IFERROR(INDEX('padron cfe'!B:B,MATCH(DATOS!F649,'padron cfe'!A:A,0),1),"")</f>
        <v/>
      </c>
      <c r="J649" s="2" t="str">
        <f>IFERROR(INDEX('padron cfe'!C:C,MATCH(DATOS!F649,'padron cfe'!A:A,0),1),"")</f>
        <v/>
      </c>
      <c r="L649" s="4" t="str">
        <f>IFERROR(VLOOKUP(I649,I$2:L648,4,0),"")</f>
        <v/>
      </c>
      <c r="M649" s="4" t="str">
        <f>IFERROR(VLOOKUP(I649,I$2:M648,5,0),"")</f>
        <v/>
      </c>
      <c r="S649"/>
      <c r="T649" s="2" t="str">
        <f>IFERROR(INDEX('padron cfe'!D:D,MATCH(DATOS!F649,'padron cfe'!A:A,0),1),"")</f>
        <v/>
      </c>
      <c r="AF649" s="97" t="str">
        <f>IFERROR(INDEX(bombas!F:F,MATCH(B649,bombas!I:I,0),1),"")</f>
        <v/>
      </c>
      <c r="AG649" s="6" t="str">
        <f>IFERROR(INDEX(bombas!H:H,MATCH(B649,bombas!I:I,0),1),"")</f>
        <v/>
      </c>
      <c r="AI649" s="4" t="str">
        <f t="shared" si="142"/>
        <v/>
      </c>
      <c r="AJ649" s="4"/>
      <c r="AK649" s="127" t="str">
        <f t="shared" si="136"/>
        <v/>
      </c>
      <c r="AL649" s="2" t="str">
        <f>IFERROR(IF(INDEX(#REF!,MATCH(I649,#REF!,0),1)=0,"",INDEX(#REF!,MATCH(I649,#REF!,0),1)),"")</f>
        <v/>
      </c>
      <c r="AN649" s="2" t="str">
        <f>IFERROR(IF(INDEX(#REF!,MATCH(I649,#REF!,0),1)=0,"",INDEX(#REF!,MATCH(I649,#REF!,0),1)),"")</f>
        <v/>
      </c>
      <c r="BB649" s="4"/>
      <c r="BG649" s="5"/>
      <c r="BH649" s="4" t="str">
        <f>IF(IFERROR(VLOOKUP(F649,F650:F$1993,1,0),"")="","",COUNTIF(F:F,F649))</f>
        <v/>
      </c>
      <c r="BI649" s="4"/>
      <c r="BK649" s="5"/>
      <c r="BL649" s="5"/>
      <c r="BM649" s="5" t="str">
        <f>IF(B649="","",IF(BH649="",1+(MAX(BM$2:BM648)),""))</f>
        <v/>
      </c>
      <c r="BN649" s="5" t="str">
        <f t="shared" si="138"/>
        <v/>
      </c>
      <c r="BO649" s="5" t="str">
        <f t="shared" si="139"/>
        <v/>
      </c>
      <c r="BP649" s="15" t="str">
        <f t="shared" si="140"/>
        <v/>
      </c>
      <c r="BQ649" s="29"/>
      <c r="BR649" s="16"/>
      <c r="BS649" s="5" t="str">
        <f t="shared" si="135"/>
        <v/>
      </c>
      <c r="BU649" s="5"/>
      <c r="BV649" s="5" t="str">
        <f t="shared" si="14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37"/>
        <v/>
      </c>
      <c r="B650" s="3"/>
      <c r="G650" s="1" t="str">
        <f>IFERROR(INDEX('padron cfe'!B:B,MATCH(DATOS!F650,'padron cfe'!A:A,0),1),"")</f>
        <v/>
      </c>
      <c r="J650" s="2" t="str">
        <f>IFERROR(INDEX('padron cfe'!C:C,MATCH(DATOS!F650,'padron cfe'!A:A,0),1),"")</f>
        <v/>
      </c>
      <c r="L650" s="4" t="str">
        <f>IFERROR(VLOOKUP(I650,I$2:L649,4,0),"")</f>
        <v/>
      </c>
      <c r="M650" s="4" t="str">
        <f>IFERROR(VLOOKUP(I650,I$2:M649,5,0),"")</f>
        <v/>
      </c>
      <c r="S650"/>
      <c r="T650" s="2" t="str">
        <f>IFERROR(INDEX('padron cfe'!D:D,MATCH(DATOS!F650,'padron cfe'!A:A,0),1),"")</f>
        <v/>
      </c>
      <c r="AF650" s="97" t="str">
        <f>IFERROR(INDEX(bombas!F:F,MATCH(B650,bombas!I:I,0),1),"")</f>
        <v/>
      </c>
      <c r="AG650" s="6" t="str">
        <f>IFERROR(INDEX(bombas!H:H,MATCH(B650,bombas!I:I,0),1),"")</f>
        <v/>
      </c>
      <c r="AI650" s="4" t="str">
        <f t="shared" si="142"/>
        <v/>
      </c>
      <c r="AJ650" s="4"/>
      <c r="AK650" s="127" t="str">
        <f t="shared" si="136"/>
        <v/>
      </c>
      <c r="AL650" s="2" t="str">
        <f>IFERROR(IF(INDEX(#REF!,MATCH(I650,#REF!,0),1)=0,"",INDEX(#REF!,MATCH(I650,#REF!,0),1)),"")</f>
        <v/>
      </c>
      <c r="AN650" s="2" t="str">
        <f>IFERROR(IF(INDEX(#REF!,MATCH(I650,#REF!,0),1)=0,"",INDEX(#REF!,MATCH(I650,#REF!,0),1)),"")</f>
        <v/>
      </c>
      <c r="BB650" s="4"/>
      <c r="BG650" s="5"/>
      <c r="BH650" s="4" t="str">
        <f>IF(IFERROR(VLOOKUP(F650,F651:F$1993,1,0),"")="","",COUNTIF(F:F,F650))</f>
        <v/>
      </c>
      <c r="BI650" s="4"/>
      <c r="BK650" s="5"/>
      <c r="BL650" s="5"/>
      <c r="BM650" s="5" t="str">
        <f>IF(B650="","",IF(BH650="",1+(MAX(BM$2:BM649)),""))</f>
        <v/>
      </c>
      <c r="BN650" s="5" t="str">
        <f t="shared" si="138"/>
        <v/>
      </c>
      <c r="BO650" s="5" t="str">
        <f t="shared" si="139"/>
        <v/>
      </c>
      <c r="BP650" s="15" t="str">
        <f t="shared" si="140"/>
        <v/>
      </c>
      <c r="BQ650" s="29"/>
      <c r="BR650" s="16"/>
      <c r="BS650" s="5" t="str">
        <f t="shared" si="135"/>
        <v/>
      </c>
      <c r="BU650" s="5"/>
      <c r="BV650" s="5" t="str">
        <f t="shared" si="14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37"/>
        <v/>
      </c>
      <c r="B651" s="3"/>
      <c r="G651" s="1" t="str">
        <f>IFERROR(INDEX('padron cfe'!B:B,MATCH(DATOS!F651,'padron cfe'!A:A,0),1),"")</f>
        <v/>
      </c>
      <c r="J651" s="2" t="str">
        <f>IFERROR(INDEX('padron cfe'!C:C,MATCH(DATOS!F651,'padron cfe'!A:A,0),1),"")</f>
        <v/>
      </c>
      <c r="L651" s="4" t="str">
        <f>IFERROR(VLOOKUP(I651,I$2:L650,4,0),"")</f>
        <v/>
      </c>
      <c r="M651" s="4" t="str">
        <f>IFERROR(VLOOKUP(I651,I$2:M650,5,0),"")</f>
        <v/>
      </c>
      <c r="S651"/>
      <c r="T651" s="2" t="str">
        <f>IFERROR(INDEX('padron cfe'!D:D,MATCH(DATOS!F651,'padron cfe'!A:A,0),1),"")</f>
        <v/>
      </c>
      <c r="AF651" s="97" t="str">
        <f>IFERROR(INDEX(bombas!F:F,MATCH(B651,bombas!I:I,0),1),"")</f>
        <v/>
      </c>
      <c r="AG651" s="6" t="str">
        <f>IFERROR(INDEX(bombas!H:H,MATCH(B651,bombas!I:I,0),1),"")</f>
        <v/>
      </c>
      <c r="AI651" s="4" t="str">
        <f t="shared" si="142"/>
        <v/>
      </c>
      <c r="AJ651" s="4"/>
      <c r="AK651" s="127" t="str">
        <f t="shared" si="136"/>
        <v/>
      </c>
      <c r="AL651" s="2" t="str">
        <f>IFERROR(IF(INDEX(#REF!,MATCH(I651,#REF!,0),1)=0,"",INDEX(#REF!,MATCH(I651,#REF!,0),1)),"")</f>
        <v/>
      </c>
      <c r="AN651" s="2" t="str">
        <f>IFERROR(IF(INDEX(#REF!,MATCH(I651,#REF!,0),1)=0,"",INDEX(#REF!,MATCH(I651,#REF!,0),1)),"")</f>
        <v/>
      </c>
      <c r="BB651" s="4"/>
      <c r="BG651" s="5"/>
      <c r="BH651" s="4" t="str">
        <f>IF(IFERROR(VLOOKUP(F651,F652:F$1993,1,0),"")="","",COUNTIF(F:F,F651))</f>
        <v/>
      </c>
      <c r="BI651" s="4"/>
      <c r="BK651" s="5"/>
      <c r="BL651" s="5"/>
      <c r="BM651" s="5" t="str">
        <f>IF(B651="","",IF(BH651="",1+(MAX(BM$2:BM650)),""))</f>
        <v/>
      </c>
      <c r="BN651" s="5" t="str">
        <f t="shared" si="138"/>
        <v/>
      </c>
      <c r="BO651" s="5" t="str">
        <f t="shared" si="139"/>
        <v/>
      </c>
      <c r="BP651" s="15" t="str">
        <f t="shared" si="140"/>
        <v/>
      </c>
      <c r="BQ651" s="29"/>
      <c r="BR651" s="16"/>
      <c r="BS651" s="5" t="str">
        <f t="shared" si="135"/>
        <v/>
      </c>
      <c r="BU651" s="5"/>
      <c r="BV651" s="5" t="str">
        <f t="shared" si="14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37"/>
        <v/>
      </c>
      <c r="B652" s="3"/>
      <c r="G652" s="1" t="str">
        <f>IFERROR(INDEX('padron cfe'!B:B,MATCH(DATOS!F652,'padron cfe'!A:A,0),1),"")</f>
        <v/>
      </c>
      <c r="J652" s="2" t="str">
        <f>IFERROR(INDEX('padron cfe'!C:C,MATCH(DATOS!F652,'padron cfe'!A:A,0),1),"")</f>
        <v/>
      </c>
      <c r="L652" s="4" t="str">
        <f>IFERROR(VLOOKUP(I652,I$2:L651,4,0),"")</f>
        <v/>
      </c>
      <c r="M652" s="4" t="str">
        <f>IFERROR(VLOOKUP(I652,I$2:M651,5,0),"")</f>
        <v/>
      </c>
      <c r="S652"/>
      <c r="T652" s="2" t="str">
        <f>IFERROR(INDEX('padron cfe'!D:D,MATCH(DATOS!F652,'padron cfe'!A:A,0),1),"")</f>
        <v/>
      </c>
      <c r="AF652" s="97" t="str">
        <f>IFERROR(INDEX(bombas!F:F,MATCH(B652,bombas!I:I,0),1),"")</f>
        <v/>
      </c>
      <c r="AG652" s="6" t="str">
        <f>IFERROR(INDEX(bombas!H:H,MATCH(B652,bombas!I:I,0),1),"")</f>
        <v/>
      </c>
      <c r="AI652" s="4" t="str">
        <f t="shared" si="142"/>
        <v/>
      </c>
      <c r="AJ652" s="4"/>
      <c r="AK652" s="127" t="str">
        <f t="shared" si="136"/>
        <v/>
      </c>
      <c r="AL652" s="2" t="str">
        <f>IFERROR(IF(INDEX(#REF!,MATCH(I652,#REF!,0),1)=0,"",INDEX(#REF!,MATCH(I652,#REF!,0),1)),"")</f>
        <v/>
      </c>
      <c r="AN652" s="2" t="str">
        <f>IFERROR(IF(INDEX(#REF!,MATCH(I652,#REF!,0),1)=0,"",INDEX(#REF!,MATCH(I652,#REF!,0),1)),"")</f>
        <v/>
      </c>
      <c r="BB652" s="4"/>
      <c r="BG652" s="5"/>
      <c r="BH652" s="4" t="str">
        <f>IF(IFERROR(VLOOKUP(F652,F653:F$1993,1,0),"")="","",COUNTIF(F:F,F652))</f>
        <v/>
      </c>
      <c r="BI652" s="4"/>
      <c r="BK652" s="5"/>
      <c r="BL652" s="5"/>
      <c r="BM652" s="5" t="str">
        <f>IF(B652="","",IF(BH652="",1+(MAX(BM$2:BM651)),""))</f>
        <v/>
      </c>
      <c r="BN652" s="5" t="str">
        <f t="shared" si="138"/>
        <v/>
      </c>
      <c r="BO652" s="5" t="str">
        <f t="shared" si="139"/>
        <v/>
      </c>
      <c r="BP652" s="15" t="str">
        <f t="shared" si="140"/>
        <v/>
      </c>
      <c r="BQ652" s="29"/>
      <c r="BR652" s="16"/>
      <c r="BS652" s="5" t="str">
        <f t="shared" si="135"/>
        <v/>
      </c>
      <c r="BU652" s="5"/>
      <c r="BV652" s="5" t="str">
        <f t="shared" si="14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37"/>
        <v/>
      </c>
      <c r="B653" s="3"/>
      <c r="G653" s="1" t="str">
        <f>IFERROR(INDEX('padron cfe'!B:B,MATCH(DATOS!F653,'padron cfe'!A:A,0),1),"")</f>
        <v/>
      </c>
      <c r="J653" s="2" t="str">
        <f>IFERROR(INDEX('padron cfe'!C:C,MATCH(DATOS!F653,'padron cfe'!A:A,0),1),"")</f>
        <v/>
      </c>
      <c r="L653" s="4" t="str">
        <f>IFERROR(VLOOKUP(I653,I$2:L652,4,0),"")</f>
        <v/>
      </c>
      <c r="M653" s="4" t="str">
        <f>IFERROR(VLOOKUP(I653,I$2:M652,5,0),"")</f>
        <v/>
      </c>
      <c r="S653"/>
      <c r="T653" s="2" t="str">
        <f>IFERROR(INDEX('padron cfe'!D:D,MATCH(DATOS!F653,'padron cfe'!A:A,0),1),"")</f>
        <v/>
      </c>
      <c r="AF653" s="97" t="str">
        <f>IFERROR(INDEX(bombas!F:F,MATCH(B653,bombas!I:I,0),1),"")</f>
        <v/>
      </c>
      <c r="AG653" s="6" t="str">
        <f>IFERROR(INDEX(bombas!H:H,MATCH(B653,bombas!I:I,0),1),"")</f>
        <v/>
      </c>
      <c r="AI653" s="4" t="str">
        <f t="shared" si="142"/>
        <v/>
      </c>
      <c r="AJ653" s="4"/>
      <c r="AK653" s="127" t="str">
        <f t="shared" si="136"/>
        <v/>
      </c>
      <c r="AL653" s="2" t="str">
        <f>IFERROR(IF(INDEX(#REF!,MATCH(I653,#REF!,0),1)=0,"",INDEX(#REF!,MATCH(I653,#REF!,0),1)),"")</f>
        <v/>
      </c>
      <c r="AN653" s="2" t="str">
        <f>IFERROR(IF(INDEX(#REF!,MATCH(I653,#REF!,0),1)=0,"",INDEX(#REF!,MATCH(I653,#REF!,0),1)),"")</f>
        <v/>
      </c>
      <c r="BB653" s="4"/>
      <c r="BG653" s="5"/>
      <c r="BH653" s="4" t="str">
        <f>IF(IFERROR(VLOOKUP(F653,F654:F$1993,1,0),"")="","",COUNTIF(F:F,F653))</f>
        <v/>
      </c>
      <c r="BI653" s="4"/>
      <c r="BK653" s="5"/>
      <c r="BL653" s="5"/>
      <c r="BM653" s="5" t="str">
        <f>IF(B653="","",IF(BH653="",1+(MAX(BM$2:BM652)),""))</f>
        <v/>
      </c>
      <c r="BN653" s="5" t="str">
        <f t="shared" si="138"/>
        <v/>
      </c>
      <c r="BO653" s="5" t="str">
        <f t="shared" si="139"/>
        <v/>
      </c>
      <c r="BP653" s="15" t="str">
        <f t="shared" si="140"/>
        <v/>
      </c>
      <c r="BQ653" s="29"/>
      <c r="BR653" s="16"/>
      <c r="BS653" s="5" t="str">
        <f t="shared" si="135"/>
        <v/>
      </c>
      <c r="BU653" s="5"/>
      <c r="BV653" s="5" t="str">
        <f t="shared" si="14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37"/>
        <v/>
      </c>
      <c r="B654" s="3"/>
      <c r="G654" s="1" t="str">
        <f>IFERROR(INDEX('padron cfe'!B:B,MATCH(DATOS!F654,'padron cfe'!A:A,0),1),"")</f>
        <v/>
      </c>
      <c r="J654" s="2" t="str">
        <f>IFERROR(INDEX('padron cfe'!C:C,MATCH(DATOS!F654,'padron cfe'!A:A,0),1),"")</f>
        <v/>
      </c>
      <c r="L654" s="4" t="str">
        <f>IFERROR(VLOOKUP(I654,I$2:L653,4,0),"")</f>
        <v/>
      </c>
      <c r="M654" s="4" t="str">
        <f>IFERROR(VLOOKUP(I654,I$2:M653,5,0),"")</f>
        <v/>
      </c>
      <c r="S654"/>
      <c r="T654" s="2" t="str">
        <f>IFERROR(INDEX('padron cfe'!D:D,MATCH(DATOS!F654,'padron cfe'!A:A,0),1),"")</f>
        <v/>
      </c>
      <c r="AF654" s="97" t="str">
        <f>IFERROR(INDEX(bombas!F:F,MATCH(B654,bombas!I:I,0),1),"")</f>
        <v/>
      </c>
      <c r="AG654" s="6" t="str">
        <f>IFERROR(INDEX(bombas!H:H,MATCH(B654,bombas!I:I,0),1),"")</f>
        <v/>
      </c>
      <c r="AI654" s="4" t="str">
        <f t="shared" si="142"/>
        <v/>
      </c>
      <c r="AJ654" s="4"/>
      <c r="AK654" s="127" t="str">
        <f t="shared" si="136"/>
        <v/>
      </c>
      <c r="AL654" s="2" t="str">
        <f>IFERROR(IF(INDEX(#REF!,MATCH(I654,#REF!,0),1)=0,"",INDEX(#REF!,MATCH(I654,#REF!,0),1)),"")</f>
        <v/>
      </c>
      <c r="AN654" s="2" t="str">
        <f>IFERROR(IF(INDEX(#REF!,MATCH(I654,#REF!,0),1)=0,"",INDEX(#REF!,MATCH(I654,#REF!,0),1)),"")</f>
        <v/>
      </c>
      <c r="BB654" s="4"/>
      <c r="BG654" s="5"/>
      <c r="BH654" s="4" t="str">
        <f>IF(IFERROR(VLOOKUP(F654,F655:F$1993,1,0),"")="","",COUNTIF(F:F,F654))</f>
        <v/>
      </c>
      <c r="BI654" s="4"/>
      <c r="BK654" s="5"/>
      <c r="BL654" s="5"/>
      <c r="BM654" s="5" t="str">
        <f>IF(B654="","",IF(BH654="",1+(MAX(BM$2:BM653)),""))</f>
        <v/>
      </c>
      <c r="BN654" s="5" t="str">
        <f t="shared" si="138"/>
        <v/>
      </c>
      <c r="BO654" s="5" t="str">
        <f t="shared" si="139"/>
        <v/>
      </c>
      <c r="BP654" s="15" t="str">
        <f t="shared" si="140"/>
        <v/>
      </c>
      <c r="BQ654" s="29"/>
      <c r="BR654" s="16"/>
      <c r="BS654" s="5" t="str">
        <f t="shared" si="135"/>
        <v/>
      </c>
      <c r="BU654" s="5"/>
      <c r="BV654" s="5" t="str">
        <f t="shared" si="14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37"/>
        <v/>
      </c>
      <c r="B655" s="3"/>
      <c r="G655" s="1" t="str">
        <f>IFERROR(INDEX('padron cfe'!B:B,MATCH(DATOS!F655,'padron cfe'!A:A,0),1),"")</f>
        <v/>
      </c>
      <c r="J655" s="2" t="str">
        <f>IFERROR(INDEX('padron cfe'!C:C,MATCH(DATOS!F655,'padron cfe'!A:A,0),1),"")</f>
        <v/>
      </c>
      <c r="L655" s="4" t="str">
        <f>IFERROR(VLOOKUP(I655,I$2:L654,4,0),"")</f>
        <v/>
      </c>
      <c r="M655" s="4" t="str">
        <f>IFERROR(VLOOKUP(I655,I$2:M654,5,0),"")</f>
        <v/>
      </c>
      <c r="S655"/>
      <c r="T655" s="2" t="str">
        <f>IFERROR(INDEX('padron cfe'!D:D,MATCH(DATOS!F655,'padron cfe'!A:A,0),1),"")</f>
        <v/>
      </c>
      <c r="AF655" s="97" t="str">
        <f>IFERROR(INDEX(bombas!F:F,MATCH(B655,bombas!I:I,0),1),"")</f>
        <v/>
      </c>
      <c r="AG655" s="6" t="str">
        <f>IFERROR(INDEX(bombas!H:H,MATCH(B655,bombas!I:I,0),1),"")</f>
        <v/>
      </c>
      <c r="AI655" s="4" t="str">
        <f t="shared" si="142"/>
        <v/>
      </c>
      <c r="AJ655" s="4"/>
      <c r="AK655" s="127" t="str">
        <f t="shared" si="136"/>
        <v/>
      </c>
      <c r="AL655" s="2" t="str">
        <f>IFERROR(IF(INDEX(#REF!,MATCH(I655,#REF!,0),1)=0,"",INDEX(#REF!,MATCH(I655,#REF!,0),1)),"")</f>
        <v/>
      </c>
      <c r="AN655" s="2" t="str">
        <f>IFERROR(IF(INDEX(#REF!,MATCH(I655,#REF!,0),1)=0,"",INDEX(#REF!,MATCH(I655,#REF!,0),1)),"")</f>
        <v/>
      </c>
      <c r="BB655" s="4"/>
      <c r="BG655" s="5"/>
      <c r="BH655" s="4" t="str">
        <f>IF(IFERROR(VLOOKUP(F655,F656:F$1993,1,0),"")="","",COUNTIF(F:F,F655))</f>
        <v/>
      </c>
      <c r="BI655" s="4"/>
      <c r="BK655" s="5"/>
      <c r="BL655" s="5"/>
      <c r="BM655" s="5" t="str">
        <f>IF(B655="","",IF(BH655="",1+(MAX(BM$2:BM654)),""))</f>
        <v/>
      </c>
      <c r="BN655" s="5" t="str">
        <f t="shared" si="138"/>
        <v/>
      </c>
      <c r="BO655" s="5" t="str">
        <f t="shared" si="139"/>
        <v/>
      </c>
      <c r="BP655" s="15" t="str">
        <f t="shared" si="140"/>
        <v/>
      </c>
      <c r="BQ655" s="29"/>
      <c r="BR655" s="16"/>
      <c r="BS655" s="5" t="str">
        <f t="shared" si="135"/>
        <v/>
      </c>
      <c r="BU655" s="5"/>
      <c r="BV655" s="5" t="str">
        <f t="shared" si="14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37"/>
        <v/>
      </c>
      <c r="B656" s="3"/>
      <c r="G656" s="1" t="str">
        <f>IFERROR(INDEX('padron cfe'!B:B,MATCH(DATOS!F656,'padron cfe'!A:A,0),1),"")</f>
        <v/>
      </c>
      <c r="J656" s="2" t="str">
        <f>IFERROR(INDEX('padron cfe'!C:C,MATCH(DATOS!F656,'padron cfe'!A:A,0),1),"")</f>
        <v/>
      </c>
      <c r="L656" s="4" t="str">
        <f>IFERROR(VLOOKUP(I656,I$2:L655,4,0),"")</f>
        <v/>
      </c>
      <c r="M656" s="4" t="str">
        <f>IFERROR(VLOOKUP(I656,I$2:M655,5,0),"")</f>
        <v/>
      </c>
      <c r="S656"/>
      <c r="T656" s="2" t="str">
        <f>IFERROR(INDEX('padron cfe'!D:D,MATCH(DATOS!F656,'padron cfe'!A:A,0),1),"")</f>
        <v/>
      </c>
      <c r="AF656" s="97" t="str">
        <f>IFERROR(INDEX(bombas!F:F,MATCH(B656,bombas!I:I,0),1),"")</f>
        <v/>
      </c>
      <c r="AG656" s="6" t="str">
        <f>IFERROR(INDEX(bombas!H:H,MATCH(B656,bombas!I:I,0),1),"")</f>
        <v/>
      </c>
      <c r="AI656" s="4" t="str">
        <f t="shared" si="142"/>
        <v/>
      </c>
      <c r="AJ656" s="4"/>
      <c r="AK656" s="127" t="str">
        <f t="shared" si="136"/>
        <v/>
      </c>
      <c r="AL656" s="2" t="str">
        <f>IFERROR(IF(INDEX(#REF!,MATCH(I656,#REF!,0),1)=0,"",INDEX(#REF!,MATCH(I656,#REF!,0),1)),"")</f>
        <v/>
      </c>
      <c r="AN656" s="2" t="str">
        <f>IFERROR(IF(INDEX(#REF!,MATCH(I656,#REF!,0),1)=0,"",INDEX(#REF!,MATCH(I656,#REF!,0),1)),"")</f>
        <v/>
      </c>
      <c r="BB656" s="4"/>
      <c r="BG656" s="5"/>
      <c r="BH656" s="4" t="str">
        <f>IF(IFERROR(VLOOKUP(F656,F657:F$1993,1,0),"")="","",COUNTIF(F:F,F656))</f>
        <v/>
      </c>
      <c r="BI656" s="4"/>
      <c r="BK656" s="5"/>
      <c r="BL656" s="5"/>
      <c r="BM656" s="5" t="str">
        <f>IF(B656="","",IF(BH656="",1+(MAX(BM$2:BM655)),""))</f>
        <v/>
      </c>
      <c r="BN656" s="5" t="str">
        <f t="shared" si="138"/>
        <v/>
      </c>
      <c r="BO656" s="5" t="str">
        <f t="shared" si="139"/>
        <v/>
      </c>
      <c r="BP656" s="15" t="str">
        <f t="shared" si="140"/>
        <v/>
      </c>
      <c r="BQ656" s="29"/>
      <c r="BR656" s="16"/>
      <c r="BS656" s="5" t="str">
        <f t="shared" si="135"/>
        <v/>
      </c>
      <c r="BU656" s="5"/>
      <c r="BV656" s="5" t="str">
        <f t="shared" si="14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37"/>
        <v/>
      </c>
      <c r="B657" s="3"/>
      <c r="G657" s="1" t="str">
        <f>IFERROR(INDEX('padron cfe'!B:B,MATCH(DATOS!F657,'padron cfe'!A:A,0),1),"")</f>
        <v/>
      </c>
      <c r="J657" s="2" t="str">
        <f>IFERROR(INDEX('padron cfe'!C:C,MATCH(DATOS!F657,'padron cfe'!A:A,0),1),"")</f>
        <v/>
      </c>
      <c r="L657" s="4" t="str">
        <f>IFERROR(VLOOKUP(I657,I$2:L656,4,0),"")</f>
        <v/>
      </c>
      <c r="M657" s="4" t="str">
        <f>IFERROR(VLOOKUP(I657,I$2:M656,5,0),"")</f>
        <v/>
      </c>
      <c r="S657"/>
      <c r="T657" s="2" t="str">
        <f>IFERROR(INDEX('padron cfe'!D:D,MATCH(DATOS!F657,'padron cfe'!A:A,0),1),"")</f>
        <v/>
      </c>
      <c r="AF657" s="97" t="str">
        <f>IFERROR(INDEX(bombas!F:F,MATCH(B657,bombas!I:I,0),1),"")</f>
        <v/>
      </c>
      <c r="AG657" s="6" t="str">
        <f>IFERROR(INDEX(bombas!H:H,MATCH(B657,bombas!I:I,0),1),"")</f>
        <v/>
      </c>
      <c r="AI657" s="4" t="str">
        <f t="shared" si="142"/>
        <v/>
      </c>
      <c r="AJ657" s="4"/>
      <c r="AK657" s="127" t="str">
        <f t="shared" si="136"/>
        <v/>
      </c>
      <c r="AL657" s="2" t="str">
        <f>IFERROR(IF(INDEX(#REF!,MATCH(I657,#REF!,0),1)=0,"",INDEX(#REF!,MATCH(I657,#REF!,0),1)),"")</f>
        <v/>
      </c>
      <c r="AN657" s="2" t="str">
        <f>IFERROR(IF(INDEX(#REF!,MATCH(I657,#REF!,0),1)=0,"",INDEX(#REF!,MATCH(I657,#REF!,0),1)),"")</f>
        <v/>
      </c>
      <c r="BB657" s="4"/>
      <c r="BG657" s="5"/>
      <c r="BH657" s="4" t="str">
        <f>IF(IFERROR(VLOOKUP(F657,F658:F$1993,1,0),"")="","",COUNTIF(F:F,F657))</f>
        <v/>
      </c>
      <c r="BI657" s="4"/>
      <c r="BK657" s="5"/>
      <c r="BL657" s="5"/>
      <c r="BM657" s="5" t="str">
        <f>IF(B657="","",IF(BH657="",1+(MAX(BM$2:BM656)),""))</f>
        <v/>
      </c>
      <c r="BN657" s="5" t="str">
        <f t="shared" si="138"/>
        <v/>
      </c>
      <c r="BO657" s="5" t="str">
        <f t="shared" si="139"/>
        <v/>
      </c>
      <c r="BP657" s="15" t="str">
        <f t="shared" si="140"/>
        <v/>
      </c>
      <c r="BQ657" s="29"/>
      <c r="BR657" s="16"/>
      <c r="BS657" s="5" t="str">
        <f t="shared" si="135"/>
        <v/>
      </c>
      <c r="BU657" s="5"/>
      <c r="BV657" s="5" t="str">
        <f t="shared" si="14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37"/>
        <v/>
      </c>
      <c r="B658" s="3"/>
      <c r="G658" s="1" t="str">
        <f>IFERROR(INDEX('padron cfe'!B:B,MATCH(DATOS!F658,'padron cfe'!A:A,0),1),"")</f>
        <v/>
      </c>
      <c r="J658" s="2" t="str">
        <f>IFERROR(INDEX('padron cfe'!C:C,MATCH(DATOS!F658,'padron cfe'!A:A,0),1),"")</f>
        <v/>
      </c>
      <c r="L658" s="4" t="str">
        <f>IFERROR(VLOOKUP(I658,I$2:L657,4,0),"")</f>
        <v/>
      </c>
      <c r="M658" s="4" t="str">
        <f>IFERROR(VLOOKUP(I658,I$2:M657,5,0),"")</f>
        <v/>
      </c>
      <c r="S658"/>
      <c r="T658" s="2" t="str">
        <f>IFERROR(INDEX('padron cfe'!D:D,MATCH(DATOS!F658,'padron cfe'!A:A,0),1),"")</f>
        <v/>
      </c>
      <c r="AF658" s="97" t="str">
        <f>IFERROR(INDEX(bombas!F:F,MATCH(B658,bombas!I:I,0),1),"")</f>
        <v/>
      </c>
      <c r="AG658" s="6" t="str">
        <f>IFERROR(INDEX(bombas!H:H,MATCH(B658,bombas!I:I,0),1),"")</f>
        <v/>
      </c>
      <c r="AI658" s="4" t="str">
        <f t="shared" si="142"/>
        <v/>
      </c>
      <c r="AJ658" s="4"/>
      <c r="AK658" s="127" t="str">
        <f t="shared" si="136"/>
        <v/>
      </c>
      <c r="AL658" s="2" t="str">
        <f>IFERROR(IF(INDEX(#REF!,MATCH(I658,#REF!,0),1)=0,"",INDEX(#REF!,MATCH(I658,#REF!,0),1)),"")</f>
        <v/>
      </c>
      <c r="AN658" s="2" t="str">
        <f>IFERROR(IF(INDEX(#REF!,MATCH(I658,#REF!,0),1)=0,"",INDEX(#REF!,MATCH(I658,#REF!,0),1)),"")</f>
        <v/>
      </c>
      <c r="BB658" s="4"/>
      <c r="BG658" s="5"/>
      <c r="BH658" s="4" t="str">
        <f>IF(IFERROR(VLOOKUP(F658,F659:F$1993,1,0),"")="","",COUNTIF(F:F,F658))</f>
        <v/>
      </c>
      <c r="BI658" s="4"/>
      <c r="BK658" s="5"/>
      <c r="BL658" s="5"/>
      <c r="BM658" s="5" t="str">
        <f>IF(B658="","",IF(BH658="",1+(MAX(BM$2:BM657)),""))</f>
        <v/>
      </c>
      <c r="BN658" s="5" t="str">
        <f t="shared" si="138"/>
        <v/>
      </c>
      <c r="BO658" s="5" t="str">
        <f t="shared" si="139"/>
        <v/>
      </c>
      <c r="BP658" s="15" t="str">
        <f t="shared" si="140"/>
        <v/>
      </c>
      <c r="BQ658" s="29"/>
      <c r="BR658" s="16"/>
      <c r="BS658" s="5" t="str">
        <f t="shared" si="135"/>
        <v/>
      </c>
      <c r="BU658" s="5"/>
      <c r="BV658" s="5" t="str">
        <f t="shared" si="14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37"/>
        <v/>
      </c>
      <c r="B659" s="3"/>
      <c r="G659" s="1" t="str">
        <f>IFERROR(INDEX('padron cfe'!B:B,MATCH(DATOS!F659,'padron cfe'!A:A,0),1),"")</f>
        <v/>
      </c>
      <c r="J659" s="2" t="str">
        <f>IFERROR(INDEX('padron cfe'!C:C,MATCH(DATOS!F659,'padron cfe'!A:A,0),1),"")</f>
        <v/>
      </c>
      <c r="L659" s="4" t="str">
        <f>IFERROR(VLOOKUP(I659,I$2:L658,4,0),"")</f>
        <v/>
      </c>
      <c r="M659" s="4" t="str">
        <f>IFERROR(VLOOKUP(I659,I$2:M658,5,0),"")</f>
        <v/>
      </c>
      <c r="S659"/>
      <c r="T659" s="2" t="str">
        <f>IFERROR(INDEX('padron cfe'!D:D,MATCH(DATOS!F659,'padron cfe'!A:A,0),1),"")</f>
        <v/>
      </c>
      <c r="AF659" s="97" t="str">
        <f>IFERROR(INDEX(bombas!F:F,MATCH(B659,bombas!I:I,0),1),"")</f>
        <v/>
      </c>
      <c r="AG659" s="6" t="str">
        <f>IFERROR(INDEX(bombas!H:H,MATCH(B659,bombas!I:I,0),1),"")</f>
        <v/>
      </c>
      <c r="AI659" s="4" t="str">
        <f t="shared" si="142"/>
        <v/>
      </c>
      <c r="AJ659" s="4"/>
      <c r="AK659" s="127" t="str">
        <f t="shared" si="136"/>
        <v/>
      </c>
      <c r="AL659" s="2" t="str">
        <f>IFERROR(IF(INDEX(#REF!,MATCH(I659,#REF!,0),1)=0,"",INDEX(#REF!,MATCH(I659,#REF!,0),1)),"")</f>
        <v/>
      </c>
      <c r="AN659" s="2" t="str">
        <f>IFERROR(IF(INDEX(#REF!,MATCH(I659,#REF!,0),1)=0,"",INDEX(#REF!,MATCH(I659,#REF!,0),1)),"")</f>
        <v/>
      </c>
      <c r="BB659" s="4"/>
      <c r="BG659" s="5"/>
      <c r="BH659" s="4" t="str">
        <f>IF(IFERROR(VLOOKUP(F659,F660:F$1993,1,0),"")="","",COUNTIF(F:F,F659))</f>
        <v/>
      </c>
      <c r="BI659" s="4"/>
      <c r="BK659" s="5"/>
      <c r="BL659" s="5"/>
      <c r="BM659" s="5" t="str">
        <f>IF(B659="","",IF(BH659="",1+(MAX(BM$2:BM658)),""))</f>
        <v/>
      </c>
      <c r="BN659" s="5" t="str">
        <f t="shared" si="138"/>
        <v/>
      </c>
      <c r="BO659" s="5" t="str">
        <f t="shared" si="139"/>
        <v/>
      </c>
      <c r="BP659" s="15" t="str">
        <f t="shared" si="140"/>
        <v/>
      </c>
      <c r="BQ659" s="29"/>
      <c r="BR659" s="16"/>
      <c r="BS659" s="5" t="str">
        <f t="shared" si="135"/>
        <v/>
      </c>
      <c r="BU659" s="5"/>
      <c r="BV659" s="5" t="str">
        <f t="shared" si="14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37"/>
        <v/>
      </c>
      <c r="B660" s="3"/>
      <c r="G660" s="1" t="str">
        <f>IFERROR(INDEX('padron cfe'!B:B,MATCH(DATOS!F660,'padron cfe'!A:A,0),1),"")</f>
        <v/>
      </c>
      <c r="J660" s="2" t="str">
        <f>IFERROR(INDEX('padron cfe'!C:C,MATCH(DATOS!F660,'padron cfe'!A:A,0),1),"")</f>
        <v/>
      </c>
      <c r="L660" s="4" t="str">
        <f>IFERROR(VLOOKUP(I660,I$2:L659,4,0),"")</f>
        <v/>
      </c>
      <c r="M660" s="4" t="str">
        <f>IFERROR(VLOOKUP(I660,I$2:M659,5,0),"")</f>
        <v/>
      </c>
      <c r="S660"/>
      <c r="T660" s="2" t="str">
        <f>IFERROR(INDEX('padron cfe'!D:D,MATCH(DATOS!F660,'padron cfe'!A:A,0),1),"")</f>
        <v/>
      </c>
      <c r="AF660" s="97" t="str">
        <f>IFERROR(INDEX(bombas!F:F,MATCH(B660,bombas!I:I,0),1),"")</f>
        <v/>
      </c>
      <c r="AG660" s="6" t="str">
        <f>IFERROR(INDEX(bombas!H:H,MATCH(B660,bombas!I:I,0),1),"")</f>
        <v/>
      </c>
      <c r="AI660" s="4" t="str">
        <f t="shared" si="142"/>
        <v/>
      </c>
      <c r="AJ660" s="4"/>
      <c r="AK660" s="127" t="str">
        <f t="shared" si="136"/>
        <v/>
      </c>
      <c r="AL660" s="2" t="str">
        <f>IFERROR(IF(INDEX(#REF!,MATCH(I660,#REF!,0),1)=0,"",INDEX(#REF!,MATCH(I660,#REF!,0),1)),"")</f>
        <v/>
      </c>
      <c r="AN660" s="2" t="str">
        <f>IFERROR(IF(INDEX(#REF!,MATCH(I660,#REF!,0),1)=0,"",INDEX(#REF!,MATCH(I660,#REF!,0),1)),"")</f>
        <v/>
      </c>
      <c r="BB660" s="4"/>
      <c r="BG660" s="5"/>
      <c r="BH660" s="4" t="str">
        <f>IF(IFERROR(VLOOKUP(F660,F661:F$1993,1,0),"")="","",COUNTIF(F:F,F660))</f>
        <v/>
      </c>
      <c r="BI660" s="4"/>
      <c r="BK660" s="5"/>
      <c r="BL660" s="5"/>
      <c r="BM660" s="5" t="str">
        <f>IF(B660="","",IF(BH660="",1+(MAX(BM$2:BM659)),""))</f>
        <v/>
      </c>
      <c r="BN660" s="5" t="str">
        <f t="shared" si="138"/>
        <v/>
      </c>
      <c r="BO660" s="5" t="str">
        <f t="shared" si="139"/>
        <v/>
      </c>
      <c r="BP660" s="15" t="str">
        <f t="shared" si="140"/>
        <v/>
      </c>
      <c r="BQ660" s="29"/>
      <c r="BR660" s="16"/>
      <c r="BS660" s="5" t="str">
        <f t="shared" si="135"/>
        <v/>
      </c>
      <c r="BU660" s="5"/>
      <c r="BV660" s="5" t="str">
        <f t="shared" si="14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37"/>
        <v/>
      </c>
      <c r="B661" s="3"/>
      <c r="G661" s="1" t="str">
        <f>IFERROR(INDEX('padron cfe'!B:B,MATCH(DATOS!F661,'padron cfe'!A:A,0),1),"")</f>
        <v/>
      </c>
      <c r="J661" s="2" t="str">
        <f>IFERROR(INDEX('padron cfe'!C:C,MATCH(DATOS!F661,'padron cfe'!A:A,0),1),"")</f>
        <v/>
      </c>
      <c r="L661" s="4" t="str">
        <f>IFERROR(VLOOKUP(I661,I$2:L660,4,0),"")</f>
        <v/>
      </c>
      <c r="M661" s="4" t="str">
        <f>IFERROR(VLOOKUP(I661,I$2:M660,5,0),"")</f>
        <v/>
      </c>
      <c r="S661"/>
      <c r="T661" s="2" t="str">
        <f>IFERROR(INDEX('padron cfe'!D:D,MATCH(DATOS!F661,'padron cfe'!A:A,0),1),"")</f>
        <v/>
      </c>
      <c r="AF661" s="97" t="str">
        <f>IFERROR(INDEX(bombas!F:F,MATCH(B661,bombas!I:I,0),1),"")</f>
        <v/>
      </c>
      <c r="AG661" s="6" t="str">
        <f>IFERROR(INDEX(bombas!H:H,MATCH(B661,bombas!I:I,0),1),"")</f>
        <v/>
      </c>
      <c r="AI661" s="4" t="str">
        <f t="shared" si="142"/>
        <v/>
      </c>
      <c r="AJ661" s="4"/>
      <c r="AK661" s="127" t="str">
        <f t="shared" si="136"/>
        <v/>
      </c>
      <c r="AL661" s="2" t="str">
        <f>IFERROR(IF(INDEX(#REF!,MATCH(I661,#REF!,0),1)=0,"",INDEX(#REF!,MATCH(I661,#REF!,0),1)),"")</f>
        <v/>
      </c>
      <c r="AN661" s="2" t="str">
        <f>IFERROR(IF(INDEX(#REF!,MATCH(I661,#REF!,0),1)=0,"",INDEX(#REF!,MATCH(I661,#REF!,0),1)),"")</f>
        <v/>
      </c>
      <c r="BB661" s="4"/>
      <c r="BG661" s="5"/>
      <c r="BH661" s="4" t="str">
        <f>IF(IFERROR(VLOOKUP(F661,F662:F$1993,1,0),"")="","",COUNTIF(F:F,F661))</f>
        <v/>
      </c>
      <c r="BI661" s="4"/>
      <c r="BK661" s="5"/>
      <c r="BL661" s="5"/>
      <c r="BM661" s="5" t="str">
        <f>IF(B661="","",IF(BH661="",1+(MAX(BM$2:BM660)),""))</f>
        <v/>
      </c>
      <c r="BN661" s="5" t="str">
        <f t="shared" si="138"/>
        <v/>
      </c>
      <c r="BO661" s="5" t="str">
        <f t="shared" si="139"/>
        <v/>
      </c>
      <c r="BP661" s="15" t="str">
        <f t="shared" si="140"/>
        <v/>
      </c>
      <c r="BQ661" s="29"/>
      <c r="BR661" s="16"/>
      <c r="BS661" s="5" t="str">
        <f t="shared" si="135"/>
        <v/>
      </c>
      <c r="BU661" s="5"/>
      <c r="BV661" s="5" t="str">
        <f t="shared" si="14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37"/>
        <v/>
      </c>
      <c r="B662" s="3"/>
      <c r="G662" s="1" t="str">
        <f>IFERROR(INDEX('padron cfe'!B:B,MATCH(DATOS!F662,'padron cfe'!A:A,0),1),"")</f>
        <v/>
      </c>
      <c r="J662" s="2" t="str">
        <f>IFERROR(INDEX('padron cfe'!C:C,MATCH(DATOS!F662,'padron cfe'!A:A,0),1),"")</f>
        <v/>
      </c>
      <c r="L662" s="4" t="str">
        <f>IFERROR(VLOOKUP(I662,I$2:L661,4,0),"")</f>
        <v/>
      </c>
      <c r="M662" s="4" t="str">
        <f>IFERROR(VLOOKUP(I662,I$2:M661,5,0),"")</f>
        <v/>
      </c>
      <c r="S662"/>
      <c r="T662" s="2" t="str">
        <f>IFERROR(INDEX('padron cfe'!D:D,MATCH(DATOS!F662,'padron cfe'!A:A,0),1),"")</f>
        <v/>
      </c>
      <c r="AF662" s="97" t="str">
        <f>IFERROR(INDEX(bombas!F:F,MATCH(B662,bombas!I:I,0),1),"")</f>
        <v/>
      </c>
      <c r="AG662" s="6" t="str">
        <f>IFERROR(INDEX(bombas!H:H,MATCH(B662,bombas!I:I,0),1),"")</f>
        <v/>
      </c>
      <c r="AI662" s="4" t="str">
        <f t="shared" si="142"/>
        <v/>
      </c>
      <c r="AJ662" s="4"/>
      <c r="AK662" s="127" t="str">
        <f t="shared" si="136"/>
        <v/>
      </c>
      <c r="AL662" s="2" t="str">
        <f>IFERROR(IF(INDEX(#REF!,MATCH(I662,#REF!,0),1)=0,"",INDEX(#REF!,MATCH(I662,#REF!,0),1)),"")</f>
        <v/>
      </c>
      <c r="AN662" s="2" t="str">
        <f>IFERROR(IF(INDEX(#REF!,MATCH(I662,#REF!,0),1)=0,"",INDEX(#REF!,MATCH(I662,#REF!,0),1)),"")</f>
        <v/>
      </c>
      <c r="BB662" s="4"/>
      <c r="BG662" s="5"/>
      <c r="BH662" s="4" t="str">
        <f>IF(IFERROR(VLOOKUP(F662,F663:F$1993,1,0),"")="","",COUNTIF(F:F,F662))</f>
        <v/>
      </c>
      <c r="BI662" s="4"/>
      <c r="BK662" s="5"/>
      <c r="BL662" s="5"/>
      <c r="BM662" s="5" t="str">
        <f>IF(B662="","",IF(BH662="",1+(MAX(BM$2:BM661)),""))</f>
        <v/>
      </c>
      <c r="BN662" s="5" t="str">
        <f t="shared" si="138"/>
        <v/>
      </c>
      <c r="BO662" s="5" t="str">
        <f t="shared" si="139"/>
        <v/>
      </c>
      <c r="BP662" s="15" t="str">
        <f t="shared" si="140"/>
        <v/>
      </c>
      <c r="BQ662" s="29"/>
      <c r="BR662" s="16"/>
      <c r="BS662" s="5" t="str">
        <f t="shared" ref="BS662:BS725" si="143">CONCATENATE(AR662,AS662,AT662,AU662,AV662)</f>
        <v/>
      </c>
      <c r="BU662" s="5"/>
      <c r="BV662" s="5" t="str">
        <f t="shared" si="14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37"/>
        <v/>
      </c>
      <c r="B663" s="3"/>
      <c r="G663" s="1" t="str">
        <f>IFERROR(INDEX('padron cfe'!B:B,MATCH(DATOS!F663,'padron cfe'!A:A,0),1),"")</f>
        <v/>
      </c>
      <c r="J663" s="2" t="str">
        <f>IFERROR(INDEX('padron cfe'!C:C,MATCH(DATOS!F663,'padron cfe'!A:A,0),1),"")</f>
        <v/>
      </c>
      <c r="L663" s="4" t="str">
        <f>IFERROR(VLOOKUP(I663,I$2:L662,4,0),"")</f>
        <v/>
      </c>
      <c r="M663" s="4" t="str">
        <f>IFERROR(VLOOKUP(I663,I$2:M662,5,0),"")</f>
        <v/>
      </c>
      <c r="S663"/>
      <c r="T663" s="2" t="str">
        <f>IFERROR(INDEX('padron cfe'!D:D,MATCH(DATOS!F663,'padron cfe'!A:A,0),1),"")</f>
        <v/>
      </c>
      <c r="AF663" s="97" t="str">
        <f>IFERROR(INDEX(bombas!F:F,MATCH(B663,bombas!I:I,0),1),"")</f>
        <v/>
      </c>
      <c r="AG663" s="6" t="str">
        <f>IFERROR(INDEX(bombas!H:H,MATCH(B663,bombas!I:I,0),1),"")</f>
        <v/>
      </c>
      <c r="AI663" s="4" t="str">
        <f t="shared" si="142"/>
        <v/>
      </c>
      <c r="AJ663" s="4"/>
      <c r="AK663" s="127" t="str">
        <f t="shared" si="136"/>
        <v/>
      </c>
      <c r="AL663" s="2" t="str">
        <f>IFERROR(IF(INDEX(#REF!,MATCH(I663,#REF!,0),1)=0,"",INDEX(#REF!,MATCH(I663,#REF!,0),1)),"")</f>
        <v/>
      </c>
      <c r="AN663" s="2" t="str">
        <f>IFERROR(IF(INDEX(#REF!,MATCH(I663,#REF!,0),1)=0,"",INDEX(#REF!,MATCH(I663,#REF!,0),1)),"")</f>
        <v/>
      </c>
      <c r="BB663" s="4"/>
      <c r="BG663" s="5"/>
      <c r="BH663" s="4" t="str">
        <f>IF(IFERROR(VLOOKUP(F663,F664:F$1993,1,0),"")="","",COUNTIF(F:F,F663))</f>
        <v/>
      </c>
      <c r="BI663" s="4"/>
      <c r="BK663" s="5"/>
      <c r="BL663" s="5"/>
      <c r="BM663" s="5" t="str">
        <f>IF(B663="","",IF(BH663="",1+(MAX(BM$2:BM662)),""))</f>
        <v/>
      </c>
      <c r="BN663" s="5" t="str">
        <f t="shared" si="138"/>
        <v/>
      </c>
      <c r="BO663" s="5" t="str">
        <f t="shared" si="139"/>
        <v/>
      </c>
      <c r="BP663" s="15" t="str">
        <f t="shared" si="140"/>
        <v/>
      </c>
      <c r="BQ663" s="29"/>
      <c r="BR663" s="16"/>
      <c r="BS663" s="5" t="str">
        <f t="shared" si="143"/>
        <v/>
      </c>
      <c r="BU663" s="5"/>
      <c r="BV663" s="5" t="str">
        <f t="shared" si="14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37"/>
        <v/>
      </c>
      <c r="B664" s="3"/>
      <c r="G664" s="1" t="str">
        <f>IFERROR(INDEX('padron cfe'!B:B,MATCH(DATOS!F664,'padron cfe'!A:A,0),1),"")</f>
        <v/>
      </c>
      <c r="J664" s="2" t="str">
        <f>IFERROR(INDEX('padron cfe'!C:C,MATCH(DATOS!F664,'padron cfe'!A:A,0),1),"")</f>
        <v/>
      </c>
      <c r="L664" s="4" t="str">
        <f>IFERROR(VLOOKUP(I664,I$2:L663,4,0),"")</f>
        <v/>
      </c>
      <c r="M664" s="4" t="str">
        <f>IFERROR(VLOOKUP(I664,I$2:M663,5,0),"")</f>
        <v/>
      </c>
      <c r="S664"/>
      <c r="T664" s="2" t="str">
        <f>IFERROR(INDEX('padron cfe'!D:D,MATCH(DATOS!F664,'padron cfe'!A:A,0),1),"")</f>
        <v/>
      </c>
      <c r="AF664" s="97" t="str">
        <f>IFERROR(INDEX(bombas!F:F,MATCH(B664,bombas!I:I,0),1),"")</f>
        <v/>
      </c>
      <c r="AG664" s="6" t="str">
        <f>IFERROR(INDEX(bombas!H:H,MATCH(B664,bombas!I:I,0),1),"")</f>
        <v/>
      </c>
      <c r="AI664" s="4" t="str">
        <f t="shared" si="142"/>
        <v/>
      </c>
      <c r="AJ664" s="4"/>
      <c r="AK664" s="127" t="str">
        <f t="shared" si="136"/>
        <v/>
      </c>
      <c r="AL664" s="2" t="str">
        <f>IFERROR(IF(INDEX(#REF!,MATCH(I664,#REF!,0),1)=0,"",INDEX(#REF!,MATCH(I664,#REF!,0),1)),"")</f>
        <v/>
      </c>
      <c r="AN664" s="2" t="str">
        <f>IFERROR(IF(INDEX(#REF!,MATCH(I664,#REF!,0),1)=0,"",INDEX(#REF!,MATCH(I664,#REF!,0),1)),"")</f>
        <v/>
      </c>
      <c r="BB664" s="4"/>
      <c r="BG664" s="5"/>
      <c r="BH664" s="4" t="str">
        <f>IF(IFERROR(VLOOKUP(F664,F665:F$1993,1,0),"")="","",COUNTIF(F:F,F664))</f>
        <v/>
      </c>
      <c r="BI664" s="4"/>
      <c r="BK664" s="5"/>
      <c r="BL664" s="5"/>
      <c r="BM664" s="5" t="str">
        <f>IF(B664="","",IF(BH664="",1+(MAX(BM$2:BM663)),""))</f>
        <v/>
      </c>
      <c r="BN664" s="5" t="str">
        <f t="shared" si="138"/>
        <v/>
      </c>
      <c r="BO664" s="5" t="str">
        <f t="shared" si="139"/>
        <v/>
      </c>
      <c r="BP664" s="15" t="str">
        <f t="shared" si="140"/>
        <v/>
      </c>
      <c r="BQ664" s="29"/>
      <c r="BR664" s="16"/>
      <c r="BS664" s="5" t="str">
        <f t="shared" si="143"/>
        <v/>
      </c>
      <c r="BU664" s="5"/>
      <c r="BV664" s="5" t="str">
        <f t="shared" si="14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37"/>
        <v/>
      </c>
      <c r="B665" s="3"/>
      <c r="G665" s="1" t="str">
        <f>IFERROR(INDEX('padron cfe'!B:B,MATCH(DATOS!F665,'padron cfe'!A:A,0),1),"")</f>
        <v/>
      </c>
      <c r="J665" s="2" t="str">
        <f>IFERROR(INDEX('padron cfe'!C:C,MATCH(DATOS!F665,'padron cfe'!A:A,0),1),"")</f>
        <v/>
      </c>
      <c r="L665" s="4" t="str">
        <f>IFERROR(VLOOKUP(I665,I$2:L664,4,0),"")</f>
        <v/>
      </c>
      <c r="M665" s="4" t="str">
        <f>IFERROR(VLOOKUP(I665,I$2:M664,5,0),"")</f>
        <v/>
      </c>
      <c r="S665"/>
      <c r="T665" s="2" t="str">
        <f>IFERROR(INDEX('padron cfe'!D:D,MATCH(DATOS!F665,'padron cfe'!A:A,0),1),"")</f>
        <v/>
      </c>
      <c r="AF665" s="97" t="str">
        <f>IFERROR(INDEX(bombas!F:F,MATCH(B665,bombas!I:I,0),1),"")</f>
        <v/>
      </c>
      <c r="AG665" s="6" t="str">
        <f>IFERROR(INDEX(bombas!H:H,MATCH(B665,bombas!I:I,0),1),"")</f>
        <v/>
      </c>
      <c r="AI665" s="4" t="str">
        <f t="shared" si="142"/>
        <v/>
      </c>
      <c r="AJ665" s="4"/>
      <c r="AK665" s="127" t="str">
        <f t="shared" ref="AK665:AK728" si="144">IF(AJ665="","",AJ665/AI665)</f>
        <v/>
      </c>
      <c r="AL665" s="2" t="str">
        <f>IFERROR(IF(INDEX(#REF!,MATCH(I665,#REF!,0),1)=0,"",INDEX(#REF!,MATCH(I665,#REF!,0),1)),"")</f>
        <v/>
      </c>
      <c r="AN665" s="2" t="str">
        <f>IFERROR(IF(INDEX(#REF!,MATCH(I665,#REF!,0),1)=0,"",INDEX(#REF!,MATCH(I665,#REF!,0),1)),"")</f>
        <v/>
      </c>
      <c r="BB665" s="4"/>
      <c r="BG665" s="5"/>
      <c r="BH665" s="4" t="str">
        <f>IF(IFERROR(VLOOKUP(F665,F666:F$1993,1,0),"")="","",COUNTIF(F:F,F665))</f>
        <v/>
      </c>
      <c r="BI665" s="4"/>
      <c r="BK665" s="5"/>
      <c r="BL665" s="5"/>
      <c r="BM665" s="5" t="str">
        <f>IF(B665="","",IF(BH665="",1+(MAX(BM$2:BM664)),""))</f>
        <v/>
      </c>
      <c r="BN665" s="5" t="str">
        <f t="shared" si="138"/>
        <v/>
      </c>
      <c r="BO665" s="5" t="str">
        <f t="shared" si="139"/>
        <v/>
      </c>
      <c r="BP665" s="15" t="str">
        <f t="shared" si="140"/>
        <v/>
      </c>
      <c r="BQ665" s="29"/>
      <c r="BR665" s="16"/>
      <c r="BS665" s="5" t="str">
        <f t="shared" si="143"/>
        <v/>
      </c>
      <c r="BU665" s="5"/>
      <c r="BV665" s="5" t="str">
        <f t="shared" si="14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37"/>
        <v/>
      </c>
      <c r="B666" s="3"/>
      <c r="G666" s="1" t="str">
        <f>IFERROR(INDEX('padron cfe'!B:B,MATCH(DATOS!F666,'padron cfe'!A:A,0),1),"")</f>
        <v/>
      </c>
      <c r="J666" s="2" t="str">
        <f>IFERROR(INDEX('padron cfe'!C:C,MATCH(DATOS!F666,'padron cfe'!A:A,0),1),"")</f>
        <v/>
      </c>
      <c r="L666" s="4" t="str">
        <f>IFERROR(VLOOKUP(I666,I$2:L665,4,0),"")</f>
        <v/>
      </c>
      <c r="M666" s="4" t="str">
        <f>IFERROR(VLOOKUP(I666,I$2:M665,5,0),"")</f>
        <v/>
      </c>
      <c r="S666"/>
      <c r="T666" s="2" t="str">
        <f>IFERROR(INDEX('padron cfe'!D:D,MATCH(DATOS!F666,'padron cfe'!A:A,0),1),"")</f>
        <v/>
      </c>
      <c r="AF666" s="97" t="str">
        <f>IFERROR(INDEX(bombas!F:F,MATCH(B666,bombas!I:I,0),1),"")</f>
        <v/>
      </c>
      <c r="AG666" s="6" t="str">
        <f>IFERROR(INDEX(bombas!H:H,MATCH(B666,bombas!I:I,0),1),"")</f>
        <v/>
      </c>
      <c r="AI666" s="4" t="str">
        <f t="shared" si="142"/>
        <v/>
      </c>
      <c r="AJ666" s="4"/>
      <c r="AK666" s="127" t="str">
        <f t="shared" si="144"/>
        <v/>
      </c>
      <c r="AL666" s="2" t="str">
        <f>IFERROR(IF(INDEX(#REF!,MATCH(I666,#REF!,0),1)=0,"",INDEX(#REF!,MATCH(I666,#REF!,0),1)),"")</f>
        <v/>
      </c>
      <c r="AN666" s="2" t="str">
        <f>IFERROR(IF(INDEX(#REF!,MATCH(I666,#REF!,0),1)=0,"",INDEX(#REF!,MATCH(I666,#REF!,0),1)),"")</f>
        <v/>
      </c>
      <c r="BB666" s="4"/>
      <c r="BG666" s="5"/>
      <c r="BH666" s="4" t="str">
        <f>IF(IFERROR(VLOOKUP(F666,F667:F$1993,1,0),"")="","",COUNTIF(F:F,F666))</f>
        <v/>
      </c>
      <c r="BI666" s="4"/>
      <c r="BK666" s="5"/>
      <c r="BL666" s="5"/>
      <c r="BM666" s="5" t="str">
        <f>IF(B666="","",IF(BH666="",1+(MAX(BM$2:BM665)),""))</f>
        <v/>
      </c>
      <c r="BN666" s="5" t="str">
        <f t="shared" si="138"/>
        <v/>
      </c>
      <c r="BO666" s="5" t="str">
        <f t="shared" si="139"/>
        <v/>
      </c>
      <c r="BP666" s="15" t="str">
        <f t="shared" si="140"/>
        <v/>
      </c>
      <c r="BQ666" s="29"/>
      <c r="BR666" s="16"/>
      <c r="BS666" s="5" t="str">
        <f t="shared" si="143"/>
        <v/>
      </c>
      <c r="BU666" s="5"/>
      <c r="BV666" s="5" t="str">
        <f t="shared" si="14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37"/>
        <v/>
      </c>
      <c r="B667" s="3"/>
      <c r="G667" s="1" t="str">
        <f>IFERROR(INDEX('padron cfe'!B:B,MATCH(DATOS!F667,'padron cfe'!A:A,0),1),"")</f>
        <v/>
      </c>
      <c r="J667" s="2" t="str">
        <f>IFERROR(INDEX('padron cfe'!C:C,MATCH(DATOS!F667,'padron cfe'!A:A,0),1),"")</f>
        <v/>
      </c>
      <c r="L667" s="4" t="str">
        <f>IFERROR(VLOOKUP(I667,I$2:L666,4,0),"")</f>
        <v/>
      </c>
      <c r="M667" s="4" t="str">
        <f>IFERROR(VLOOKUP(I667,I$2:M666,5,0),"")</f>
        <v/>
      </c>
      <c r="S667"/>
      <c r="T667" s="2" t="str">
        <f>IFERROR(INDEX('padron cfe'!D:D,MATCH(DATOS!F667,'padron cfe'!A:A,0),1),"")</f>
        <v/>
      </c>
      <c r="AF667" s="97" t="str">
        <f>IFERROR(INDEX(bombas!F:F,MATCH(B667,bombas!I:I,0),1),"")</f>
        <v/>
      </c>
      <c r="AG667" s="6" t="str">
        <f>IFERROR(INDEX(bombas!H:H,MATCH(B667,bombas!I:I,0),1),"")</f>
        <v/>
      </c>
      <c r="AI667" s="4" t="str">
        <f t="shared" si="142"/>
        <v/>
      </c>
      <c r="AJ667" s="4"/>
      <c r="AK667" s="127" t="str">
        <f t="shared" si="144"/>
        <v/>
      </c>
      <c r="AL667" s="2" t="str">
        <f>IFERROR(IF(INDEX(#REF!,MATCH(I667,#REF!,0),1)=0,"",INDEX(#REF!,MATCH(I667,#REF!,0),1)),"")</f>
        <v/>
      </c>
      <c r="AN667" s="2" t="str">
        <f>IFERROR(IF(INDEX(#REF!,MATCH(I667,#REF!,0),1)=0,"",INDEX(#REF!,MATCH(I667,#REF!,0),1)),"")</f>
        <v/>
      </c>
      <c r="BB667" s="4"/>
      <c r="BG667" s="5"/>
      <c r="BH667" s="4" t="str">
        <f>IF(IFERROR(VLOOKUP(F667,F668:F$1993,1,0),"")="","",COUNTIF(F:F,F667))</f>
        <v/>
      </c>
      <c r="BI667" s="4"/>
      <c r="BK667" s="5"/>
      <c r="BL667" s="5"/>
      <c r="BM667" s="5" t="str">
        <f>IF(B667="","",IF(BH667="",1+(MAX(BM$2:BM666)),""))</f>
        <v/>
      </c>
      <c r="BN667" s="5" t="str">
        <f t="shared" si="138"/>
        <v/>
      </c>
      <c r="BO667" s="5" t="str">
        <f t="shared" si="139"/>
        <v/>
      </c>
      <c r="BP667" s="15" t="str">
        <f t="shared" si="140"/>
        <v/>
      </c>
      <c r="BQ667" s="29"/>
      <c r="BR667" s="16"/>
      <c r="BS667" s="5" t="str">
        <f t="shared" si="143"/>
        <v/>
      </c>
      <c r="BU667" s="5"/>
      <c r="BV667" s="5" t="str">
        <f t="shared" si="14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37"/>
        <v/>
      </c>
      <c r="B668" s="3"/>
      <c r="G668" s="1" t="str">
        <f>IFERROR(INDEX('padron cfe'!B:B,MATCH(DATOS!F668,'padron cfe'!A:A,0),1),"")</f>
        <v/>
      </c>
      <c r="J668" s="2" t="str">
        <f>IFERROR(INDEX('padron cfe'!C:C,MATCH(DATOS!F668,'padron cfe'!A:A,0),1),"")</f>
        <v/>
      </c>
      <c r="L668" s="4" t="str">
        <f>IFERROR(VLOOKUP(I668,I$2:L667,4,0),"")</f>
        <v/>
      </c>
      <c r="M668" s="4" t="str">
        <f>IFERROR(VLOOKUP(I668,I$2:M667,5,0),"")</f>
        <v/>
      </c>
      <c r="S668"/>
      <c r="T668" s="2" t="str">
        <f>IFERROR(INDEX('padron cfe'!D:D,MATCH(DATOS!F668,'padron cfe'!A:A,0),1),"")</f>
        <v/>
      </c>
      <c r="AF668" s="97" t="str">
        <f>IFERROR(INDEX(bombas!F:F,MATCH(B668,bombas!I:I,0),1),"")</f>
        <v/>
      </c>
      <c r="AG668" s="6" t="str">
        <f>IFERROR(INDEX(bombas!H:H,MATCH(B668,bombas!I:I,0),1),"")</f>
        <v/>
      </c>
      <c r="AI668" s="4" t="str">
        <f t="shared" si="142"/>
        <v/>
      </c>
      <c r="AJ668" s="4"/>
      <c r="AK668" s="127" t="str">
        <f t="shared" si="144"/>
        <v/>
      </c>
      <c r="AL668" s="2" t="str">
        <f>IFERROR(IF(INDEX(#REF!,MATCH(I668,#REF!,0),1)=0,"",INDEX(#REF!,MATCH(I668,#REF!,0),1)),"")</f>
        <v/>
      </c>
      <c r="AN668" s="2" t="str">
        <f>IFERROR(IF(INDEX(#REF!,MATCH(I668,#REF!,0),1)=0,"",INDEX(#REF!,MATCH(I668,#REF!,0),1)),"")</f>
        <v/>
      </c>
      <c r="BB668" s="4"/>
      <c r="BG668" s="5"/>
      <c r="BH668" s="4" t="str">
        <f>IF(IFERROR(VLOOKUP(F668,F669:F$1993,1,0),"")="","",COUNTIF(F:F,F668))</f>
        <v/>
      </c>
      <c r="BI668" s="4"/>
      <c r="BK668" s="5"/>
      <c r="BL668" s="5"/>
      <c r="BM668" s="5" t="str">
        <f>IF(B668="","",IF(BH668="",1+(MAX(BM$2:BM667)),""))</f>
        <v/>
      </c>
      <c r="BN668" s="5" t="str">
        <f t="shared" si="138"/>
        <v/>
      </c>
      <c r="BO668" s="5" t="str">
        <f t="shared" si="139"/>
        <v/>
      </c>
      <c r="BP668" s="15" t="str">
        <f t="shared" si="140"/>
        <v/>
      </c>
      <c r="BQ668" s="29"/>
      <c r="BR668" s="16"/>
      <c r="BS668" s="5" t="str">
        <f t="shared" si="143"/>
        <v/>
      </c>
      <c r="BU668" s="5"/>
      <c r="BV668" s="5" t="str">
        <f t="shared" si="14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37"/>
        <v/>
      </c>
      <c r="B669" s="3"/>
      <c r="G669" s="1" t="str">
        <f>IFERROR(INDEX('padron cfe'!B:B,MATCH(DATOS!F669,'padron cfe'!A:A,0),1),"")</f>
        <v/>
      </c>
      <c r="J669" s="2" t="str">
        <f>IFERROR(INDEX('padron cfe'!C:C,MATCH(DATOS!F669,'padron cfe'!A:A,0),1),"")</f>
        <v/>
      </c>
      <c r="L669" s="4" t="str">
        <f>IFERROR(VLOOKUP(I669,I$2:L668,4,0),"")</f>
        <v/>
      </c>
      <c r="M669" s="4" t="str">
        <f>IFERROR(VLOOKUP(I669,I$2:M668,5,0),"")</f>
        <v/>
      </c>
      <c r="S669"/>
      <c r="T669" s="2" t="str">
        <f>IFERROR(INDEX('padron cfe'!D:D,MATCH(DATOS!F669,'padron cfe'!A:A,0),1),"")</f>
        <v/>
      </c>
      <c r="AF669" s="97" t="str">
        <f>IFERROR(INDEX(bombas!F:F,MATCH(B669,bombas!I:I,0),1),"")</f>
        <v/>
      </c>
      <c r="AG669" s="6" t="str">
        <f>IFERROR(INDEX(bombas!H:H,MATCH(B669,bombas!I:I,0),1),"")</f>
        <v/>
      </c>
      <c r="AI669" s="4" t="str">
        <f t="shared" si="142"/>
        <v/>
      </c>
      <c r="AJ669" s="4"/>
      <c r="AK669" s="127" t="str">
        <f t="shared" si="144"/>
        <v/>
      </c>
      <c r="AL669" s="2" t="str">
        <f>IFERROR(IF(INDEX(#REF!,MATCH(I669,#REF!,0),1)=0,"",INDEX(#REF!,MATCH(I669,#REF!,0),1)),"")</f>
        <v/>
      </c>
      <c r="AN669" s="2" t="str">
        <f>IFERROR(IF(INDEX(#REF!,MATCH(I669,#REF!,0),1)=0,"",INDEX(#REF!,MATCH(I669,#REF!,0),1)),"")</f>
        <v/>
      </c>
      <c r="BB669" s="4"/>
      <c r="BG669" s="5"/>
      <c r="BH669" s="4" t="str">
        <f>IF(IFERROR(VLOOKUP(F669,F670:F$1993,1,0),"")="","",COUNTIF(F:F,F669))</f>
        <v/>
      </c>
      <c r="BI669" s="4"/>
      <c r="BK669" s="5"/>
      <c r="BL669" s="5"/>
      <c r="BM669" s="5" t="str">
        <f>IF(B669="","",IF(BH669="",1+(MAX(BM$2:BM668)),""))</f>
        <v/>
      </c>
      <c r="BN669" s="5" t="str">
        <f t="shared" si="138"/>
        <v/>
      </c>
      <c r="BO669" s="5" t="str">
        <f t="shared" si="139"/>
        <v/>
      </c>
      <c r="BP669" s="15" t="str">
        <f t="shared" si="140"/>
        <v/>
      </c>
      <c r="BQ669" s="29"/>
      <c r="BR669" s="16"/>
      <c r="BS669" s="5" t="str">
        <f t="shared" si="143"/>
        <v/>
      </c>
      <c r="BU669" s="5"/>
      <c r="BV669" s="5" t="str">
        <f t="shared" si="14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37"/>
        <v/>
      </c>
      <c r="B670" s="3"/>
      <c r="G670" s="1" t="str">
        <f>IFERROR(INDEX('padron cfe'!B:B,MATCH(DATOS!F670,'padron cfe'!A:A,0),1),"")</f>
        <v/>
      </c>
      <c r="J670" s="2" t="str">
        <f>IFERROR(INDEX('padron cfe'!C:C,MATCH(DATOS!F670,'padron cfe'!A:A,0),1),"")</f>
        <v/>
      </c>
      <c r="L670" s="4" t="str">
        <f>IFERROR(VLOOKUP(I670,I$2:L669,4,0),"")</f>
        <v/>
      </c>
      <c r="M670" s="4" t="str">
        <f>IFERROR(VLOOKUP(I670,I$2:M669,5,0),"")</f>
        <v/>
      </c>
      <c r="S670"/>
      <c r="T670" s="2" t="str">
        <f>IFERROR(INDEX('padron cfe'!D:D,MATCH(DATOS!F670,'padron cfe'!A:A,0),1),"")</f>
        <v/>
      </c>
      <c r="AF670" s="97" t="str">
        <f>IFERROR(INDEX(bombas!F:F,MATCH(B670,bombas!I:I,0),1),"")</f>
        <v/>
      </c>
      <c r="AG670" s="6" t="str">
        <f>IFERROR(INDEX(bombas!H:H,MATCH(B670,bombas!I:I,0),1),"")</f>
        <v/>
      </c>
      <c r="AI670" s="4" t="str">
        <f t="shared" si="142"/>
        <v/>
      </c>
      <c r="AJ670" s="4"/>
      <c r="AK670" s="127" t="str">
        <f t="shared" si="144"/>
        <v/>
      </c>
      <c r="AL670" s="2" t="str">
        <f>IFERROR(IF(INDEX(#REF!,MATCH(I670,#REF!,0),1)=0,"",INDEX(#REF!,MATCH(I670,#REF!,0),1)),"")</f>
        <v/>
      </c>
      <c r="AN670" s="2" t="str">
        <f>IFERROR(IF(INDEX(#REF!,MATCH(I670,#REF!,0),1)=0,"",INDEX(#REF!,MATCH(I670,#REF!,0),1)),"")</f>
        <v/>
      </c>
      <c r="BB670" s="4"/>
      <c r="BG670" s="5"/>
      <c r="BH670" s="4" t="str">
        <f>IF(IFERROR(VLOOKUP(F670,F671:F$1993,1,0),"")="","",COUNTIF(F:F,F670))</f>
        <v/>
      </c>
      <c r="BI670" s="4"/>
      <c r="BK670" s="5"/>
      <c r="BL670" s="5"/>
      <c r="BM670" s="5" t="str">
        <f>IF(B670="","",IF(BH670="",1+(MAX(BM$2:BM669)),""))</f>
        <v/>
      </c>
      <c r="BN670" s="5" t="str">
        <f t="shared" si="138"/>
        <v/>
      </c>
      <c r="BO670" s="5" t="str">
        <f t="shared" si="139"/>
        <v/>
      </c>
      <c r="BP670" s="15" t="str">
        <f t="shared" si="140"/>
        <v/>
      </c>
      <c r="BQ670" s="29"/>
      <c r="BR670" s="16"/>
      <c r="BS670" s="5" t="str">
        <f t="shared" si="143"/>
        <v/>
      </c>
      <c r="BU670" s="5"/>
      <c r="BV670" s="5" t="str">
        <f t="shared" si="14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37"/>
        <v/>
      </c>
      <c r="B671" s="3"/>
      <c r="G671" s="1" t="str">
        <f>IFERROR(INDEX('padron cfe'!B:B,MATCH(DATOS!F671,'padron cfe'!A:A,0),1),"")</f>
        <v/>
      </c>
      <c r="J671" s="2" t="str">
        <f>IFERROR(INDEX('padron cfe'!C:C,MATCH(DATOS!F671,'padron cfe'!A:A,0),1),"")</f>
        <v/>
      </c>
      <c r="L671" s="4" t="str">
        <f>IFERROR(VLOOKUP(I671,I$2:L670,4,0),"")</f>
        <v/>
      </c>
      <c r="M671" s="4" t="str">
        <f>IFERROR(VLOOKUP(I671,I$2:M670,5,0),"")</f>
        <v/>
      </c>
      <c r="S671"/>
      <c r="T671" s="2" t="str">
        <f>IFERROR(INDEX('padron cfe'!D:D,MATCH(DATOS!F671,'padron cfe'!A:A,0),1),"")</f>
        <v/>
      </c>
      <c r="AF671" s="97" t="str">
        <f>IFERROR(INDEX(bombas!F:F,MATCH(B671,bombas!I:I,0),1),"")</f>
        <v/>
      </c>
      <c r="AG671" s="6" t="str">
        <f>IFERROR(INDEX(bombas!H:H,MATCH(B671,bombas!I:I,0),1),"")</f>
        <v/>
      </c>
      <c r="AI671" s="4" t="str">
        <f t="shared" si="142"/>
        <v/>
      </c>
      <c r="AJ671" s="4"/>
      <c r="AK671" s="127" t="str">
        <f t="shared" si="144"/>
        <v/>
      </c>
      <c r="AL671" s="2" t="str">
        <f>IFERROR(IF(INDEX(#REF!,MATCH(I671,#REF!,0),1)=0,"",INDEX(#REF!,MATCH(I671,#REF!,0),1)),"")</f>
        <v/>
      </c>
      <c r="AN671" s="2" t="str">
        <f>IFERROR(IF(INDEX(#REF!,MATCH(I671,#REF!,0),1)=0,"",INDEX(#REF!,MATCH(I671,#REF!,0),1)),"")</f>
        <v/>
      </c>
      <c r="BB671" s="4"/>
      <c r="BG671" s="5"/>
      <c r="BH671" s="4" t="str">
        <f>IF(IFERROR(VLOOKUP(F671,F672:F$1993,1,0),"")="","",COUNTIF(F:F,F671))</f>
        <v/>
      </c>
      <c r="BI671" s="4"/>
      <c r="BK671" s="5"/>
      <c r="BL671" s="5"/>
      <c r="BM671" s="5" t="str">
        <f>IF(B671="","",IF(BH671="",1+(MAX(BM$2:BM670)),""))</f>
        <v/>
      </c>
      <c r="BN671" s="5" t="str">
        <f t="shared" si="138"/>
        <v/>
      </c>
      <c r="BO671" s="5" t="str">
        <f t="shared" si="139"/>
        <v/>
      </c>
      <c r="BP671" s="15" t="str">
        <f t="shared" si="140"/>
        <v/>
      </c>
      <c r="BQ671" s="29"/>
      <c r="BR671" s="16"/>
      <c r="BS671" s="5" t="str">
        <f t="shared" si="143"/>
        <v/>
      </c>
      <c r="BU671" s="5"/>
      <c r="BV671" s="5" t="str">
        <f t="shared" si="14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37"/>
        <v/>
      </c>
      <c r="B672" s="3"/>
      <c r="G672" s="1" t="str">
        <f>IFERROR(INDEX('padron cfe'!B:B,MATCH(DATOS!F672,'padron cfe'!A:A,0),1),"")</f>
        <v/>
      </c>
      <c r="J672" s="2" t="str">
        <f>IFERROR(INDEX('padron cfe'!C:C,MATCH(DATOS!F672,'padron cfe'!A:A,0),1),"")</f>
        <v/>
      </c>
      <c r="L672" s="4" t="str">
        <f>IFERROR(VLOOKUP(I672,I$2:L671,4,0),"")</f>
        <v/>
      </c>
      <c r="M672" s="4" t="str">
        <f>IFERROR(VLOOKUP(I672,I$2:M671,5,0),"")</f>
        <v/>
      </c>
      <c r="S672"/>
      <c r="T672" s="2" t="str">
        <f>IFERROR(INDEX('padron cfe'!D:D,MATCH(DATOS!F672,'padron cfe'!A:A,0),1),"")</f>
        <v/>
      </c>
      <c r="AF672" s="97" t="str">
        <f>IFERROR(INDEX(bombas!F:F,MATCH(B672,bombas!I:I,0),1),"")</f>
        <v/>
      </c>
      <c r="AG672" s="6" t="str">
        <f>IFERROR(INDEX(bombas!H:H,MATCH(B672,bombas!I:I,0),1),"")</f>
        <v/>
      </c>
      <c r="AI672" s="4" t="str">
        <f t="shared" si="142"/>
        <v/>
      </c>
      <c r="AJ672" s="4"/>
      <c r="AK672" s="127" t="str">
        <f t="shared" si="144"/>
        <v/>
      </c>
      <c r="AL672" s="2" t="str">
        <f>IFERROR(IF(INDEX(#REF!,MATCH(I672,#REF!,0),1)=0,"",INDEX(#REF!,MATCH(I672,#REF!,0),1)),"")</f>
        <v/>
      </c>
      <c r="AN672" s="2" t="str">
        <f>IFERROR(IF(INDEX(#REF!,MATCH(I672,#REF!,0),1)=0,"",INDEX(#REF!,MATCH(I672,#REF!,0),1)),"")</f>
        <v/>
      </c>
      <c r="BB672" s="4"/>
      <c r="BG672" s="5"/>
      <c r="BH672" s="4" t="str">
        <f>IF(IFERROR(VLOOKUP(F672,F673:F$1993,1,0),"")="","",COUNTIF(F:F,F672))</f>
        <v/>
      </c>
      <c r="BI672" s="4"/>
      <c r="BK672" s="5"/>
      <c r="BL672" s="5"/>
      <c r="BM672" s="5" t="str">
        <f>IF(B672="","",IF(BH672="",1+(MAX(BM$2:BM671)),""))</f>
        <v/>
      </c>
      <c r="BN672" s="5" t="str">
        <f t="shared" si="138"/>
        <v/>
      </c>
      <c r="BO672" s="5" t="str">
        <f t="shared" si="139"/>
        <v/>
      </c>
      <c r="BP672" s="15" t="str">
        <f t="shared" si="140"/>
        <v/>
      </c>
      <c r="BQ672" s="29"/>
      <c r="BR672" s="16"/>
      <c r="BS672" s="5" t="str">
        <f t="shared" si="143"/>
        <v/>
      </c>
      <c r="BU672" s="5"/>
      <c r="BV672" s="5" t="str">
        <f t="shared" si="14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37"/>
        <v/>
      </c>
      <c r="B673" s="3"/>
      <c r="G673" s="1" t="str">
        <f>IFERROR(INDEX('padron cfe'!B:B,MATCH(DATOS!F673,'padron cfe'!A:A,0),1),"")</f>
        <v/>
      </c>
      <c r="J673" s="2" t="str">
        <f>IFERROR(INDEX('padron cfe'!C:C,MATCH(DATOS!F673,'padron cfe'!A:A,0),1),"")</f>
        <v/>
      </c>
      <c r="L673" s="4" t="str">
        <f>IFERROR(VLOOKUP(I673,I$2:L672,4,0),"")</f>
        <v/>
      </c>
      <c r="M673" s="4" t="str">
        <f>IFERROR(VLOOKUP(I673,I$2:M672,5,0),"")</f>
        <v/>
      </c>
      <c r="S673"/>
      <c r="T673" s="2" t="str">
        <f>IFERROR(INDEX('padron cfe'!D:D,MATCH(DATOS!F673,'padron cfe'!A:A,0),1),"")</f>
        <v/>
      </c>
      <c r="AF673" s="97" t="str">
        <f>IFERROR(INDEX(bombas!F:F,MATCH(B673,bombas!I:I,0),1),"")</f>
        <v/>
      </c>
      <c r="AG673" s="6" t="str">
        <f>IFERROR(INDEX(bombas!H:H,MATCH(B673,bombas!I:I,0),1),"")</f>
        <v/>
      </c>
      <c r="AI673" s="4" t="str">
        <f t="shared" si="142"/>
        <v/>
      </c>
      <c r="AJ673" s="4"/>
      <c r="AK673" s="127" t="str">
        <f t="shared" si="144"/>
        <v/>
      </c>
      <c r="AL673" s="2" t="str">
        <f>IFERROR(IF(INDEX(#REF!,MATCH(I673,#REF!,0),1)=0,"",INDEX(#REF!,MATCH(I673,#REF!,0),1)),"")</f>
        <v/>
      </c>
      <c r="AN673" s="2" t="str">
        <f>IFERROR(IF(INDEX(#REF!,MATCH(I673,#REF!,0),1)=0,"",INDEX(#REF!,MATCH(I673,#REF!,0),1)),"")</f>
        <v/>
      </c>
      <c r="BB673" s="4"/>
      <c r="BG673" s="5"/>
      <c r="BH673" s="4" t="str">
        <f>IF(IFERROR(VLOOKUP(F673,F674:F$1993,1,0),"")="","",COUNTIF(F:F,F673))</f>
        <v/>
      </c>
      <c r="BI673" s="4"/>
      <c r="BK673" s="5"/>
      <c r="BL673" s="5"/>
      <c r="BM673" s="5" t="str">
        <f>IF(B673="","",IF(BH673="",1+(MAX(BM$2:BM672)),""))</f>
        <v/>
      </c>
      <c r="BN673" s="5" t="str">
        <f t="shared" si="138"/>
        <v/>
      </c>
      <c r="BO673" s="5" t="str">
        <f t="shared" si="139"/>
        <v/>
      </c>
      <c r="BP673" s="15" t="str">
        <f t="shared" si="140"/>
        <v/>
      </c>
      <c r="BQ673" s="29"/>
      <c r="BR673" s="16"/>
      <c r="BS673" s="5" t="str">
        <f t="shared" si="143"/>
        <v/>
      </c>
      <c r="BU673" s="5"/>
      <c r="BV673" s="5" t="str">
        <f t="shared" si="14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37"/>
        <v/>
      </c>
      <c r="B674" s="3"/>
      <c r="G674" s="1" t="str">
        <f>IFERROR(INDEX('padron cfe'!B:B,MATCH(DATOS!F674,'padron cfe'!A:A,0),1),"")</f>
        <v/>
      </c>
      <c r="J674" s="2" t="str">
        <f>IFERROR(INDEX('padron cfe'!C:C,MATCH(DATOS!F674,'padron cfe'!A:A,0),1),"")</f>
        <v/>
      </c>
      <c r="L674" s="4" t="str">
        <f>IFERROR(VLOOKUP(I674,I$2:L673,4,0),"")</f>
        <v/>
      </c>
      <c r="M674" s="4" t="str">
        <f>IFERROR(VLOOKUP(I674,I$2:M673,5,0),"")</f>
        <v/>
      </c>
      <c r="S674"/>
      <c r="T674" s="2" t="str">
        <f>IFERROR(INDEX('padron cfe'!D:D,MATCH(DATOS!F674,'padron cfe'!A:A,0),1),"")</f>
        <v/>
      </c>
      <c r="AF674" s="97" t="str">
        <f>IFERROR(INDEX(bombas!F:F,MATCH(B674,bombas!I:I,0),1),"")</f>
        <v/>
      </c>
      <c r="AG674" s="6" t="str">
        <f>IFERROR(INDEX(bombas!H:H,MATCH(B674,bombas!I:I,0),1),"")</f>
        <v/>
      </c>
      <c r="AI674" s="4" t="str">
        <f t="shared" si="142"/>
        <v/>
      </c>
      <c r="AJ674" s="4"/>
      <c r="AK674" s="127" t="str">
        <f t="shared" si="144"/>
        <v/>
      </c>
      <c r="AL674" s="2" t="str">
        <f>IFERROR(IF(INDEX(#REF!,MATCH(I674,#REF!,0),1)=0,"",INDEX(#REF!,MATCH(I674,#REF!,0),1)),"")</f>
        <v/>
      </c>
      <c r="AN674" s="2" t="str">
        <f>IFERROR(IF(INDEX(#REF!,MATCH(I674,#REF!,0),1)=0,"",INDEX(#REF!,MATCH(I674,#REF!,0),1)),"")</f>
        <v/>
      </c>
      <c r="BB674" s="4"/>
      <c r="BG674" s="5"/>
      <c r="BH674" s="4" t="str">
        <f>IF(IFERROR(VLOOKUP(F674,F675:F$1993,1,0),"")="","",COUNTIF(F:F,F674))</f>
        <v/>
      </c>
      <c r="BI674" s="4"/>
      <c r="BK674" s="5"/>
      <c r="BL674" s="5"/>
      <c r="BM674" s="5" t="str">
        <f>IF(B674="","",IF(BH674="",1+(MAX(BM$2:BM673)),""))</f>
        <v/>
      </c>
      <c r="BN674" s="5" t="str">
        <f t="shared" si="138"/>
        <v/>
      </c>
      <c r="BO674" s="5" t="str">
        <f t="shared" si="139"/>
        <v/>
      </c>
      <c r="BP674" s="15" t="str">
        <f t="shared" si="140"/>
        <v/>
      </c>
      <c r="BQ674" s="29"/>
      <c r="BR674" s="16"/>
      <c r="BS674" s="5" t="str">
        <f t="shared" si="143"/>
        <v/>
      </c>
      <c r="BU674" s="5"/>
      <c r="BV674" s="5" t="str">
        <f t="shared" si="14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37"/>
        <v/>
      </c>
      <c r="B675" s="3"/>
      <c r="G675" s="1" t="str">
        <f>IFERROR(INDEX('padron cfe'!B:B,MATCH(DATOS!F675,'padron cfe'!A:A,0),1),"")</f>
        <v/>
      </c>
      <c r="J675" s="2" t="str">
        <f>IFERROR(INDEX('padron cfe'!C:C,MATCH(DATOS!F675,'padron cfe'!A:A,0),1),"")</f>
        <v/>
      </c>
      <c r="L675" s="4" t="str">
        <f>IFERROR(VLOOKUP(I675,I$2:L674,4,0),"")</f>
        <v/>
      </c>
      <c r="M675" s="4" t="str">
        <f>IFERROR(VLOOKUP(I675,I$2:M674,5,0),"")</f>
        <v/>
      </c>
      <c r="S675"/>
      <c r="T675" s="2" t="str">
        <f>IFERROR(INDEX('padron cfe'!D:D,MATCH(DATOS!F675,'padron cfe'!A:A,0),1),"")</f>
        <v/>
      </c>
      <c r="AF675" s="97" t="str">
        <f>IFERROR(INDEX(bombas!F:F,MATCH(B675,bombas!I:I,0),1),"")</f>
        <v/>
      </c>
      <c r="AG675" s="6" t="str">
        <f>IFERROR(INDEX(bombas!H:H,MATCH(B675,bombas!I:I,0),1),"")</f>
        <v/>
      </c>
      <c r="AI675" s="4" t="str">
        <f t="shared" si="142"/>
        <v/>
      </c>
      <c r="AJ675" s="4"/>
      <c r="AK675" s="127" t="str">
        <f t="shared" si="144"/>
        <v/>
      </c>
      <c r="AL675" s="2" t="str">
        <f>IFERROR(IF(INDEX(#REF!,MATCH(I675,#REF!,0),1)=0,"",INDEX(#REF!,MATCH(I675,#REF!,0),1)),"")</f>
        <v/>
      </c>
      <c r="AN675" s="2" t="str">
        <f>IFERROR(IF(INDEX(#REF!,MATCH(I675,#REF!,0),1)=0,"",INDEX(#REF!,MATCH(I675,#REF!,0),1)),"")</f>
        <v/>
      </c>
      <c r="BB675" s="4"/>
      <c r="BG675" s="5"/>
      <c r="BH675" s="4" t="str">
        <f>IF(IFERROR(VLOOKUP(F675,F676:F$1993,1,0),"")="","",COUNTIF(F:F,F675))</f>
        <v/>
      </c>
      <c r="BI675" s="4"/>
      <c r="BK675" s="5"/>
      <c r="BL675" s="5"/>
      <c r="BM675" s="5" t="str">
        <f>IF(B675="","",IF(BH675="",1+(MAX(BM$2:BM674)),""))</f>
        <v/>
      </c>
      <c r="BN675" s="5" t="str">
        <f t="shared" si="138"/>
        <v/>
      </c>
      <c r="BO675" s="5" t="str">
        <f t="shared" si="139"/>
        <v/>
      </c>
      <c r="BP675" s="15" t="str">
        <f t="shared" si="140"/>
        <v/>
      </c>
      <c r="BQ675" s="29"/>
      <c r="BR675" s="16"/>
      <c r="BS675" s="5" t="str">
        <f t="shared" si="143"/>
        <v/>
      </c>
      <c r="BU675" s="5"/>
      <c r="BV675" s="5" t="str">
        <f t="shared" si="14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37"/>
        <v/>
      </c>
      <c r="B676" s="3"/>
      <c r="G676" s="1" t="str">
        <f>IFERROR(INDEX('padron cfe'!B:B,MATCH(DATOS!F676,'padron cfe'!A:A,0),1),"")</f>
        <v/>
      </c>
      <c r="J676" s="2" t="str">
        <f>IFERROR(INDEX('padron cfe'!C:C,MATCH(DATOS!F676,'padron cfe'!A:A,0),1),"")</f>
        <v/>
      </c>
      <c r="L676" s="4" t="str">
        <f>IFERROR(VLOOKUP(I676,I$2:L675,4,0),"")</f>
        <v/>
      </c>
      <c r="M676" s="4" t="str">
        <f>IFERROR(VLOOKUP(I676,I$2:M675,5,0),"")</f>
        <v/>
      </c>
      <c r="S676"/>
      <c r="T676" s="2" t="str">
        <f>IFERROR(INDEX('padron cfe'!D:D,MATCH(DATOS!F676,'padron cfe'!A:A,0),1),"")</f>
        <v/>
      </c>
      <c r="AF676" s="97" t="str">
        <f>IFERROR(INDEX(bombas!F:F,MATCH(B676,bombas!I:I,0),1),"")</f>
        <v/>
      </c>
      <c r="AG676" s="6" t="str">
        <f>IFERROR(INDEX(bombas!H:H,MATCH(B676,bombas!I:I,0),1),"")</f>
        <v/>
      </c>
      <c r="AI676" s="4" t="str">
        <f t="shared" si="142"/>
        <v/>
      </c>
      <c r="AJ676" s="4"/>
      <c r="AK676" s="127" t="str">
        <f t="shared" si="144"/>
        <v/>
      </c>
      <c r="AL676" s="2" t="str">
        <f>IFERROR(IF(INDEX(#REF!,MATCH(I676,#REF!,0),1)=0,"",INDEX(#REF!,MATCH(I676,#REF!,0),1)),"")</f>
        <v/>
      </c>
      <c r="AN676" s="2" t="str">
        <f>IFERROR(IF(INDEX(#REF!,MATCH(I676,#REF!,0),1)=0,"",INDEX(#REF!,MATCH(I676,#REF!,0),1)),"")</f>
        <v/>
      </c>
      <c r="BB676" s="4"/>
      <c r="BG676" s="5"/>
      <c r="BH676" s="4" t="str">
        <f>IF(IFERROR(VLOOKUP(F676,F677:F$1993,1,0),"")="","",COUNTIF(F:F,F676))</f>
        <v/>
      </c>
      <c r="BI676" s="4"/>
      <c r="BK676" s="5"/>
      <c r="BL676" s="5"/>
      <c r="BM676" s="5" t="str">
        <f>IF(B676="","",IF(BH676="",1+(MAX(BM$2:BM675)),""))</f>
        <v/>
      </c>
      <c r="BN676" s="5" t="str">
        <f t="shared" si="138"/>
        <v/>
      </c>
      <c r="BO676" s="5" t="str">
        <f t="shared" si="139"/>
        <v/>
      </c>
      <c r="BP676" s="15" t="str">
        <f t="shared" si="140"/>
        <v/>
      </c>
      <c r="BQ676" s="29"/>
      <c r="BR676" s="16"/>
      <c r="BS676" s="5" t="str">
        <f t="shared" si="143"/>
        <v/>
      </c>
      <c r="BU676" s="5"/>
      <c r="BV676" s="5" t="str">
        <f t="shared" si="14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37"/>
        <v/>
      </c>
      <c r="B677" s="3"/>
      <c r="G677" s="1" t="str">
        <f>IFERROR(INDEX('padron cfe'!B:B,MATCH(DATOS!F677,'padron cfe'!A:A,0),1),"")</f>
        <v/>
      </c>
      <c r="J677" s="2" t="str">
        <f>IFERROR(INDEX('padron cfe'!C:C,MATCH(DATOS!F677,'padron cfe'!A:A,0),1),"")</f>
        <v/>
      </c>
      <c r="L677" s="4" t="str">
        <f>IFERROR(VLOOKUP(I677,I$2:L676,4,0),"")</f>
        <v/>
      </c>
      <c r="M677" s="4" t="str">
        <f>IFERROR(VLOOKUP(I677,I$2:M676,5,0),"")</f>
        <v/>
      </c>
      <c r="S677"/>
      <c r="T677" s="2" t="str">
        <f>IFERROR(INDEX('padron cfe'!D:D,MATCH(DATOS!F677,'padron cfe'!A:A,0),1),"")</f>
        <v/>
      </c>
      <c r="AF677" s="97" t="str">
        <f>IFERROR(INDEX(bombas!F:F,MATCH(B677,bombas!I:I,0),1),"")</f>
        <v/>
      </c>
      <c r="AG677" s="6" t="str">
        <f>IFERROR(INDEX(bombas!H:H,MATCH(B677,bombas!I:I,0),1),"")</f>
        <v/>
      </c>
      <c r="AI677" s="4" t="str">
        <f t="shared" si="142"/>
        <v/>
      </c>
      <c r="AJ677" s="4"/>
      <c r="AK677" s="127" t="str">
        <f t="shared" si="144"/>
        <v/>
      </c>
      <c r="AL677" s="2" t="str">
        <f>IFERROR(IF(INDEX(#REF!,MATCH(I677,#REF!,0),1)=0,"",INDEX(#REF!,MATCH(I677,#REF!,0),1)),"")</f>
        <v/>
      </c>
      <c r="AN677" s="2" t="str">
        <f>IFERROR(IF(INDEX(#REF!,MATCH(I677,#REF!,0),1)=0,"",INDEX(#REF!,MATCH(I677,#REF!,0),1)),"")</f>
        <v/>
      </c>
      <c r="BB677" s="4"/>
      <c r="BG677" s="5"/>
      <c r="BH677" s="4" t="str">
        <f>IF(IFERROR(VLOOKUP(F677,F678:F$1993,1,0),"")="","",COUNTIF(F:F,F677))</f>
        <v/>
      </c>
      <c r="BI677" s="4"/>
      <c r="BK677" s="5"/>
      <c r="BL677" s="5"/>
      <c r="BM677" s="5" t="str">
        <f>IF(B677="","",IF(BH677="",1+(MAX(BM$2:BM676)),""))</f>
        <v/>
      </c>
      <c r="BN677" s="5" t="str">
        <f t="shared" si="138"/>
        <v/>
      </c>
      <c r="BO677" s="5" t="str">
        <f t="shared" si="139"/>
        <v/>
      </c>
      <c r="BP677" s="15" t="str">
        <f t="shared" si="140"/>
        <v/>
      </c>
      <c r="BQ677" s="29"/>
      <c r="BR677" s="16"/>
      <c r="BS677" s="5" t="str">
        <f t="shared" si="143"/>
        <v/>
      </c>
      <c r="BU677" s="5"/>
      <c r="BV677" s="5" t="str">
        <f t="shared" si="14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37"/>
        <v/>
      </c>
      <c r="B678" s="3"/>
      <c r="G678" s="1" t="str">
        <f>IFERROR(INDEX('padron cfe'!B:B,MATCH(DATOS!F678,'padron cfe'!A:A,0),1),"")</f>
        <v/>
      </c>
      <c r="J678" s="2" t="str">
        <f>IFERROR(INDEX('padron cfe'!C:C,MATCH(DATOS!F678,'padron cfe'!A:A,0),1),"")</f>
        <v/>
      </c>
      <c r="L678" s="4" t="str">
        <f>IFERROR(VLOOKUP(I678,I$2:L677,4,0),"")</f>
        <v/>
      </c>
      <c r="M678" s="4" t="str">
        <f>IFERROR(VLOOKUP(I678,I$2:M677,5,0),"")</f>
        <v/>
      </c>
      <c r="S678"/>
      <c r="T678" s="2" t="str">
        <f>IFERROR(INDEX('padron cfe'!D:D,MATCH(DATOS!F678,'padron cfe'!A:A,0),1),"")</f>
        <v/>
      </c>
      <c r="AF678" s="97" t="str">
        <f>IFERROR(INDEX(bombas!F:F,MATCH(B678,bombas!I:I,0),1),"")</f>
        <v/>
      </c>
      <c r="AG678" s="6" t="str">
        <f>IFERROR(INDEX(bombas!H:H,MATCH(B678,bombas!I:I,0),1),"")</f>
        <v/>
      </c>
      <c r="AI678" s="4" t="str">
        <f t="shared" si="142"/>
        <v/>
      </c>
      <c r="AJ678" s="4"/>
      <c r="AK678" s="127" t="str">
        <f t="shared" si="144"/>
        <v/>
      </c>
      <c r="AL678" s="2" t="str">
        <f>IFERROR(IF(INDEX(#REF!,MATCH(I678,#REF!,0),1)=0,"",INDEX(#REF!,MATCH(I678,#REF!,0),1)),"")</f>
        <v/>
      </c>
      <c r="AN678" s="2" t="str">
        <f>IFERROR(IF(INDEX(#REF!,MATCH(I678,#REF!,0),1)=0,"",INDEX(#REF!,MATCH(I678,#REF!,0),1)),"")</f>
        <v/>
      </c>
      <c r="BB678" s="4"/>
      <c r="BG678" s="5"/>
      <c r="BH678" s="4" t="str">
        <f>IF(IFERROR(VLOOKUP(F678,F679:F$1993,1,0),"")="","",COUNTIF(F:F,F678))</f>
        <v/>
      </c>
      <c r="BI678" s="4"/>
      <c r="BK678" s="5"/>
      <c r="BL678" s="5"/>
      <c r="BM678" s="5" t="str">
        <f>IF(B678="","",IF(BH678="",1+(MAX(BM$2:BM677)),""))</f>
        <v/>
      </c>
      <c r="BN678" s="5" t="str">
        <f t="shared" si="138"/>
        <v/>
      </c>
      <c r="BO678" s="5" t="str">
        <f t="shared" si="139"/>
        <v/>
      </c>
      <c r="BP678" s="15" t="str">
        <f t="shared" si="140"/>
        <v/>
      </c>
      <c r="BQ678" s="29"/>
      <c r="BR678" s="16"/>
      <c r="BS678" s="5" t="str">
        <f t="shared" si="143"/>
        <v/>
      </c>
      <c r="BU678" s="5"/>
      <c r="BV678" s="5" t="str">
        <f t="shared" si="14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37"/>
        <v/>
      </c>
      <c r="B679" s="3"/>
      <c r="G679" s="1" t="str">
        <f>IFERROR(INDEX('padron cfe'!B:B,MATCH(DATOS!F679,'padron cfe'!A:A,0),1),"")</f>
        <v/>
      </c>
      <c r="J679" s="2" t="str">
        <f>IFERROR(INDEX('padron cfe'!C:C,MATCH(DATOS!F679,'padron cfe'!A:A,0),1),"")</f>
        <v/>
      </c>
      <c r="L679" s="4" t="str">
        <f>IFERROR(VLOOKUP(I679,I$2:L678,4,0),"")</f>
        <v/>
      </c>
      <c r="M679" s="4" t="str">
        <f>IFERROR(VLOOKUP(I679,I$2:M678,5,0),"")</f>
        <v/>
      </c>
      <c r="S679"/>
      <c r="T679" s="2" t="str">
        <f>IFERROR(INDEX('padron cfe'!D:D,MATCH(DATOS!F679,'padron cfe'!A:A,0),1),"")</f>
        <v/>
      </c>
      <c r="AF679" s="97" t="str">
        <f>IFERROR(INDEX(bombas!F:F,MATCH(B679,bombas!I:I,0),1),"")</f>
        <v/>
      </c>
      <c r="AG679" s="6" t="str">
        <f>IFERROR(INDEX(bombas!H:H,MATCH(B679,bombas!I:I,0),1),"")</f>
        <v/>
      </c>
      <c r="AI679" s="4" t="str">
        <f t="shared" si="142"/>
        <v/>
      </c>
      <c r="AJ679" s="4"/>
      <c r="AK679" s="127" t="str">
        <f t="shared" si="144"/>
        <v/>
      </c>
      <c r="AL679" s="2" t="str">
        <f>IFERROR(IF(INDEX(#REF!,MATCH(I679,#REF!,0),1)=0,"",INDEX(#REF!,MATCH(I679,#REF!,0),1)),"")</f>
        <v/>
      </c>
      <c r="AN679" s="2" t="str">
        <f>IFERROR(IF(INDEX(#REF!,MATCH(I679,#REF!,0),1)=0,"",INDEX(#REF!,MATCH(I679,#REF!,0),1)),"")</f>
        <v/>
      </c>
      <c r="BB679" s="4"/>
      <c r="BG679" s="5"/>
      <c r="BH679" s="4" t="str">
        <f>IF(IFERROR(VLOOKUP(F679,F680:F$1993,1,0),"")="","",COUNTIF(F:F,F679))</f>
        <v/>
      </c>
      <c r="BI679" s="4"/>
      <c r="BK679" s="5"/>
      <c r="BL679" s="5"/>
      <c r="BM679" s="5" t="str">
        <f>IF(B679="","",IF(BH679="",1+(MAX(BM$2:BM678)),""))</f>
        <v/>
      </c>
      <c r="BN679" s="5" t="str">
        <f t="shared" si="138"/>
        <v/>
      </c>
      <c r="BO679" s="5" t="str">
        <f t="shared" si="139"/>
        <v/>
      </c>
      <c r="BP679" s="15" t="str">
        <f t="shared" si="140"/>
        <v/>
      </c>
      <c r="BQ679" s="29"/>
      <c r="BR679" s="16"/>
      <c r="BS679" s="5" t="str">
        <f t="shared" si="143"/>
        <v/>
      </c>
      <c r="BU679" s="5"/>
      <c r="BV679" s="5" t="str">
        <f t="shared" si="14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37"/>
        <v/>
      </c>
      <c r="B680" s="3"/>
      <c r="G680" s="1" t="str">
        <f>IFERROR(INDEX('padron cfe'!B:B,MATCH(DATOS!F680,'padron cfe'!A:A,0),1),"")</f>
        <v/>
      </c>
      <c r="J680" s="2" t="str">
        <f>IFERROR(INDEX('padron cfe'!C:C,MATCH(DATOS!F680,'padron cfe'!A:A,0),1),"")</f>
        <v/>
      </c>
      <c r="L680" s="4" t="str">
        <f>IFERROR(VLOOKUP(I680,I$2:L679,4,0),"")</f>
        <v/>
      </c>
      <c r="M680" s="4" t="str">
        <f>IFERROR(VLOOKUP(I680,I$2:M679,5,0),"")</f>
        <v/>
      </c>
      <c r="S680"/>
      <c r="T680" s="2" t="str">
        <f>IFERROR(INDEX('padron cfe'!D:D,MATCH(DATOS!F680,'padron cfe'!A:A,0),1),"")</f>
        <v/>
      </c>
      <c r="AF680" s="97" t="str">
        <f>IFERROR(INDEX(bombas!F:F,MATCH(B680,bombas!I:I,0),1),"")</f>
        <v/>
      </c>
      <c r="AG680" s="6" t="str">
        <f>IFERROR(INDEX(bombas!H:H,MATCH(B680,bombas!I:I,0),1),"")</f>
        <v/>
      </c>
      <c r="AI680" s="4" t="str">
        <f t="shared" si="142"/>
        <v/>
      </c>
      <c r="AJ680" s="4"/>
      <c r="AK680" s="127" t="str">
        <f t="shared" si="144"/>
        <v/>
      </c>
      <c r="AL680" s="2" t="str">
        <f>IFERROR(IF(INDEX(#REF!,MATCH(I680,#REF!,0),1)=0,"",INDEX(#REF!,MATCH(I680,#REF!,0),1)),"")</f>
        <v/>
      </c>
      <c r="AN680" s="2" t="str">
        <f>IFERROR(IF(INDEX(#REF!,MATCH(I680,#REF!,0),1)=0,"",INDEX(#REF!,MATCH(I680,#REF!,0),1)),"")</f>
        <v/>
      </c>
      <c r="BB680" s="4"/>
      <c r="BG680" s="5"/>
      <c r="BH680" s="4" t="str">
        <f>IF(IFERROR(VLOOKUP(F680,F681:F$1993,1,0),"")="","",COUNTIF(F:F,F680))</f>
        <v/>
      </c>
      <c r="BI680" s="4"/>
      <c r="BK680" s="5"/>
      <c r="BL680" s="5"/>
      <c r="BM680" s="5" t="str">
        <f>IF(B680="","",IF(BH680="",1+(MAX(BM$2:BM679)),""))</f>
        <v/>
      </c>
      <c r="BN680" s="5" t="str">
        <f t="shared" si="138"/>
        <v/>
      </c>
      <c r="BO680" s="5" t="str">
        <f t="shared" si="139"/>
        <v/>
      </c>
      <c r="BP680" s="15" t="str">
        <f t="shared" si="140"/>
        <v/>
      </c>
      <c r="BQ680" s="29"/>
      <c r="BR680" s="16"/>
      <c r="BS680" s="5" t="str">
        <f t="shared" si="143"/>
        <v/>
      </c>
      <c r="BU680" s="5"/>
      <c r="BV680" s="5" t="str">
        <f t="shared" si="14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37"/>
        <v/>
      </c>
      <c r="B681" s="3"/>
      <c r="G681" s="1" t="str">
        <f>IFERROR(INDEX('padron cfe'!B:B,MATCH(DATOS!F681,'padron cfe'!A:A,0),1),"")</f>
        <v/>
      </c>
      <c r="J681" s="2" t="str">
        <f>IFERROR(INDEX('padron cfe'!C:C,MATCH(DATOS!F681,'padron cfe'!A:A,0),1),"")</f>
        <v/>
      </c>
      <c r="L681" s="4" t="str">
        <f>IFERROR(VLOOKUP(I681,I$2:L680,4,0),"")</f>
        <v/>
      </c>
      <c r="M681" s="4" t="str">
        <f>IFERROR(VLOOKUP(I681,I$2:M680,5,0),"")</f>
        <v/>
      </c>
      <c r="S681"/>
      <c r="T681" s="2" t="str">
        <f>IFERROR(INDEX('padron cfe'!D:D,MATCH(DATOS!F681,'padron cfe'!A:A,0),1),"")</f>
        <v/>
      </c>
      <c r="AF681" s="97" t="str">
        <f>IFERROR(INDEX(bombas!F:F,MATCH(B681,bombas!I:I,0),1),"")</f>
        <v/>
      </c>
      <c r="AG681" s="6" t="str">
        <f>IFERROR(INDEX(bombas!H:H,MATCH(B681,bombas!I:I,0),1),"")</f>
        <v/>
      </c>
      <c r="AI681" s="4" t="str">
        <f t="shared" si="142"/>
        <v/>
      </c>
      <c r="AJ681" s="4"/>
      <c r="AK681" s="127" t="str">
        <f t="shared" si="144"/>
        <v/>
      </c>
      <c r="AL681" s="2" t="str">
        <f>IFERROR(IF(INDEX(#REF!,MATCH(I681,#REF!,0),1)=0,"",INDEX(#REF!,MATCH(I681,#REF!,0),1)),"")</f>
        <v/>
      </c>
      <c r="AN681" s="2" t="str">
        <f>IFERROR(IF(INDEX(#REF!,MATCH(I681,#REF!,0),1)=0,"",INDEX(#REF!,MATCH(I681,#REF!,0),1)),"")</f>
        <v/>
      </c>
      <c r="BB681" s="4"/>
      <c r="BG681" s="5"/>
      <c r="BH681" s="4" t="str">
        <f>IF(IFERROR(VLOOKUP(F681,F682:F$1993,1,0),"")="","",COUNTIF(F:F,F681))</f>
        <v/>
      </c>
      <c r="BI681" s="4"/>
      <c r="BK681" s="5"/>
      <c r="BL681" s="5"/>
      <c r="BM681" s="5" t="str">
        <f>IF(B681="","",IF(BH681="",1+(MAX(BM$2:BM680)),""))</f>
        <v/>
      </c>
      <c r="BN681" s="5" t="str">
        <f t="shared" si="138"/>
        <v/>
      </c>
      <c r="BO681" s="5" t="str">
        <f t="shared" si="139"/>
        <v/>
      </c>
      <c r="BP681" s="15" t="str">
        <f t="shared" si="140"/>
        <v/>
      </c>
      <c r="BQ681" s="29"/>
      <c r="BR681" s="16"/>
      <c r="BS681" s="5" t="str">
        <f t="shared" si="143"/>
        <v/>
      </c>
      <c r="BU681" s="5"/>
      <c r="BV681" s="5" t="str">
        <f t="shared" si="14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37"/>
        <v/>
      </c>
      <c r="B682" s="3"/>
      <c r="G682" s="1" t="str">
        <f>IFERROR(INDEX('padron cfe'!B:B,MATCH(DATOS!F682,'padron cfe'!A:A,0),1),"")</f>
        <v/>
      </c>
      <c r="J682" s="2" t="str">
        <f>IFERROR(INDEX('padron cfe'!C:C,MATCH(DATOS!F682,'padron cfe'!A:A,0),1),"")</f>
        <v/>
      </c>
      <c r="L682" s="4" t="str">
        <f>IFERROR(VLOOKUP(I682,I$2:L681,4,0),"")</f>
        <v/>
      </c>
      <c r="M682" s="4" t="str">
        <f>IFERROR(VLOOKUP(I682,I$2:M681,5,0),"")</f>
        <v/>
      </c>
      <c r="S682"/>
      <c r="T682" s="2" t="str">
        <f>IFERROR(INDEX('padron cfe'!D:D,MATCH(DATOS!F682,'padron cfe'!A:A,0),1),"")</f>
        <v/>
      </c>
      <c r="AF682" s="97" t="str">
        <f>IFERROR(INDEX(bombas!F:F,MATCH(B682,bombas!I:I,0),1),"")</f>
        <v/>
      </c>
      <c r="AG682" s="6" t="str">
        <f>IFERROR(INDEX(bombas!H:H,MATCH(B682,bombas!I:I,0),1),"")</f>
        <v/>
      </c>
      <c r="AI682" s="4" t="str">
        <f t="shared" si="142"/>
        <v/>
      </c>
      <c r="AJ682" s="4"/>
      <c r="AK682" s="127" t="str">
        <f t="shared" si="144"/>
        <v/>
      </c>
      <c r="AL682" s="2" t="str">
        <f>IFERROR(IF(INDEX(#REF!,MATCH(I682,#REF!,0),1)=0,"",INDEX(#REF!,MATCH(I682,#REF!,0),1)),"")</f>
        <v/>
      </c>
      <c r="AN682" s="2" t="str">
        <f>IFERROR(IF(INDEX(#REF!,MATCH(I682,#REF!,0),1)=0,"",INDEX(#REF!,MATCH(I682,#REF!,0),1)),"")</f>
        <v/>
      </c>
      <c r="BB682" s="4"/>
      <c r="BG682" s="5"/>
      <c r="BH682" s="4" t="str">
        <f>IF(IFERROR(VLOOKUP(F682,F683:F$1993,1,0),"")="","",COUNTIF(F:F,F682))</f>
        <v/>
      </c>
      <c r="BI682" s="4"/>
      <c r="BK682" s="5"/>
      <c r="BL682" s="5"/>
      <c r="BM682" s="5" t="str">
        <f>IF(B682="","",IF(BH682="",1+(MAX(BM$2:BM681)),""))</f>
        <v/>
      </c>
      <c r="BN682" s="5" t="str">
        <f t="shared" si="138"/>
        <v/>
      </c>
      <c r="BO682" s="5" t="str">
        <f t="shared" si="139"/>
        <v/>
      </c>
      <c r="BP682" s="15" t="str">
        <f t="shared" si="140"/>
        <v/>
      </c>
      <c r="BQ682" s="29"/>
      <c r="BR682" s="16"/>
      <c r="BS682" s="5" t="str">
        <f t="shared" si="143"/>
        <v/>
      </c>
      <c r="BU682" s="5"/>
      <c r="BV682" s="5" t="str">
        <f t="shared" si="14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37"/>
        <v/>
      </c>
      <c r="B683" s="3"/>
      <c r="G683" s="1" t="str">
        <f>IFERROR(INDEX('padron cfe'!B:B,MATCH(DATOS!F683,'padron cfe'!A:A,0),1),"")</f>
        <v/>
      </c>
      <c r="J683" s="2" t="str">
        <f>IFERROR(INDEX('padron cfe'!C:C,MATCH(DATOS!F683,'padron cfe'!A:A,0),1),"")</f>
        <v/>
      </c>
      <c r="L683" s="4" t="str">
        <f>IFERROR(VLOOKUP(I683,I$2:L682,4,0),"")</f>
        <v/>
      </c>
      <c r="M683" s="4" t="str">
        <f>IFERROR(VLOOKUP(I683,I$2:M682,5,0),"")</f>
        <v/>
      </c>
      <c r="S683"/>
      <c r="T683" s="2" t="str">
        <f>IFERROR(INDEX('padron cfe'!D:D,MATCH(DATOS!F683,'padron cfe'!A:A,0),1),"")</f>
        <v/>
      </c>
      <c r="AF683" s="97" t="str">
        <f>IFERROR(INDEX(bombas!F:F,MATCH(B683,bombas!I:I,0),1),"")</f>
        <v/>
      </c>
      <c r="AG683" s="6" t="str">
        <f>IFERROR(INDEX(bombas!H:H,MATCH(B683,bombas!I:I,0),1),"")</f>
        <v/>
      </c>
      <c r="AI683" s="4" t="str">
        <f t="shared" si="142"/>
        <v/>
      </c>
      <c r="AJ683" s="4"/>
      <c r="AK683" s="127" t="str">
        <f t="shared" si="144"/>
        <v/>
      </c>
      <c r="AL683" s="2" t="str">
        <f>IFERROR(IF(INDEX(#REF!,MATCH(I683,#REF!,0),1)=0,"",INDEX(#REF!,MATCH(I683,#REF!,0),1)),"")</f>
        <v/>
      </c>
      <c r="AN683" s="2" t="str">
        <f>IFERROR(IF(INDEX(#REF!,MATCH(I683,#REF!,0),1)=0,"",INDEX(#REF!,MATCH(I683,#REF!,0),1)),"")</f>
        <v/>
      </c>
      <c r="BB683" s="4"/>
      <c r="BG683" s="5"/>
      <c r="BH683" s="4" t="str">
        <f>IF(IFERROR(VLOOKUP(F683,F684:F$1993,1,0),"")="","",COUNTIF(F:F,F683))</f>
        <v/>
      </c>
      <c r="BI683" s="4"/>
      <c r="BK683" s="5"/>
      <c r="BL683" s="5"/>
      <c r="BM683" s="5" t="str">
        <f>IF(B683="","",IF(BH683="",1+(MAX(BM$2:BM682)),""))</f>
        <v/>
      </c>
      <c r="BN683" s="5" t="str">
        <f t="shared" si="138"/>
        <v/>
      </c>
      <c r="BO683" s="5" t="str">
        <f t="shared" si="139"/>
        <v/>
      </c>
      <c r="BP683" s="15" t="str">
        <f t="shared" si="140"/>
        <v/>
      </c>
      <c r="BQ683" s="29"/>
      <c r="BR683" s="16"/>
      <c r="BS683" s="5" t="str">
        <f t="shared" si="143"/>
        <v/>
      </c>
      <c r="BU683" s="5"/>
      <c r="BV683" s="5" t="str">
        <f t="shared" si="14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37"/>
        <v/>
      </c>
      <c r="B684" s="3"/>
      <c r="G684" s="1" t="str">
        <f>IFERROR(INDEX('padron cfe'!B:B,MATCH(DATOS!F684,'padron cfe'!A:A,0),1),"")</f>
        <v/>
      </c>
      <c r="J684" s="2" t="str">
        <f>IFERROR(INDEX('padron cfe'!C:C,MATCH(DATOS!F684,'padron cfe'!A:A,0),1),"")</f>
        <v/>
      </c>
      <c r="L684" s="4" t="str">
        <f>IFERROR(VLOOKUP(I684,I$2:L683,4,0),"")</f>
        <v/>
      </c>
      <c r="M684" s="4" t="str">
        <f>IFERROR(VLOOKUP(I684,I$2:M683,5,0),"")</f>
        <v/>
      </c>
      <c r="S684"/>
      <c r="T684" s="2" t="str">
        <f>IFERROR(INDEX('padron cfe'!D:D,MATCH(DATOS!F684,'padron cfe'!A:A,0),1),"")</f>
        <v/>
      </c>
      <c r="AF684" s="97" t="str">
        <f>IFERROR(INDEX(bombas!F:F,MATCH(B684,bombas!I:I,0),1),"")</f>
        <v/>
      </c>
      <c r="AG684" s="6" t="str">
        <f>IFERROR(INDEX(bombas!H:H,MATCH(B684,bombas!I:I,0),1),"")</f>
        <v/>
      </c>
      <c r="AI684" s="4" t="str">
        <f t="shared" si="142"/>
        <v/>
      </c>
      <c r="AJ684" s="4"/>
      <c r="AK684" s="127" t="str">
        <f t="shared" si="144"/>
        <v/>
      </c>
      <c r="AL684" s="2" t="str">
        <f>IFERROR(IF(INDEX(#REF!,MATCH(I684,#REF!,0),1)=0,"",INDEX(#REF!,MATCH(I684,#REF!,0),1)),"")</f>
        <v/>
      </c>
      <c r="AN684" s="2" t="str">
        <f>IFERROR(IF(INDEX(#REF!,MATCH(I684,#REF!,0),1)=0,"",INDEX(#REF!,MATCH(I684,#REF!,0),1)),"")</f>
        <v/>
      </c>
      <c r="BB684" s="4"/>
      <c r="BG684" s="5"/>
      <c r="BH684" s="4" t="str">
        <f>IF(IFERROR(VLOOKUP(F684,F685:F$1993,1,0),"")="","",COUNTIF(F:F,F684))</f>
        <v/>
      </c>
      <c r="BI684" s="4"/>
      <c r="BK684" s="5"/>
      <c r="BL684" s="5"/>
      <c r="BM684" s="5" t="str">
        <f>IF(B684="","",IF(BH684="",1+(MAX(BM$2:BM683)),""))</f>
        <v/>
      </c>
      <c r="BN684" s="5" t="str">
        <f t="shared" si="138"/>
        <v/>
      </c>
      <c r="BO684" s="5" t="str">
        <f t="shared" si="139"/>
        <v/>
      </c>
      <c r="BP684" s="15" t="str">
        <f t="shared" si="140"/>
        <v/>
      </c>
      <c r="BQ684" s="29"/>
      <c r="BR684" s="16"/>
      <c r="BS684" s="5" t="str">
        <f t="shared" si="143"/>
        <v/>
      </c>
      <c r="BU684" s="5"/>
      <c r="BV684" s="5" t="str">
        <f t="shared" si="14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37"/>
        <v/>
      </c>
      <c r="B685" s="3"/>
      <c r="G685" s="1" t="str">
        <f>IFERROR(INDEX('padron cfe'!B:B,MATCH(DATOS!F685,'padron cfe'!A:A,0),1),"")</f>
        <v/>
      </c>
      <c r="J685" s="2" t="str">
        <f>IFERROR(INDEX('padron cfe'!C:C,MATCH(DATOS!F685,'padron cfe'!A:A,0),1),"")</f>
        <v/>
      </c>
      <c r="L685" s="4" t="str">
        <f>IFERROR(VLOOKUP(I685,I$2:L684,4,0),"")</f>
        <v/>
      </c>
      <c r="M685" s="4" t="str">
        <f>IFERROR(VLOOKUP(I685,I$2:M684,5,0),"")</f>
        <v/>
      </c>
      <c r="S685"/>
      <c r="T685" s="2" t="str">
        <f>IFERROR(INDEX('padron cfe'!D:D,MATCH(DATOS!F685,'padron cfe'!A:A,0),1),"")</f>
        <v/>
      </c>
      <c r="AF685" s="97" t="str">
        <f>IFERROR(INDEX(bombas!F:F,MATCH(B685,bombas!I:I,0),1),"")</f>
        <v/>
      </c>
      <c r="AG685" s="6" t="str">
        <f>IFERROR(INDEX(bombas!H:H,MATCH(B685,bombas!I:I,0),1),"")</f>
        <v/>
      </c>
      <c r="AI685" s="4" t="str">
        <f t="shared" si="142"/>
        <v/>
      </c>
      <c r="AJ685" s="4"/>
      <c r="AK685" s="127" t="str">
        <f t="shared" si="144"/>
        <v/>
      </c>
      <c r="AL685" s="2" t="str">
        <f>IFERROR(IF(INDEX(#REF!,MATCH(I685,#REF!,0),1)=0,"",INDEX(#REF!,MATCH(I685,#REF!,0),1)),"")</f>
        <v/>
      </c>
      <c r="AN685" s="2" t="str">
        <f>IFERROR(IF(INDEX(#REF!,MATCH(I685,#REF!,0),1)=0,"",INDEX(#REF!,MATCH(I685,#REF!,0),1)),"")</f>
        <v/>
      </c>
      <c r="BB685" s="4"/>
      <c r="BG685" s="5"/>
      <c r="BH685" s="4" t="str">
        <f>IF(IFERROR(VLOOKUP(F685,F686:F$1993,1,0),"")="","",COUNTIF(F:F,F685))</f>
        <v/>
      </c>
      <c r="BI685" s="4"/>
      <c r="BK685" s="5"/>
      <c r="BL685" s="5"/>
      <c r="BM685" s="5" t="str">
        <f>IF(B685="","",IF(BH685="",1+(MAX(BM$2:BM684)),""))</f>
        <v/>
      </c>
      <c r="BN685" s="5" t="str">
        <f t="shared" si="138"/>
        <v/>
      </c>
      <c r="BO685" s="5" t="str">
        <f t="shared" si="139"/>
        <v/>
      </c>
      <c r="BP685" s="15" t="str">
        <f t="shared" si="140"/>
        <v/>
      </c>
      <c r="BQ685" s="29"/>
      <c r="BR685" s="16"/>
      <c r="BS685" s="5" t="str">
        <f t="shared" si="143"/>
        <v/>
      </c>
      <c r="BU685" s="5"/>
      <c r="BV685" s="5" t="str">
        <f t="shared" si="14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37"/>
        <v/>
      </c>
      <c r="B686" s="3"/>
      <c r="G686" s="1" t="str">
        <f>IFERROR(INDEX('padron cfe'!B:B,MATCH(DATOS!F686,'padron cfe'!A:A,0),1),"")</f>
        <v/>
      </c>
      <c r="J686" s="2" t="str">
        <f>IFERROR(INDEX('padron cfe'!C:C,MATCH(DATOS!F686,'padron cfe'!A:A,0),1),"")</f>
        <v/>
      </c>
      <c r="L686" s="4" t="str">
        <f>IFERROR(VLOOKUP(I686,I$2:L685,4,0),"")</f>
        <v/>
      </c>
      <c r="M686" s="4" t="str">
        <f>IFERROR(VLOOKUP(I686,I$2:M685,5,0),"")</f>
        <v/>
      </c>
      <c r="S686"/>
      <c r="T686" s="2" t="str">
        <f>IFERROR(INDEX('padron cfe'!D:D,MATCH(DATOS!F686,'padron cfe'!A:A,0),1),"")</f>
        <v/>
      </c>
      <c r="AF686" s="97" t="str">
        <f>IFERROR(INDEX(bombas!F:F,MATCH(B686,bombas!I:I,0),1),"")</f>
        <v/>
      </c>
      <c r="AG686" s="6" t="str">
        <f>IFERROR(INDEX(bombas!H:H,MATCH(B686,bombas!I:I,0),1),"")</f>
        <v/>
      </c>
      <c r="AI686" s="4" t="str">
        <f t="shared" si="142"/>
        <v/>
      </c>
      <c r="AJ686" s="4"/>
      <c r="AK686" s="127" t="str">
        <f t="shared" si="144"/>
        <v/>
      </c>
      <c r="AL686" s="2" t="str">
        <f>IFERROR(IF(INDEX(#REF!,MATCH(I686,#REF!,0),1)=0,"",INDEX(#REF!,MATCH(I686,#REF!,0),1)),"")</f>
        <v/>
      </c>
      <c r="AN686" s="2" t="str">
        <f>IFERROR(IF(INDEX(#REF!,MATCH(I686,#REF!,0),1)=0,"",INDEX(#REF!,MATCH(I686,#REF!,0),1)),"")</f>
        <v/>
      </c>
      <c r="BB686" s="4"/>
      <c r="BG686" s="5"/>
      <c r="BH686" s="4" t="str">
        <f>IF(IFERROR(VLOOKUP(F686,F687:F$1993,1,0),"")="","",COUNTIF(F:F,F686))</f>
        <v/>
      </c>
      <c r="BI686" s="4"/>
      <c r="BK686" s="5"/>
      <c r="BL686" s="5"/>
      <c r="BM686" s="5" t="str">
        <f>IF(B686="","",IF(BH686="",1+(MAX(BM$2:BM685)),""))</f>
        <v/>
      </c>
      <c r="BN686" s="5" t="str">
        <f t="shared" si="138"/>
        <v/>
      </c>
      <c r="BO686" s="5" t="str">
        <f t="shared" si="139"/>
        <v/>
      </c>
      <c r="BP686" s="15" t="str">
        <f t="shared" si="140"/>
        <v/>
      </c>
      <c r="BQ686" s="29"/>
      <c r="BR686" s="16"/>
      <c r="BS686" s="5" t="str">
        <f t="shared" si="143"/>
        <v/>
      </c>
      <c r="BU686" s="5"/>
      <c r="BV686" s="5" t="str">
        <f t="shared" si="14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37"/>
        <v/>
      </c>
      <c r="B687" s="3"/>
      <c r="G687" s="1" t="str">
        <f>IFERROR(INDEX('padron cfe'!B:B,MATCH(DATOS!F687,'padron cfe'!A:A,0),1),"")</f>
        <v/>
      </c>
      <c r="J687" s="2" t="str">
        <f>IFERROR(INDEX('padron cfe'!C:C,MATCH(DATOS!F687,'padron cfe'!A:A,0),1),"")</f>
        <v/>
      </c>
      <c r="L687" s="4" t="str">
        <f>IFERROR(VLOOKUP(I687,I$2:L686,4,0),"")</f>
        <v/>
      </c>
      <c r="M687" s="4" t="str">
        <f>IFERROR(VLOOKUP(I687,I$2:M686,5,0),"")</f>
        <v/>
      </c>
      <c r="S687"/>
      <c r="T687" s="2" t="str">
        <f>IFERROR(INDEX('padron cfe'!D:D,MATCH(DATOS!F687,'padron cfe'!A:A,0),1),"")</f>
        <v/>
      </c>
      <c r="AF687" s="97" t="str">
        <f>IFERROR(INDEX(bombas!F:F,MATCH(B687,bombas!I:I,0),1),"")</f>
        <v/>
      </c>
      <c r="AG687" s="6" t="str">
        <f>IFERROR(INDEX(bombas!H:H,MATCH(B687,bombas!I:I,0),1),"")</f>
        <v/>
      </c>
      <c r="AI687" s="4" t="str">
        <f t="shared" si="142"/>
        <v/>
      </c>
      <c r="AJ687" s="4"/>
      <c r="AK687" s="127" t="str">
        <f t="shared" si="144"/>
        <v/>
      </c>
      <c r="AL687" s="2" t="str">
        <f>IFERROR(IF(INDEX(#REF!,MATCH(I687,#REF!,0),1)=0,"",INDEX(#REF!,MATCH(I687,#REF!,0),1)),"")</f>
        <v/>
      </c>
      <c r="AN687" s="2" t="str">
        <f>IFERROR(IF(INDEX(#REF!,MATCH(I687,#REF!,0),1)=0,"",INDEX(#REF!,MATCH(I687,#REF!,0),1)),"")</f>
        <v/>
      </c>
      <c r="BB687" s="4"/>
      <c r="BG687" s="5"/>
      <c r="BH687" s="4" t="str">
        <f>IF(IFERROR(VLOOKUP(F687,F688:F$1993,1,0),"")="","",COUNTIF(F:F,F687))</f>
        <v/>
      </c>
      <c r="BI687" s="4"/>
      <c r="BK687" s="5"/>
      <c r="BL687" s="5"/>
      <c r="BM687" s="5" t="str">
        <f>IF(B687="","",IF(BH687="",1+(MAX(BM$2:BM686)),""))</f>
        <v/>
      </c>
      <c r="BN687" s="5" t="str">
        <f t="shared" si="138"/>
        <v/>
      </c>
      <c r="BO687" s="5" t="str">
        <f t="shared" si="139"/>
        <v/>
      </c>
      <c r="BP687" s="15" t="str">
        <f t="shared" si="140"/>
        <v/>
      </c>
      <c r="BQ687" s="29"/>
      <c r="BR687" s="16"/>
      <c r="BS687" s="5" t="str">
        <f t="shared" si="143"/>
        <v/>
      </c>
      <c r="BU687" s="5"/>
      <c r="BV687" s="5" t="str">
        <f t="shared" si="14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37"/>
        <v/>
      </c>
      <c r="B688" s="3"/>
      <c r="G688" s="1" t="str">
        <f>IFERROR(INDEX('padron cfe'!B:B,MATCH(DATOS!F688,'padron cfe'!A:A,0),1),"")</f>
        <v/>
      </c>
      <c r="J688" s="2" t="str">
        <f>IFERROR(INDEX('padron cfe'!C:C,MATCH(DATOS!F688,'padron cfe'!A:A,0),1),"")</f>
        <v/>
      </c>
      <c r="L688" s="4" t="str">
        <f>IFERROR(VLOOKUP(I688,I$2:L687,4,0),"")</f>
        <v/>
      </c>
      <c r="M688" s="4" t="str">
        <f>IFERROR(VLOOKUP(I688,I$2:M687,5,0),"")</f>
        <v/>
      </c>
      <c r="S688"/>
      <c r="T688" s="2" t="str">
        <f>IFERROR(INDEX('padron cfe'!D:D,MATCH(DATOS!F688,'padron cfe'!A:A,0),1),"")</f>
        <v/>
      </c>
      <c r="AF688" s="97" t="str">
        <f>IFERROR(INDEX(bombas!F:F,MATCH(B688,bombas!I:I,0),1),"")</f>
        <v/>
      </c>
      <c r="AG688" s="6" t="str">
        <f>IFERROR(INDEX(bombas!H:H,MATCH(B688,bombas!I:I,0),1),"")</f>
        <v/>
      </c>
      <c r="AI688" s="4" t="str">
        <f t="shared" si="142"/>
        <v/>
      </c>
      <c r="AJ688" s="4"/>
      <c r="AK688" s="127" t="str">
        <f t="shared" si="144"/>
        <v/>
      </c>
      <c r="AL688" s="2" t="str">
        <f>IFERROR(IF(INDEX(#REF!,MATCH(I688,#REF!,0),1)=0,"",INDEX(#REF!,MATCH(I688,#REF!,0),1)),"")</f>
        <v/>
      </c>
      <c r="AN688" s="2" t="str">
        <f>IFERROR(IF(INDEX(#REF!,MATCH(I688,#REF!,0),1)=0,"",INDEX(#REF!,MATCH(I688,#REF!,0),1)),"")</f>
        <v/>
      </c>
      <c r="BB688" s="4"/>
      <c r="BG688" s="5"/>
      <c r="BH688" s="4" t="str">
        <f>IF(IFERROR(VLOOKUP(F688,F689:F$1993,1,0),"")="","",COUNTIF(F:F,F688))</f>
        <v/>
      </c>
      <c r="BI688" s="4"/>
      <c r="BK688" s="5"/>
      <c r="BL688" s="5"/>
      <c r="BM688" s="5" t="str">
        <f>IF(B688="","",IF(BH688="",1+(MAX(BM$2:BM687)),""))</f>
        <v/>
      </c>
      <c r="BN688" s="5" t="str">
        <f t="shared" si="138"/>
        <v/>
      </c>
      <c r="BO688" s="5" t="str">
        <f t="shared" si="139"/>
        <v/>
      </c>
      <c r="BP688" s="15" t="str">
        <f t="shared" si="140"/>
        <v/>
      </c>
      <c r="BQ688" s="29"/>
      <c r="BR688" s="16"/>
      <c r="BS688" s="5" t="str">
        <f t="shared" si="143"/>
        <v/>
      </c>
      <c r="BU688" s="5"/>
      <c r="BV688" s="5" t="str">
        <f t="shared" si="14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37"/>
        <v/>
      </c>
      <c r="B689" s="3"/>
      <c r="G689" s="1" t="str">
        <f>IFERROR(INDEX('padron cfe'!B:B,MATCH(DATOS!F689,'padron cfe'!A:A,0),1),"")</f>
        <v/>
      </c>
      <c r="J689" s="2" t="str">
        <f>IFERROR(INDEX('padron cfe'!C:C,MATCH(DATOS!F689,'padron cfe'!A:A,0),1),"")</f>
        <v/>
      </c>
      <c r="L689" s="4" t="str">
        <f>IFERROR(VLOOKUP(I689,I$2:L688,4,0),"")</f>
        <v/>
      </c>
      <c r="M689" s="4" t="str">
        <f>IFERROR(VLOOKUP(I689,I$2:M688,5,0),"")</f>
        <v/>
      </c>
      <c r="S689"/>
      <c r="T689" s="2" t="str">
        <f>IFERROR(INDEX('padron cfe'!D:D,MATCH(DATOS!F689,'padron cfe'!A:A,0),1),"")</f>
        <v/>
      </c>
      <c r="AF689" s="97" t="str">
        <f>IFERROR(INDEX(bombas!F:F,MATCH(B689,bombas!I:I,0),1),"")</f>
        <v/>
      </c>
      <c r="AG689" s="6" t="str">
        <f>IFERROR(INDEX(bombas!H:H,MATCH(B689,bombas!I:I,0),1),"")</f>
        <v/>
      </c>
      <c r="AI689" s="4" t="str">
        <f t="shared" si="142"/>
        <v/>
      </c>
      <c r="AJ689" s="4"/>
      <c r="AK689" s="127" t="str">
        <f t="shared" si="144"/>
        <v/>
      </c>
      <c r="AL689" s="2" t="str">
        <f>IFERROR(IF(INDEX(#REF!,MATCH(I689,#REF!,0),1)=0,"",INDEX(#REF!,MATCH(I689,#REF!,0),1)),"")</f>
        <v/>
      </c>
      <c r="AN689" s="2" t="str">
        <f>IFERROR(IF(INDEX(#REF!,MATCH(I689,#REF!,0),1)=0,"",INDEX(#REF!,MATCH(I689,#REF!,0),1)),"")</f>
        <v/>
      </c>
      <c r="BB689" s="4"/>
      <c r="BG689" s="5"/>
      <c r="BH689" s="4" t="str">
        <f>IF(IFERROR(VLOOKUP(F689,F690:F$1993,1,0),"")="","",COUNTIF(F:F,F689))</f>
        <v/>
      </c>
      <c r="BI689" s="4"/>
      <c r="BK689" s="5"/>
      <c r="BL689" s="5"/>
      <c r="BM689" s="5" t="str">
        <f>IF(B689="","",IF(BH689="",1+(MAX(BM$2:BM688)),""))</f>
        <v/>
      </c>
      <c r="BN689" s="5" t="str">
        <f t="shared" si="138"/>
        <v/>
      </c>
      <c r="BO689" s="5" t="str">
        <f t="shared" si="139"/>
        <v/>
      </c>
      <c r="BP689" s="15" t="str">
        <f t="shared" si="140"/>
        <v/>
      </c>
      <c r="BQ689" s="29"/>
      <c r="BR689" s="16"/>
      <c r="BS689" s="5" t="str">
        <f t="shared" si="143"/>
        <v/>
      </c>
      <c r="BU689" s="5"/>
      <c r="BV689" s="5" t="str">
        <f t="shared" si="14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37"/>
        <v/>
      </c>
      <c r="B690" s="3"/>
      <c r="G690" s="1" t="str">
        <f>IFERROR(INDEX('padron cfe'!B:B,MATCH(DATOS!F690,'padron cfe'!A:A,0),1),"")</f>
        <v/>
      </c>
      <c r="J690" s="2" t="str">
        <f>IFERROR(INDEX('padron cfe'!C:C,MATCH(DATOS!F690,'padron cfe'!A:A,0),1),"")</f>
        <v/>
      </c>
      <c r="L690" s="4" t="str">
        <f>IFERROR(VLOOKUP(I690,I$2:L689,4,0),"")</f>
        <v/>
      </c>
      <c r="M690" s="4" t="str">
        <f>IFERROR(VLOOKUP(I690,I$2:M689,5,0),"")</f>
        <v/>
      </c>
      <c r="S690"/>
      <c r="T690" s="2" t="str">
        <f>IFERROR(INDEX('padron cfe'!D:D,MATCH(DATOS!F690,'padron cfe'!A:A,0),1),"")</f>
        <v/>
      </c>
      <c r="AF690" s="97" t="str">
        <f>IFERROR(INDEX(bombas!F:F,MATCH(B690,bombas!I:I,0),1),"")</f>
        <v/>
      </c>
      <c r="AG690" s="6" t="str">
        <f>IFERROR(INDEX(bombas!H:H,MATCH(B690,bombas!I:I,0),1),"")</f>
        <v/>
      </c>
      <c r="AI690" s="4" t="str">
        <f t="shared" si="142"/>
        <v/>
      </c>
      <c r="AJ690" s="4"/>
      <c r="AK690" s="127" t="str">
        <f t="shared" si="144"/>
        <v/>
      </c>
      <c r="AL690" s="2" t="str">
        <f>IFERROR(IF(INDEX(#REF!,MATCH(I690,#REF!,0),1)=0,"",INDEX(#REF!,MATCH(I690,#REF!,0),1)),"")</f>
        <v/>
      </c>
      <c r="AN690" s="2" t="str">
        <f>IFERROR(IF(INDEX(#REF!,MATCH(I690,#REF!,0),1)=0,"",INDEX(#REF!,MATCH(I690,#REF!,0),1)),"")</f>
        <v/>
      </c>
      <c r="BB690" s="4"/>
      <c r="BG690" s="5"/>
      <c r="BH690" s="4" t="str">
        <f>IF(IFERROR(VLOOKUP(F690,F691:F$1993,1,0),"")="","",COUNTIF(F:F,F690))</f>
        <v/>
      </c>
      <c r="BI690" s="4"/>
      <c r="BK690" s="5"/>
      <c r="BL690" s="5"/>
      <c r="BM690" s="5" t="str">
        <f>IF(B690="","",IF(BH690="",1+(MAX(BM$2:BM689)),""))</f>
        <v/>
      </c>
      <c r="BN690" s="5" t="str">
        <f t="shared" si="138"/>
        <v/>
      </c>
      <c r="BO690" s="5" t="str">
        <f t="shared" si="139"/>
        <v/>
      </c>
      <c r="BP690" s="15" t="str">
        <f t="shared" si="140"/>
        <v/>
      </c>
      <c r="BQ690" s="29"/>
      <c r="BR690" s="16"/>
      <c r="BS690" s="5" t="str">
        <f t="shared" si="143"/>
        <v/>
      </c>
      <c r="BU690" s="5"/>
      <c r="BV690" s="5" t="str">
        <f t="shared" si="14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37"/>
        <v/>
      </c>
      <c r="B691" s="3"/>
      <c r="G691" s="1" t="str">
        <f>IFERROR(INDEX('padron cfe'!B:B,MATCH(DATOS!F691,'padron cfe'!A:A,0),1),"")</f>
        <v/>
      </c>
      <c r="J691" s="2" t="str">
        <f>IFERROR(INDEX('padron cfe'!C:C,MATCH(DATOS!F691,'padron cfe'!A:A,0),1),"")</f>
        <v/>
      </c>
      <c r="L691" s="4" t="str">
        <f>IFERROR(VLOOKUP(I691,I$2:L690,4,0),"")</f>
        <v/>
      </c>
      <c r="M691" s="4" t="str">
        <f>IFERROR(VLOOKUP(I691,I$2:M690,5,0),"")</f>
        <v/>
      </c>
      <c r="S691"/>
      <c r="T691" s="2" t="str">
        <f>IFERROR(INDEX('padron cfe'!D:D,MATCH(DATOS!F691,'padron cfe'!A:A,0),1),"")</f>
        <v/>
      </c>
      <c r="AF691" s="97" t="str">
        <f>IFERROR(INDEX(bombas!F:F,MATCH(B691,bombas!I:I,0),1),"")</f>
        <v/>
      </c>
      <c r="AG691" s="6" t="str">
        <f>IFERROR(INDEX(bombas!H:H,MATCH(B691,bombas!I:I,0),1),"")</f>
        <v/>
      </c>
      <c r="AI691" s="4" t="str">
        <f t="shared" si="142"/>
        <v/>
      </c>
      <c r="AJ691" s="4"/>
      <c r="AK691" s="127" t="str">
        <f t="shared" si="144"/>
        <v/>
      </c>
      <c r="AL691" s="2" t="str">
        <f>IFERROR(IF(INDEX(#REF!,MATCH(I691,#REF!,0),1)=0,"",INDEX(#REF!,MATCH(I691,#REF!,0),1)),"")</f>
        <v/>
      </c>
      <c r="AN691" s="2" t="str">
        <f>IFERROR(IF(INDEX(#REF!,MATCH(I691,#REF!,0),1)=0,"",INDEX(#REF!,MATCH(I691,#REF!,0),1)),"")</f>
        <v/>
      </c>
      <c r="BB691" s="4"/>
      <c r="BG691" s="5"/>
      <c r="BH691" s="4" t="str">
        <f>IF(IFERROR(VLOOKUP(F691,F692:F$1993,1,0),"")="","",COUNTIF(F:F,F691))</f>
        <v/>
      </c>
      <c r="BI691" s="4"/>
      <c r="BK691" s="5"/>
      <c r="BL691" s="5"/>
      <c r="BM691" s="5" t="str">
        <f>IF(B691="","",IF(BH691="",1+(MAX(BM$2:BM690)),""))</f>
        <v/>
      </c>
      <c r="BN691" s="5" t="str">
        <f t="shared" si="138"/>
        <v/>
      </c>
      <c r="BO691" s="5" t="str">
        <f t="shared" si="139"/>
        <v/>
      </c>
      <c r="BP691" s="15" t="str">
        <f t="shared" si="140"/>
        <v/>
      </c>
      <c r="BQ691" s="29"/>
      <c r="BR691" s="16"/>
      <c r="BS691" s="5" t="str">
        <f t="shared" si="143"/>
        <v/>
      </c>
      <c r="BU691" s="5"/>
      <c r="BV691" s="5" t="str">
        <f t="shared" si="14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37"/>
        <v/>
      </c>
      <c r="B692" s="3"/>
      <c r="G692" s="1" t="str">
        <f>IFERROR(INDEX('padron cfe'!B:B,MATCH(DATOS!F692,'padron cfe'!A:A,0),1),"")</f>
        <v/>
      </c>
      <c r="J692" s="2" t="str">
        <f>IFERROR(INDEX('padron cfe'!C:C,MATCH(DATOS!F692,'padron cfe'!A:A,0),1),"")</f>
        <v/>
      </c>
      <c r="L692" s="4" t="str">
        <f>IFERROR(VLOOKUP(I692,I$2:L691,4,0),"")</f>
        <v/>
      </c>
      <c r="M692" s="4" t="str">
        <f>IFERROR(VLOOKUP(I692,I$2:M691,5,0),"")</f>
        <v/>
      </c>
      <c r="S692"/>
      <c r="T692" s="2" t="str">
        <f>IFERROR(INDEX('padron cfe'!D:D,MATCH(DATOS!F692,'padron cfe'!A:A,0),1),"")</f>
        <v/>
      </c>
      <c r="AF692" s="97" t="str">
        <f>IFERROR(INDEX(bombas!F:F,MATCH(B692,bombas!I:I,0),1),"")</f>
        <v/>
      </c>
      <c r="AG692" s="6" t="str">
        <f>IFERROR(INDEX(bombas!H:H,MATCH(B692,bombas!I:I,0),1),"")</f>
        <v/>
      </c>
      <c r="AI692" s="4" t="str">
        <f t="shared" si="142"/>
        <v/>
      </c>
      <c r="AJ692" s="4"/>
      <c r="AK692" s="127" t="str">
        <f t="shared" si="144"/>
        <v/>
      </c>
      <c r="AL692" s="2" t="str">
        <f>IFERROR(IF(INDEX(#REF!,MATCH(I692,#REF!,0),1)=0,"",INDEX(#REF!,MATCH(I692,#REF!,0),1)),"")</f>
        <v/>
      </c>
      <c r="AN692" s="2" t="str">
        <f>IFERROR(IF(INDEX(#REF!,MATCH(I692,#REF!,0),1)=0,"",INDEX(#REF!,MATCH(I692,#REF!,0),1)),"")</f>
        <v/>
      </c>
      <c r="BB692" s="4"/>
      <c r="BG692" s="5"/>
      <c r="BH692" s="4" t="str">
        <f>IF(IFERROR(VLOOKUP(F692,F693:F$1993,1,0),"")="","",COUNTIF(F:F,F692))</f>
        <v/>
      </c>
      <c r="BI692" s="4"/>
      <c r="BK692" s="5"/>
      <c r="BL692" s="5"/>
      <c r="BM692" s="5" t="str">
        <f>IF(B692="","",IF(BH692="",1+(MAX(BM$2:BM691)),""))</f>
        <v/>
      </c>
      <c r="BN692" s="5" t="str">
        <f t="shared" si="138"/>
        <v/>
      </c>
      <c r="BO692" s="5" t="str">
        <f t="shared" si="139"/>
        <v/>
      </c>
      <c r="BP692" s="15" t="str">
        <f t="shared" si="140"/>
        <v/>
      </c>
      <c r="BQ692" s="29"/>
      <c r="BR692" s="16"/>
      <c r="BS692" s="5" t="str">
        <f t="shared" si="143"/>
        <v/>
      </c>
      <c r="BU692" s="5"/>
      <c r="BV692" s="5" t="str">
        <f t="shared" si="14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37"/>
        <v/>
      </c>
      <c r="B693" s="3"/>
      <c r="G693" s="1" t="str">
        <f>IFERROR(INDEX('padron cfe'!B:B,MATCH(DATOS!F693,'padron cfe'!A:A,0),1),"")</f>
        <v/>
      </c>
      <c r="J693" s="2" t="str">
        <f>IFERROR(INDEX('padron cfe'!C:C,MATCH(DATOS!F693,'padron cfe'!A:A,0),1),"")</f>
        <v/>
      </c>
      <c r="L693" s="4" t="str">
        <f>IFERROR(VLOOKUP(I693,I$2:L692,4,0),"")</f>
        <v/>
      </c>
      <c r="M693" s="4" t="str">
        <f>IFERROR(VLOOKUP(I693,I$2:M692,5,0),"")</f>
        <v/>
      </c>
      <c r="S693"/>
      <c r="T693" s="2" t="str">
        <f>IFERROR(INDEX('padron cfe'!D:D,MATCH(DATOS!F693,'padron cfe'!A:A,0),1),"")</f>
        <v/>
      </c>
      <c r="AF693" s="97" t="str">
        <f>IFERROR(INDEX(bombas!F:F,MATCH(B693,bombas!I:I,0),1),"")</f>
        <v/>
      </c>
      <c r="AG693" s="6" t="str">
        <f>IFERROR(INDEX(bombas!H:H,MATCH(B693,bombas!I:I,0),1),"")</f>
        <v/>
      </c>
      <c r="AI693" s="4" t="str">
        <f t="shared" si="142"/>
        <v/>
      </c>
      <c r="AJ693" s="4"/>
      <c r="AK693" s="127" t="str">
        <f t="shared" si="144"/>
        <v/>
      </c>
      <c r="AL693" s="2" t="str">
        <f>IFERROR(IF(INDEX(#REF!,MATCH(I693,#REF!,0),1)=0,"",INDEX(#REF!,MATCH(I693,#REF!,0),1)),"")</f>
        <v/>
      </c>
      <c r="AN693" s="2" t="str">
        <f>IFERROR(IF(INDEX(#REF!,MATCH(I693,#REF!,0),1)=0,"",INDEX(#REF!,MATCH(I693,#REF!,0),1)),"")</f>
        <v/>
      </c>
      <c r="BB693" s="4"/>
      <c r="BG693" s="5"/>
      <c r="BH693" s="4" t="str">
        <f>IF(IFERROR(VLOOKUP(F693,F694:F$1993,1,0),"")="","",COUNTIF(F:F,F693))</f>
        <v/>
      </c>
      <c r="BI693" s="4"/>
      <c r="BK693" s="5"/>
      <c r="BL693" s="5"/>
      <c r="BM693" s="5" t="str">
        <f>IF(B693="","",IF(BH693="",1+(MAX(BM$2:BM692)),""))</f>
        <v/>
      </c>
      <c r="BN693" s="5" t="str">
        <f t="shared" si="138"/>
        <v/>
      </c>
      <c r="BO693" s="5" t="str">
        <f t="shared" si="139"/>
        <v/>
      </c>
      <c r="BP693" s="15" t="str">
        <f t="shared" si="140"/>
        <v/>
      </c>
      <c r="BQ693" s="29"/>
      <c r="BR693" s="16"/>
      <c r="BS693" s="5" t="str">
        <f t="shared" si="143"/>
        <v/>
      </c>
      <c r="BU693" s="5"/>
      <c r="BV693" s="5" t="str">
        <f t="shared" si="14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37"/>
        <v/>
      </c>
      <c r="B694" s="3"/>
      <c r="G694" s="1" t="str">
        <f>IFERROR(INDEX('padron cfe'!B:B,MATCH(DATOS!F694,'padron cfe'!A:A,0),1),"")</f>
        <v/>
      </c>
      <c r="J694" s="2" t="str">
        <f>IFERROR(INDEX('padron cfe'!C:C,MATCH(DATOS!F694,'padron cfe'!A:A,0),1),"")</f>
        <v/>
      </c>
      <c r="L694" s="4" t="str">
        <f>IFERROR(VLOOKUP(I694,I$2:L693,4,0),"")</f>
        <v/>
      </c>
      <c r="M694" s="4" t="str">
        <f>IFERROR(VLOOKUP(I694,I$2:M693,5,0),"")</f>
        <v/>
      </c>
      <c r="S694"/>
      <c r="T694" s="2" t="str">
        <f>IFERROR(INDEX('padron cfe'!D:D,MATCH(DATOS!F694,'padron cfe'!A:A,0),1),"")</f>
        <v/>
      </c>
      <c r="AF694" s="97" t="str">
        <f>IFERROR(INDEX(bombas!F:F,MATCH(B694,bombas!I:I,0),1),"")</f>
        <v/>
      </c>
      <c r="AG694" s="6" t="str">
        <f>IFERROR(INDEX(bombas!H:H,MATCH(B694,bombas!I:I,0),1),"")</f>
        <v/>
      </c>
      <c r="AI694" s="4" t="str">
        <f t="shared" si="142"/>
        <v/>
      </c>
      <c r="AJ694" s="4"/>
      <c r="AK694" s="127" t="str">
        <f t="shared" si="144"/>
        <v/>
      </c>
      <c r="AL694" s="2" t="str">
        <f>IFERROR(IF(INDEX(#REF!,MATCH(I694,#REF!,0),1)=0,"",INDEX(#REF!,MATCH(I694,#REF!,0),1)),"")</f>
        <v/>
      </c>
      <c r="AN694" s="2" t="str">
        <f>IFERROR(IF(INDEX(#REF!,MATCH(I694,#REF!,0),1)=0,"",INDEX(#REF!,MATCH(I694,#REF!,0),1)),"")</f>
        <v/>
      </c>
      <c r="BB694" s="4"/>
      <c r="BG694" s="5"/>
      <c r="BH694" s="4" t="str">
        <f>IF(IFERROR(VLOOKUP(F694,F695:F$1993,1,0),"")="","",COUNTIF(F:F,F694))</f>
        <v/>
      </c>
      <c r="BI694" s="4"/>
      <c r="BK694" s="5"/>
      <c r="BL694" s="5"/>
      <c r="BM694" s="5" t="str">
        <f>IF(B694="","",IF(BH694="",1+(MAX(BM$2:BM693)),""))</f>
        <v/>
      </c>
      <c r="BN694" s="5" t="str">
        <f t="shared" si="138"/>
        <v/>
      </c>
      <c r="BO694" s="5" t="str">
        <f t="shared" si="139"/>
        <v/>
      </c>
      <c r="BP694" s="15" t="str">
        <f t="shared" si="140"/>
        <v/>
      </c>
      <c r="BQ694" s="29"/>
      <c r="BR694" s="16"/>
      <c r="BS694" s="5" t="str">
        <f t="shared" si="143"/>
        <v/>
      </c>
      <c r="BU694" s="5"/>
      <c r="BV694" s="5" t="str">
        <f t="shared" si="14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37"/>
        <v/>
      </c>
      <c r="B695" s="3"/>
      <c r="G695" s="1" t="str">
        <f>IFERROR(INDEX('padron cfe'!B:B,MATCH(DATOS!F695,'padron cfe'!A:A,0),1),"")</f>
        <v/>
      </c>
      <c r="J695" s="2" t="str">
        <f>IFERROR(INDEX('padron cfe'!C:C,MATCH(DATOS!F695,'padron cfe'!A:A,0),1),"")</f>
        <v/>
      </c>
      <c r="L695" s="4" t="str">
        <f>IFERROR(VLOOKUP(I695,I$2:L694,4,0),"")</f>
        <v/>
      </c>
      <c r="M695" s="4" t="str">
        <f>IFERROR(VLOOKUP(I695,I$2:M694,5,0),"")</f>
        <v/>
      </c>
      <c r="S695"/>
      <c r="T695" s="2" t="str">
        <f>IFERROR(INDEX('padron cfe'!D:D,MATCH(DATOS!F695,'padron cfe'!A:A,0),1),"")</f>
        <v/>
      </c>
      <c r="AF695" s="97" t="str">
        <f>IFERROR(INDEX(bombas!F:F,MATCH(B695,bombas!I:I,0),1),"")</f>
        <v/>
      </c>
      <c r="AG695" s="6" t="str">
        <f>IFERROR(INDEX(bombas!H:H,MATCH(B695,bombas!I:I,0),1),"")</f>
        <v/>
      </c>
      <c r="AI695" s="4" t="str">
        <f t="shared" si="142"/>
        <v/>
      </c>
      <c r="AJ695" s="4"/>
      <c r="AK695" s="127" t="str">
        <f t="shared" si="144"/>
        <v/>
      </c>
      <c r="AL695" s="2" t="str">
        <f>IFERROR(IF(INDEX(#REF!,MATCH(I695,#REF!,0),1)=0,"",INDEX(#REF!,MATCH(I695,#REF!,0),1)),"")</f>
        <v/>
      </c>
      <c r="AN695" s="2" t="str">
        <f>IFERROR(IF(INDEX(#REF!,MATCH(I695,#REF!,0),1)=0,"",INDEX(#REF!,MATCH(I695,#REF!,0),1)),"")</f>
        <v/>
      </c>
      <c r="BB695" s="4"/>
      <c r="BG695" s="5"/>
      <c r="BH695" s="4" t="str">
        <f>IF(IFERROR(VLOOKUP(F695,F696:F$1993,1,0),"")="","",COUNTIF(F:F,F695))</f>
        <v/>
      </c>
      <c r="BI695" s="4"/>
      <c r="BK695" s="5"/>
      <c r="BL695" s="5"/>
      <c r="BM695" s="5" t="str">
        <f>IF(B695="","",IF(BH695="",1+(MAX(BM$2:BM694)),""))</f>
        <v/>
      </c>
      <c r="BN695" s="5" t="str">
        <f t="shared" si="138"/>
        <v/>
      </c>
      <c r="BO695" s="5" t="str">
        <f t="shared" si="139"/>
        <v/>
      </c>
      <c r="BP695" s="15" t="str">
        <f t="shared" si="140"/>
        <v/>
      </c>
      <c r="BQ695" s="29"/>
      <c r="BR695" s="16"/>
      <c r="BS695" s="5" t="str">
        <f t="shared" si="143"/>
        <v/>
      </c>
      <c r="BU695" s="5"/>
      <c r="BV695" s="5" t="str">
        <f t="shared" si="14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37"/>
        <v/>
      </c>
      <c r="B696" s="3"/>
      <c r="G696" s="1" t="str">
        <f>IFERROR(INDEX('padron cfe'!B:B,MATCH(DATOS!F696,'padron cfe'!A:A,0),1),"")</f>
        <v/>
      </c>
      <c r="J696" s="2" t="str">
        <f>IFERROR(INDEX('padron cfe'!C:C,MATCH(DATOS!F696,'padron cfe'!A:A,0),1),"")</f>
        <v/>
      </c>
      <c r="L696" s="4" t="str">
        <f>IFERROR(VLOOKUP(I696,I$2:L695,4,0),"")</f>
        <v/>
      </c>
      <c r="M696" s="4" t="str">
        <f>IFERROR(VLOOKUP(I696,I$2:M695,5,0),"")</f>
        <v/>
      </c>
      <c r="S696"/>
      <c r="T696" s="2" t="str">
        <f>IFERROR(INDEX('padron cfe'!D:D,MATCH(DATOS!F696,'padron cfe'!A:A,0),1),"")</f>
        <v/>
      </c>
      <c r="AF696" s="97" t="str">
        <f>IFERROR(INDEX(bombas!F:F,MATCH(B696,bombas!I:I,0),1),"")</f>
        <v/>
      </c>
      <c r="AG696" s="6" t="str">
        <f>IFERROR(INDEX(bombas!H:H,MATCH(B696,bombas!I:I,0),1),"")</f>
        <v/>
      </c>
      <c r="AI696" s="4" t="str">
        <f t="shared" si="142"/>
        <v/>
      </c>
      <c r="AJ696" s="4"/>
      <c r="AK696" s="127" t="str">
        <f t="shared" si="144"/>
        <v/>
      </c>
      <c r="AL696" s="2" t="str">
        <f>IFERROR(IF(INDEX(#REF!,MATCH(I696,#REF!,0),1)=0,"",INDEX(#REF!,MATCH(I696,#REF!,0),1)),"")</f>
        <v/>
      </c>
      <c r="AN696" s="2" t="str">
        <f>IFERROR(IF(INDEX(#REF!,MATCH(I696,#REF!,0),1)=0,"",INDEX(#REF!,MATCH(I696,#REF!,0),1)),"")</f>
        <v/>
      </c>
      <c r="BB696" s="4"/>
      <c r="BG696" s="5"/>
      <c r="BH696" s="4" t="str">
        <f>IF(IFERROR(VLOOKUP(F696,F697:F$1993,1,0),"")="","",COUNTIF(F:F,F696))</f>
        <v/>
      </c>
      <c r="BI696" s="4"/>
      <c r="BK696" s="5"/>
      <c r="BL696" s="5"/>
      <c r="BM696" s="5" t="str">
        <f>IF(B696="","",IF(BH696="",1+(MAX(BM$2:BM695)),""))</f>
        <v/>
      </c>
      <c r="BN696" s="5" t="str">
        <f t="shared" si="138"/>
        <v/>
      </c>
      <c r="BO696" s="5" t="str">
        <f t="shared" si="139"/>
        <v/>
      </c>
      <c r="BP696" s="15" t="str">
        <f t="shared" si="140"/>
        <v/>
      </c>
      <c r="BQ696" s="29"/>
      <c r="BR696" s="16"/>
      <c r="BS696" s="5" t="str">
        <f t="shared" si="143"/>
        <v/>
      </c>
      <c r="BU696" s="5"/>
      <c r="BV696" s="5" t="str">
        <f t="shared" si="14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37"/>
        <v/>
      </c>
      <c r="B697" s="3"/>
      <c r="G697" s="1" t="str">
        <f>IFERROR(INDEX('padron cfe'!B:B,MATCH(DATOS!F697,'padron cfe'!A:A,0),1),"")</f>
        <v/>
      </c>
      <c r="J697" s="2" t="str">
        <f>IFERROR(INDEX('padron cfe'!C:C,MATCH(DATOS!F697,'padron cfe'!A:A,0),1),"")</f>
        <v/>
      </c>
      <c r="L697" s="4" t="str">
        <f>IFERROR(VLOOKUP(I697,I$2:L696,4,0),"")</f>
        <v/>
      </c>
      <c r="M697" s="4" t="str">
        <f>IFERROR(VLOOKUP(I697,I$2:M696,5,0),"")</f>
        <v/>
      </c>
      <c r="S697"/>
      <c r="T697" s="2" t="str">
        <f>IFERROR(INDEX('padron cfe'!D:D,MATCH(DATOS!F697,'padron cfe'!A:A,0),1),"")</f>
        <v/>
      </c>
      <c r="AF697" s="97" t="str">
        <f>IFERROR(INDEX(bombas!F:F,MATCH(B697,bombas!I:I,0),1),"")</f>
        <v/>
      </c>
      <c r="AG697" s="6" t="str">
        <f>IFERROR(INDEX(bombas!H:H,MATCH(B697,bombas!I:I,0),1),"")</f>
        <v/>
      </c>
      <c r="AI697" s="4" t="str">
        <f t="shared" si="142"/>
        <v/>
      </c>
      <c r="AJ697" s="4"/>
      <c r="AK697" s="127" t="str">
        <f t="shared" si="144"/>
        <v/>
      </c>
      <c r="AL697" s="2" t="str">
        <f>IFERROR(IF(INDEX(#REF!,MATCH(I697,#REF!,0),1)=0,"",INDEX(#REF!,MATCH(I697,#REF!,0),1)),"")</f>
        <v/>
      </c>
      <c r="AN697" s="2" t="str">
        <f>IFERROR(IF(INDEX(#REF!,MATCH(I697,#REF!,0),1)=0,"",INDEX(#REF!,MATCH(I697,#REF!,0),1)),"")</f>
        <v/>
      </c>
      <c r="BB697" s="4"/>
      <c r="BG697" s="5"/>
      <c r="BH697" s="4" t="str">
        <f>IF(IFERROR(VLOOKUP(F697,F698:F$1993,1,0),"")="","",COUNTIF(F:F,F697))</f>
        <v/>
      </c>
      <c r="BI697" s="4"/>
      <c r="BK697" s="5"/>
      <c r="BL697" s="5"/>
      <c r="BM697" s="5" t="str">
        <f>IF(B697="","",IF(BH697="",1+(MAX(BM$2:BM696)),""))</f>
        <v/>
      </c>
      <c r="BN697" s="5" t="str">
        <f t="shared" si="138"/>
        <v/>
      </c>
      <c r="BO697" s="5" t="str">
        <f t="shared" si="139"/>
        <v/>
      </c>
      <c r="BP697" s="15" t="str">
        <f t="shared" si="140"/>
        <v/>
      </c>
      <c r="BQ697" s="29"/>
      <c r="BR697" s="16"/>
      <c r="BS697" s="5" t="str">
        <f t="shared" si="143"/>
        <v/>
      </c>
      <c r="BU697" s="5"/>
      <c r="BV697" s="5" t="str">
        <f t="shared" si="14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37"/>
        <v/>
      </c>
      <c r="B698" s="3"/>
      <c r="G698" s="1" t="str">
        <f>IFERROR(INDEX('padron cfe'!B:B,MATCH(DATOS!F698,'padron cfe'!A:A,0),1),"")</f>
        <v/>
      </c>
      <c r="J698" s="2" t="str">
        <f>IFERROR(INDEX('padron cfe'!C:C,MATCH(DATOS!F698,'padron cfe'!A:A,0),1),"")</f>
        <v/>
      </c>
      <c r="L698" s="4" t="str">
        <f>IFERROR(VLOOKUP(I698,I$2:L697,4,0),"")</f>
        <v/>
      </c>
      <c r="M698" s="4" t="str">
        <f>IFERROR(VLOOKUP(I698,I$2:M697,5,0),"")</f>
        <v/>
      </c>
      <c r="S698"/>
      <c r="T698" s="2" t="str">
        <f>IFERROR(INDEX('padron cfe'!D:D,MATCH(DATOS!F698,'padron cfe'!A:A,0),1),"")</f>
        <v/>
      </c>
      <c r="AF698" s="97" t="str">
        <f>IFERROR(INDEX(bombas!F:F,MATCH(B698,bombas!I:I,0),1),"")</f>
        <v/>
      </c>
      <c r="AG698" s="6" t="str">
        <f>IFERROR(INDEX(bombas!H:H,MATCH(B698,bombas!I:I,0),1),"")</f>
        <v/>
      </c>
      <c r="AI698" s="4" t="str">
        <f t="shared" si="142"/>
        <v/>
      </c>
      <c r="AJ698" s="4"/>
      <c r="AK698" s="127" t="str">
        <f t="shared" si="144"/>
        <v/>
      </c>
      <c r="AL698" s="2" t="str">
        <f>IFERROR(IF(INDEX(#REF!,MATCH(I698,#REF!,0),1)=0,"",INDEX(#REF!,MATCH(I698,#REF!,0),1)),"")</f>
        <v/>
      </c>
      <c r="AN698" s="2" t="str">
        <f>IFERROR(IF(INDEX(#REF!,MATCH(I698,#REF!,0),1)=0,"",INDEX(#REF!,MATCH(I698,#REF!,0),1)),"")</f>
        <v/>
      </c>
      <c r="BB698" s="4"/>
      <c r="BG698" s="5"/>
      <c r="BH698" s="4" t="str">
        <f>IF(IFERROR(VLOOKUP(F698,F699:F$1993,1,0),"")="","",COUNTIF(F:F,F698))</f>
        <v/>
      </c>
      <c r="BI698" s="4"/>
      <c r="BK698" s="5"/>
      <c r="BL698" s="5"/>
      <c r="BM698" s="5" t="str">
        <f>IF(B698="","",IF(BH698="",1+(MAX(BM$2:BM697)),""))</f>
        <v/>
      </c>
      <c r="BN698" s="5" t="str">
        <f t="shared" si="138"/>
        <v/>
      </c>
      <c r="BO698" s="5" t="str">
        <f t="shared" si="139"/>
        <v/>
      </c>
      <c r="BP698" s="15" t="str">
        <f t="shared" si="140"/>
        <v/>
      </c>
      <c r="BQ698" s="29"/>
      <c r="BR698" s="16"/>
      <c r="BS698" s="5" t="str">
        <f t="shared" si="143"/>
        <v/>
      </c>
      <c r="BU698" s="5"/>
      <c r="BV698" s="5" t="str">
        <f t="shared" si="14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37"/>
        <v/>
      </c>
      <c r="B699" s="3"/>
      <c r="G699" s="1" t="str">
        <f>IFERROR(INDEX('padron cfe'!B:B,MATCH(DATOS!F699,'padron cfe'!A:A,0),1),"")</f>
        <v/>
      </c>
      <c r="J699" s="2" t="str">
        <f>IFERROR(INDEX('padron cfe'!C:C,MATCH(DATOS!F699,'padron cfe'!A:A,0),1),"")</f>
        <v/>
      </c>
      <c r="L699" s="4" t="str">
        <f>IFERROR(VLOOKUP(I699,I$2:L698,4,0),"")</f>
        <v/>
      </c>
      <c r="M699" s="4" t="str">
        <f>IFERROR(VLOOKUP(I699,I$2:M698,5,0),"")</f>
        <v/>
      </c>
      <c r="S699"/>
      <c r="T699" s="2" t="str">
        <f>IFERROR(INDEX('padron cfe'!D:D,MATCH(DATOS!F699,'padron cfe'!A:A,0),1),"")</f>
        <v/>
      </c>
      <c r="AF699" s="97" t="str">
        <f>IFERROR(INDEX(bombas!F:F,MATCH(B699,bombas!I:I,0),1),"")</f>
        <v/>
      </c>
      <c r="AG699" s="6" t="str">
        <f>IFERROR(INDEX(bombas!H:H,MATCH(B699,bombas!I:I,0),1),"")</f>
        <v/>
      </c>
      <c r="AI699" s="4" t="str">
        <f t="shared" si="142"/>
        <v/>
      </c>
      <c r="AJ699" s="4"/>
      <c r="AK699" s="127" t="str">
        <f t="shared" si="144"/>
        <v/>
      </c>
      <c r="AL699" s="2" t="str">
        <f>IFERROR(IF(INDEX(#REF!,MATCH(I699,#REF!,0),1)=0,"",INDEX(#REF!,MATCH(I699,#REF!,0),1)),"")</f>
        <v/>
      </c>
      <c r="AN699" s="2" t="str">
        <f>IFERROR(IF(INDEX(#REF!,MATCH(I699,#REF!,0),1)=0,"",INDEX(#REF!,MATCH(I699,#REF!,0),1)),"")</f>
        <v/>
      </c>
      <c r="BB699" s="4"/>
      <c r="BG699" s="5"/>
      <c r="BH699" s="4" t="str">
        <f>IF(IFERROR(VLOOKUP(F699,F700:F$1993,1,0),"")="","",COUNTIF(F:F,F699))</f>
        <v/>
      </c>
      <c r="BI699" s="4"/>
      <c r="BK699" s="5"/>
      <c r="BL699" s="5"/>
      <c r="BM699" s="5" t="str">
        <f>IF(B699="","",IF(BH699="",1+(MAX(BM$2:BM698)),""))</f>
        <v/>
      </c>
      <c r="BN699" s="5" t="str">
        <f t="shared" si="138"/>
        <v/>
      </c>
      <c r="BO699" s="5" t="str">
        <f t="shared" si="139"/>
        <v/>
      </c>
      <c r="BP699" s="15" t="str">
        <f t="shared" si="140"/>
        <v/>
      </c>
      <c r="BQ699" s="29"/>
      <c r="BR699" s="16"/>
      <c r="BS699" s="5" t="str">
        <f t="shared" si="143"/>
        <v/>
      </c>
      <c r="BU699" s="5"/>
      <c r="BV699" s="5" t="str">
        <f t="shared" si="14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37"/>
        <v/>
      </c>
      <c r="B700" s="3"/>
      <c r="G700" s="1" t="str">
        <f>IFERROR(INDEX('padron cfe'!B:B,MATCH(DATOS!F700,'padron cfe'!A:A,0),1),"")</f>
        <v/>
      </c>
      <c r="J700" s="2" t="str">
        <f>IFERROR(INDEX('padron cfe'!C:C,MATCH(DATOS!F700,'padron cfe'!A:A,0),1),"")</f>
        <v/>
      </c>
      <c r="L700" s="4" t="str">
        <f>IFERROR(VLOOKUP(I700,I$2:L699,4,0),"")</f>
        <v/>
      </c>
      <c r="M700" s="4" t="str">
        <f>IFERROR(VLOOKUP(I700,I$2:M699,5,0),"")</f>
        <v/>
      </c>
      <c r="S700"/>
      <c r="T700" s="2" t="str">
        <f>IFERROR(INDEX('padron cfe'!D:D,MATCH(DATOS!F700,'padron cfe'!A:A,0),1),"")</f>
        <v/>
      </c>
      <c r="AF700" s="97" t="str">
        <f>IFERROR(INDEX(bombas!F:F,MATCH(B700,bombas!I:I,0),1),"")</f>
        <v/>
      </c>
      <c r="AG700" s="6" t="str">
        <f>IFERROR(INDEX(bombas!H:H,MATCH(B700,bombas!I:I,0),1),"")</f>
        <v/>
      </c>
      <c r="AI700" s="4" t="str">
        <f t="shared" si="142"/>
        <v/>
      </c>
      <c r="AJ700" s="4"/>
      <c r="AK700" s="127" t="str">
        <f t="shared" si="144"/>
        <v/>
      </c>
      <c r="AL700" s="2" t="str">
        <f>IFERROR(IF(INDEX(#REF!,MATCH(I700,#REF!,0),1)=0,"",INDEX(#REF!,MATCH(I700,#REF!,0),1)),"")</f>
        <v/>
      </c>
      <c r="AN700" s="2" t="str">
        <f>IFERROR(IF(INDEX(#REF!,MATCH(I700,#REF!,0),1)=0,"",INDEX(#REF!,MATCH(I700,#REF!,0),1)),"")</f>
        <v/>
      </c>
      <c r="BB700" s="4"/>
      <c r="BG700" s="5"/>
      <c r="BH700" s="4" t="str">
        <f>IF(IFERROR(VLOOKUP(F700,F701:F$1993,1,0),"")="","",COUNTIF(F:F,F700))</f>
        <v/>
      </c>
      <c r="BI700" s="4"/>
      <c r="BK700" s="5"/>
      <c r="BL700" s="5"/>
      <c r="BM700" s="5" t="str">
        <f>IF(B700="","",IF(BH700="",1+(MAX(BM$2:BM699)),""))</f>
        <v/>
      </c>
      <c r="BN700" s="5" t="str">
        <f t="shared" si="138"/>
        <v/>
      </c>
      <c r="BO700" s="5" t="str">
        <f t="shared" si="139"/>
        <v/>
      </c>
      <c r="BP700" s="15" t="str">
        <f t="shared" si="140"/>
        <v/>
      </c>
      <c r="BQ700" s="29"/>
      <c r="BR700" s="16"/>
      <c r="BS700" s="5" t="str">
        <f t="shared" si="143"/>
        <v/>
      </c>
      <c r="BU700" s="5"/>
      <c r="BV700" s="5" t="str">
        <f t="shared" si="14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37"/>
        <v/>
      </c>
      <c r="B701" s="3"/>
      <c r="G701" s="1" t="str">
        <f>IFERROR(INDEX('padron cfe'!B:B,MATCH(DATOS!F701,'padron cfe'!A:A,0),1),"")</f>
        <v/>
      </c>
      <c r="J701" s="2" t="str">
        <f>IFERROR(INDEX('padron cfe'!C:C,MATCH(DATOS!F701,'padron cfe'!A:A,0),1),"")</f>
        <v/>
      </c>
      <c r="L701" s="4" t="str">
        <f>IFERROR(VLOOKUP(I701,I$2:L700,4,0),"")</f>
        <v/>
      </c>
      <c r="M701" s="4" t="str">
        <f>IFERROR(VLOOKUP(I701,I$2:M700,5,0),"")</f>
        <v/>
      </c>
      <c r="S701"/>
      <c r="T701" s="2" t="str">
        <f>IFERROR(INDEX('padron cfe'!D:D,MATCH(DATOS!F701,'padron cfe'!A:A,0),1),"")</f>
        <v/>
      </c>
      <c r="AF701" s="97" t="str">
        <f>IFERROR(INDEX(bombas!F:F,MATCH(B701,bombas!I:I,0),1),"")</f>
        <v/>
      </c>
      <c r="AG701" s="6" t="str">
        <f>IFERROR(INDEX(bombas!H:H,MATCH(B701,bombas!I:I,0),1),"")</f>
        <v/>
      </c>
      <c r="AI701" s="4" t="str">
        <f t="shared" si="142"/>
        <v/>
      </c>
      <c r="AJ701" s="4"/>
      <c r="AK701" s="127" t="str">
        <f t="shared" si="144"/>
        <v/>
      </c>
      <c r="AL701" s="2" t="str">
        <f>IFERROR(IF(INDEX(#REF!,MATCH(I701,#REF!,0),1)=0,"",INDEX(#REF!,MATCH(I701,#REF!,0),1)),"")</f>
        <v/>
      </c>
      <c r="AN701" s="2" t="str">
        <f>IFERROR(IF(INDEX(#REF!,MATCH(I701,#REF!,0),1)=0,"",INDEX(#REF!,MATCH(I701,#REF!,0),1)),"")</f>
        <v/>
      </c>
      <c r="BB701" s="4"/>
      <c r="BG701" s="5"/>
      <c r="BH701" s="4" t="str">
        <f>IF(IFERROR(VLOOKUP(F701,F702:F$1993,1,0),"")="","",COUNTIF(F:F,F701))</f>
        <v/>
      </c>
      <c r="BI701" s="4"/>
      <c r="BK701" s="5"/>
      <c r="BL701" s="5"/>
      <c r="BM701" s="5" t="str">
        <f>IF(B701="","",IF(BH701="",1+(MAX(BM$2:BM700)),""))</f>
        <v/>
      </c>
      <c r="BN701" s="5" t="str">
        <f t="shared" si="138"/>
        <v/>
      </c>
      <c r="BO701" s="5" t="str">
        <f t="shared" si="139"/>
        <v/>
      </c>
      <c r="BP701" s="15" t="str">
        <f t="shared" si="140"/>
        <v/>
      </c>
      <c r="BQ701" s="29"/>
      <c r="BR701" s="16"/>
      <c r="BS701" s="5" t="str">
        <f t="shared" si="143"/>
        <v/>
      </c>
      <c r="BU701" s="5"/>
      <c r="BV701" s="5" t="str">
        <f t="shared" si="14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37"/>
        <v/>
      </c>
      <c r="B702" s="3"/>
      <c r="G702" s="1" t="str">
        <f>IFERROR(INDEX('padron cfe'!B:B,MATCH(DATOS!F702,'padron cfe'!A:A,0),1),"")</f>
        <v/>
      </c>
      <c r="J702" s="2" t="str">
        <f>IFERROR(INDEX('padron cfe'!C:C,MATCH(DATOS!F702,'padron cfe'!A:A,0),1),"")</f>
        <v/>
      </c>
      <c r="L702" s="4" t="str">
        <f>IFERROR(VLOOKUP(I702,I$2:L701,4,0),"")</f>
        <v/>
      </c>
      <c r="M702" s="4" t="str">
        <f>IFERROR(VLOOKUP(I702,I$2:M701,5,0),"")</f>
        <v/>
      </c>
      <c r="S702"/>
      <c r="T702" s="2" t="str">
        <f>IFERROR(INDEX('padron cfe'!D:D,MATCH(DATOS!F702,'padron cfe'!A:A,0),1),"")</f>
        <v/>
      </c>
      <c r="AF702" s="97" t="str">
        <f>IFERROR(INDEX(bombas!F:F,MATCH(B702,bombas!I:I,0),1),"")</f>
        <v/>
      </c>
      <c r="AG702" s="6" t="str">
        <f>IFERROR(INDEX(bombas!H:H,MATCH(B702,bombas!I:I,0),1),"")</f>
        <v/>
      </c>
      <c r="AI702" s="4" t="str">
        <f t="shared" si="142"/>
        <v/>
      </c>
      <c r="AJ702" s="4"/>
      <c r="AK702" s="127" t="str">
        <f t="shared" si="144"/>
        <v/>
      </c>
      <c r="AL702" s="2" t="str">
        <f>IFERROR(IF(INDEX(#REF!,MATCH(I702,#REF!,0),1)=0,"",INDEX(#REF!,MATCH(I702,#REF!,0),1)),"")</f>
        <v/>
      </c>
      <c r="AN702" s="2" t="str">
        <f>IFERROR(IF(INDEX(#REF!,MATCH(I702,#REF!,0),1)=0,"",INDEX(#REF!,MATCH(I702,#REF!,0),1)),"")</f>
        <v/>
      </c>
      <c r="BB702" s="4"/>
      <c r="BG702" s="5"/>
      <c r="BH702" s="4" t="str">
        <f>IF(IFERROR(VLOOKUP(F702,F703:F$1993,1,0),"")="","",COUNTIF(F:F,F702))</f>
        <v/>
      </c>
      <c r="BI702" s="4"/>
      <c r="BK702" s="5"/>
      <c r="BL702" s="5"/>
      <c r="BM702" s="5" t="str">
        <f>IF(B702="","",IF(BH702="",1+(MAX(BM$2:BM701)),""))</f>
        <v/>
      </c>
      <c r="BN702" s="5" t="str">
        <f t="shared" si="138"/>
        <v/>
      </c>
      <c r="BO702" s="5" t="str">
        <f t="shared" si="139"/>
        <v/>
      </c>
      <c r="BP702" s="15" t="str">
        <f t="shared" si="140"/>
        <v/>
      </c>
      <c r="BQ702" s="29"/>
      <c r="BR702" s="16"/>
      <c r="BS702" s="5" t="str">
        <f t="shared" si="143"/>
        <v/>
      </c>
      <c r="BU702" s="5"/>
      <c r="BV702" s="5" t="str">
        <f t="shared" si="14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37"/>
        <v/>
      </c>
      <c r="B703" s="3"/>
      <c r="G703" s="1" t="str">
        <f>IFERROR(INDEX('padron cfe'!B:B,MATCH(DATOS!F703,'padron cfe'!A:A,0),1),"")</f>
        <v/>
      </c>
      <c r="J703" s="2" t="str">
        <f>IFERROR(INDEX('padron cfe'!C:C,MATCH(DATOS!F703,'padron cfe'!A:A,0),1),"")</f>
        <v/>
      </c>
      <c r="L703" s="4" t="str">
        <f>IFERROR(VLOOKUP(I703,I$2:L702,4,0),"")</f>
        <v/>
      </c>
      <c r="M703" s="4" t="str">
        <f>IFERROR(VLOOKUP(I703,I$2:M702,5,0),"")</f>
        <v/>
      </c>
      <c r="S703"/>
      <c r="T703" s="2" t="str">
        <f>IFERROR(INDEX('padron cfe'!D:D,MATCH(DATOS!F703,'padron cfe'!A:A,0),1),"")</f>
        <v/>
      </c>
      <c r="AF703" s="97" t="str">
        <f>IFERROR(INDEX(bombas!F:F,MATCH(B703,bombas!I:I,0),1),"")</f>
        <v/>
      </c>
      <c r="AG703" s="6" t="str">
        <f>IFERROR(INDEX(bombas!H:H,MATCH(B703,bombas!I:I,0),1),"")</f>
        <v/>
      </c>
      <c r="AI703" s="4" t="str">
        <f t="shared" si="142"/>
        <v/>
      </c>
      <c r="AJ703" s="4"/>
      <c r="AK703" s="127" t="str">
        <f t="shared" si="144"/>
        <v/>
      </c>
      <c r="AL703" s="2" t="str">
        <f>IFERROR(IF(INDEX(#REF!,MATCH(I703,#REF!,0),1)=0,"",INDEX(#REF!,MATCH(I703,#REF!,0),1)),"")</f>
        <v/>
      </c>
      <c r="AN703" s="2" t="str">
        <f>IFERROR(IF(INDEX(#REF!,MATCH(I703,#REF!,0),1)=0,"",INDEX(#REF!,MATCH(I703,#REF!,0),1)),"")</f>
        <v/>
      </c>
      <c r="BB703" s="4"/>
      <c r="BG703" s="5"/>
      <c r="BH703" s="4" t="str">
        <f>IF(IFERROR(VLOOKUP(F703,F704:F$1993,1,0),"")="","",COUNTIF(F:F,F703))</f>
        <v/>
      </c>
      <c r="BI703" s="4"/>
      <c r="BK703" s="5"/>
      <c r="BL703" s="5"/>
      <c r="BM703" s="5" t="str">
        <f>IF(B703="","",IF(BH703="",1+(MAX(BM$2:BM702)),""))</f>
        <v/>
      </c>
      <c r="BN703" s="5" t="str">
        <f t="shared" si="138"/>
        <v/>
      </c>
      <c r="BO703" s="5" t="str">
        <f t="shared" si="139"/>
        <v/>
      </c>
      <c r="BP703" s="15" t="str">
        <f t="shared" si="140"/>
        <v/>
      </c>
      <c r="BQ703" s="29"/>
      <c r="BR703" s="16"/>
      <c r="BS703" s="5" t="str">
        <f t="shared" si="143"/>
        <v/>
      </c>
      <c r="BU703" s="5"/>
      <c r="BV703" s="5" t="str">
        <f t="shared" si="14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37"/>
        <v/>
      </c>
      <c r="B704" s="3"/>
      <c r="G704" s="1" t="str">
        <f>IFERROR(INDEX('padron cfe'!B:B,MATCH(DATOS!F704,'padron cfe'!A:A,0),1),"")</f>
        <v/>
      </c>
      <c r="J704" s="2" t="str">
        <f>IFERROR(INDEX('padron cfe'!C:C,MATCH(DATOS!F704,'padron cfe'!A:A,0),1),"")</f>
        <v/>
      </c>
      <c r="L704" s="4" t="str">
        <f>IFERROR(VLOOKUP(I704,I$2:L703,4,0),"")</f>
        <v/>
      </c>
      <c r="M704" s="4" t="str">
        <f>IFERROR(VLOOKUP(I704,I$2:M703,5,0),"")</f>
        <v/>
      </c>
      <c r="S704"/>
      <c r="T704" s="2" t="str">
        <f>IFERROR(INDEX('padron cfe'!D:D,MATCH(DATOS!F704,'padron cfe'!A:A,0),1),"")</f>
        <v/>
      </c>
      <c r="AF704" s="97" t="str">
        <f>IFERROR(INDEX(bombas!F:F,MATCH(B704,bombas!I:I,0),1),"")</f>
        <v/>
      </c>
      <c r="AG704" s="6" t="str">
        <f>IFERROR(INDEX(bombas!H:H,MATCH(B704,bombas!I:I,0),1),"")</f>
        <v/>
      </c>
      <c r="AI704" s="4" t="str">
        <f t="shared" si="142"/>
        <v/>
      </c>
      <c r="AJ704" s="4"/>
      <c r="AK704" s="127" t="str">
        <f t="shared" si="144"/>
        <v/>
      </c>
      <c r="AL704" s="2" t="str">
        <f>IFERROR(IF(INDEX(#REF!,MATCH(I704,#REF!,0),1)=0,"",INDEX(#REF!,MATCH(I704,#REF!,0),1)),"")</f>
        <v/>
      </c>
      <c r="AN704" s="2" t="str">
        <f>IFERROR(IF(INDEX(#REF!,MATCH(I704,#REF!,0),1)=0,"",INDEX(#REF!,MATCH(I704,#REF!,0),1)),"")</f>
        <v/>
      </c>
      <c r="BB704" s="4"/>
      <c r="BG704" s="5"/>
      <c r="BH704" s="4" t="str">
        <f>IF(IFERROR(VLOOKUP(F704,F705:F$1993,1,0),"")="","",COUNTIF(F:F,F704))</f>
        <v/>
      </c>
      <c r="BI704" s="4"/>
      <c r="BK704" s="5"/>
      <c r="BL704" s="5"/>
      <c r="BM704" s="5" t="str">
        <f>IF(B704="","",IF(BH704="",1+(MAX(BM$2:BM703)),""))</f>
        <v/>
      </c>
      <c r="BN704" s="5" t="str">
        <f t="shared" si="138"/>
        <v/>
      </c>
      <c r="BO704" s="5" t="str">
        <f t="shared" si="139"/>
        <v/>
      </c>
      <c r="BP704" s="15" t="str">
        <f t="shared" si="140"/>
        <v/>
      </c>
      <c r="BQ704" s="29"/>
      <c r="BR704" s="16"/>
      <c r="BS704" s="5" t="str">
        <f t="shared" si="143"/>
        <v/>
      </c>
      <c r="BU704" s="5"/>
      <c r="BV704" s="5" t="str">
        <f t="shared" si="14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37"/>
        <v/>
      </c>
      <c r="B705" s="3"/>
      <c r="G705" s="1" t="str">
        <f>IFERROR(INDEX('padron cfe'!B:B,MATCH(DATOS!F705,'padron cfe'!A:A,0),1),"")</f>
        <v/>
      </c>
      <c r="J705" s="2" t="str">
        <f>IFERROR(INDEX('padron cfe'!C:C,MATCH(DATOS!F705,'padron cfe'!A:A,0),1),"")</f>
        <v/>
      </c>
      <c r="L705" s="4" t="str">
        <f>IFERROR(VLOOKUP(I705,I$2:L704,4,0),"")</f>
        <v/>
      </c>
      <c r="M705" s="4" t="str">
        <f>IFERROR(VLOOKUP(I705,I$2:M704,5,0),"")</f>
        <v/>
      </c>
      <c r="S705"/>
      <c r="T705" s="2" t="str">
        <f>IFERROR(INDEX('padron cfe'!D:D,MATCH(DATOS!F705,'padron cfe'!A:A,0),1),"")</f>
        <v/>
      </c>
      <c r="AF705" s="97" t="str">
        <f>IFERROR(INDEX(bombas!F:F,MATCH(B705,bombas!I:I,0),1),"")</f>
        <v/>
      </c>
      <c r="AG705" s="6" t="str">
        <f>IFERROR(INDEX(bombas!H:H,MATCH(B705,bombas!I:I,0),1),"")</f>
        <v/>
      </c>
      <c r="AI705" s="4" t="str">
        <f t="shared" si="142"/>
        <v/>
      </c>
      <c r="AJ705" s="4"/>
      <c r="AK705" s="127" t="str">
        <f t="shared" si="144"/>
        <v/>
      </c>
      <c r="AL705" s="2" t="str">
        <f>IFERROR(IF(INDEX(#REF!,MATCH(I705,#REF!,0),1)=0,"",INDEX(#REF!,MATCH(I705,#REF!,0),1)),"")</f>
        <v/>
      </c>
      <c r="AN705" s="2" t="str">
        <f>IFERROR(IF(INDEX(#REF!,MATCH(I705,#REF!,0),1)=0,"",INDEX(#REF!,MATCH(I705,#REF!,0),1)),"")</f>
        <v/>
      </c>
      <c r="BB705" s="4"/>
      <c r="BG705" s="5"/>
      <c r="BH705" s="4" t="str">
        <f>IF(IFERROR(VLOOKUP(F705,F706:F$1993,1,0),"")="","",COUNTIF(F:F,F705))</f>
        <v/>
      </c>
      <c r="BI705" s="4"/>
      <c r="BK705" s="5"/>
      <c r="BL705" s="5"/>
      <c r="BM705" s="5" t="str">
        <f>IF(B705="","",IF(BH705="",1+(MAX(BM$2:BM704)),""))</f>
        <v/>
      </c>
      <c r="BN705" s="5" t="str">
        <f t="shared" si="138"/>
        <v/>
      </c>
      <c r="BO705" s="5" t="str">
        <f t="shared" si="139"/>
        <v/>
      </c>
      <c r="BP705" s="15" t="str">
        <f t="shared" si="140"/>
        <v/>
      </c>
      <c r="BQ705" s="29"/>
      <c r="BR705" s="16"/>
      <c r="BS705" s="5" t="str">
        <f t="shared" si="143"/>
        <v/>
      </c>
      <c r="BU705" s="5"/>
      <c r="BV705" s="5" t="str">
        <f t="shared" si="14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45">IF(BB706="",IF(B706="","",IF(LEN(B706)=1,"000"&amp;B706,IF(LEN(B706)=2,"00"&amp;B706,IF(LEN(B706)=3,"0"&amp;B706,B706)))),F706)</f>
        <v/>
      </c>
      <c r="B706" s="3"/>
      <c r="G706" s="1" t="str">
        <f>IFERROR(INDEX('padron cfe'!B:B,MATCH(DATOS!F706,'padron cfe'!A:A,0),1),"")</f>
        <v/>
      </c>
      <c r="J706" s="2" t="str">
        <f>IFERROR(INDEX('padron cfe'!C:C,MATCH(DATOS!F706,'padron cfe'!A:A,0),1),"")</f>
        <v/>
      </c>
      <c r="L706" s="4" t="str">
        <f>IFERROR(VLOOKUP(I706,I$2:L705,4,0),"")</f>
        <v/>
      </c>
      <c r="M706" s="4" t="str">
        <f>IFERROR(VLOOKUP(I706,I$2:M705,5,0),"")</f>
        <v/>
      </c>
      <c r="S706"/>
      <c r="T706" s="2" t="str">
        <f>IFERROR(INDEX('padron cfe'!D:D,MATCH(DATOS!F706,'padron cfe'!A:A,0),1),"")</f>
        <v/>
      </c>
      <c r="AF706" s="97" t="str">
        <f>IFERROR(INDEX(bombas!F:F,MATCH(B706,bombas!I:I,0),1),"")</f>
        <v/>
      </c>
      <c r="AG706" s="6" t="str">
        <f>IFERROR(INDEX(bombas!H:H,MATCH(B706,bombas!I:I,0),1),"")</f>
        <v/>
      </c>
      <c r="AI706" s="4" t="str">
        <f t="shared" si="142"/>
        <v/>
      </c>
      <c r="AJ706" s="4"/>
      <c r="AK706" s="127" t="str">
        <f t="shared" si="144"/>
        <v/>
      </c>
      <c r="AL706" s="2" t="str">
        <f>IFERROR(IF(INDEX(#REF!,MATCH(I706,#REF!,0),1)=0,"",INDEX(#REF!,MATCH(I706,#REF!,0),1)),"")</f>
        <v/>
      </c>
      <c r="AN706" s="2" t="str">
        <f>IFERROR(IF(INDEX(#REF!,MATCH(I706,#REF!,0),1)=0,"",INDEX(#REF!,MATCH(I706,#REF!,0),1)),"")</f>
        <v/>
      </c>
      <c r="BB706" s="4"/>
      <c r="BG706" s="5"/>
      <c r="BH706" s="4" t="str">
        <f>IF(IFERROR(VLOOKUP(F706,F707:F$1993,1,0),"")="","",COUNTIF(F:F,F706))</f>
        <v/>
      </c>
      <c r="BI706" s="4"/>
      <c r="BK706" s="5"/>
      <c r="BL706" s="5"/>
      <c r="BM706" s="5" t="str">
        <f>IF(B706="","",IF(BH706="",1+(MAX(BM$2:BM705)),""))</f>
        <v/>
      </c>
      <c r="BN706" s="5" t="str">
        <f t="shared" ref="BN706:BN769" si="146">IF(BM706="","",AI706)</f>
        <v/>
      </c>
      <c r="BO706" s="5" t="str">
        <f t="shared" ref="BO706:BO769" si="147">IF(BM706="","",E706)</f>
        <v/>
      </c>
      <c r="BP706" s="15" t="str">
        <f t="shared" ref="BP706:BP769" si="148">IF(BM706="","",F706)</f>
        <v/>
      </c>
      <c r="BQ706" s="29"/>
      <c r="BR706" s="16"/>
      <c r="BS706" s="5" t="str">
        <f t="shared" si="143"/>
        <v/>
      </c>
      <c r="BU706" s="5"/>
      <c r="BV706" s="5" t="str">
        <f t="shared" ref="BV706:BV744" si="14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45"/>
        <v/>
      </c>
      <c r="B707" s="3"/>
      <c r="G707" s="1" t="str">
        <f>IFERROR(INDEX('padron cfe'!B:B,MATCH(DATOS!F707,'padron cfe'!A:A,0),1),"")</f>
        <v/>
      </c>
      <c r="J707" s="2" t="str">
        <f>IFERROR(INDEX('padron cfe'!C:C,MATCH(DATOS!F707,'padron cfe'!A:A,0),1),"")</f>
        <v/>
      </c>
      <c r="L707" s="4" t="str">
        <f>IFERROR(VLOOKUP(I707,I$2:L706,4,0),"")</f>
        <v/>
      </c>
      <c r="M707" s="4" t="str">
        <f>IFERROR(VLOOKUP(I707,I$2:M706,5,0),"")</f>
        <v/>
      </c>
      <c r="S707"/>
      <c r="T707" s="2" t="str">
        <f>IFERROR(INDEX('padron cfe'!D:D,MATCH(DATOS!F707,'padron cfe'!A:A,0),1),"")</f>
        <v/>
      </c>
      <c r="AF707" s="97" t="str">
        <f>IFERROR(INDEX(bombas!F:F,MATCH(B707,bombas!I:I,0),1),"")</f>
        <v/>
      </c>
      <c r="AG707" s="6" t="str">
        <f>IFERROR(INDEX(bombas!H:H,MATCH(B707,bombas!I:I,0),1),"")</f>
        <v/>
      </c>
      <c r="AI707" s="4" t="str">
        <f t="shared" si="142"/>
        <v/>
      </c>
      <c r="AJ707" s="4"/>
      <c r="AK707" s="127" t="str">
        <f t="shared" si="144"/>
        <v/>
      </c>
      <c r="AL707" s="2" t="str">
        <f>IFERROR(IF(INDEX(#REF!,MATCH(I707,#REF!,0),1)=0,"",INDEX(#REF!,MATCH(I707,#REF!,0),1)),"")</f>
        <v/>
      </c>
      <c r="AN707" s="2" t="str">
        <f>IFERROR(IF(INDEX(#REF!,MATCH(I707,#REF!,0),1)=0,"",INDEX(#REF!,MATCH(I707,#REF!,0),1)),"")</f>
        <v/>
      </c>
      <c r="BB707" s="4"/>
      <c r="BG707" s="5"/>
      <c r="BH707" s="4" t="str">
        <f>IF(IFERROR(VLOOKUP(F707,F708:F$1993,1,0),"")="","",COUNTIF(F:F,F707))</f>
        <v/>
      </c>
      <c r="BI707" s="4"/>
      <c r="BK707" s="5"/>
      <c r="BL707" s="5"/>
      <c r="BM707" s="5" t="str">
        <f>IF(B707="","",IF(BH707="",1+(MAX(BM$2:BM706)),""))</f>
        <v/>
      </c>
      <c r="BN707" s="5" t="str">
        <f t="shared" si="146"/>
        <v/>
      </c>
      <c r="BO707" s="5" t="str">
        <f t="shared" si="147"/>
        <v/>
      </c>
      <c r="BP707" s="15" t="str">
        <f t="shared" si="148"/>
        <v/>
      </c>
      <c r="BQ707" s="29"/>
      <c r="BR707" s="16"/>
      <c r="BS707" s="5" t="str">
        <f t="shared" si="143"/>
        <v/>
      </c>
      <c r="BU707" s="5"/>
      <c r="BV707" s="5" t="str">
        <f t="shared" si="14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45"/>
        <v/>
      </c>
      <c r="B708" s="3"/>
      <c r="G708" s="1" t="str">
        <f>IFERROR(INDEX('padron cfe'!B:B,MATCH(DATOS!F708,'padron cfe'!A:A,0),1),"")</f>
        <v/>
      </c>
      <c r="J708" s="2" t="str">
        <f>IFERROR(INDEX('padron cfe'!C:C,MATCH(DATOS!F708,'padron cfe'!A:A,0),1),"")</f>
        <v/>
      </c>
      <c r="L708" s="4" t="str">
        <f>IFERROR(VLOOKUP(I708,I$2:L707,4,0),"")</f>
        <v/>
      </c>
      <c r="M708" s="4" t="str">
        <f>IFERROR(VLOOKUP(I708,I$2:M707,5,0),"")</f>
        <v/>
      </c>
      <c r="S708"/>
      <c r="T708" s="2" t="str">
        <f>IFERROR(INDEX('padron cfe'!D:D,MATCH(DATOS!F708,'padron cfe'!A:A,0),1),"")</f>
        <v/>
      </c>
      <c r="AF708" s="97" t="str">
        <f>IFERROR(INDEX(bombas!F:F,MATCH(B708,bombas!I:I,0),1),"")</f>
        <v/>
      </c>
      <c r="AG708" s="6" t="str">
        <f>IFERROR(INDEX(bombas!H:H,MATCH(B708,bombas!I:I,0),1),"")</f>
        <v/>
      </c>
      <c r="AI708" s="4" t="str">
        <f t="shared" ref="AI708:AI743" si="150">IF(AH708="","",(AH708*0.746*365*24)*0.75+438)</f>
        <v/>
      </c>
      <c r="AJ708" s="4"/>
      <c r="AK708" s="127" t="str">
        <f t="shared" si="144"/>
        <v/>
      </c>
      <c r="AL708" s="2" t="str">
        <f>IFERROR(IF(INDEX(#REF!,MATCH(I708,#REF!,0),1)=0,"",INDEX(#REF!,MATCH(I708,#REF!,0),1)),"")</f>
        <v/>
      </c>
      <c r="AN708" s="2" t="str">
        <f>IFERROR(IF(INDEX(#REF!,MATCH(I708,#REF!,0),1)=0,"",INDEX(#REF!,MATCH(I708,#REF!,0),1)),"")</f>
        <v/>
      </c>
      <c r="BB708" s="4"/>
      <c r="BG708" s="5"/>
      <c r="BH708" s="4" t="str">
        <f>IF(IFERROR(VLOOKUP(F708,F709:F$1993,1,0),"")="","",COUNTIF(F:F,F708))</f>
        <v/>
      </c>
      <c r="BI708" s="4"/>
      <c r="BK708" s="5"/>
      <c r="BL708" s="5"/>
      <c r="BM708" s="5" t="str">
        <f>IF(B708="","",IF(BH708="",1+(MAX(BM$2:BM707)),""))</f>
        <v/>
      </c>
      <c r="BN708" s="5" t="str">
        <f t="shared" si="146"/>
        <v/>
      </c>
      <c r="BO708" s="5" t="str">
        <f t="shared" si="147"/>
        <v/>
      </c>
      <c r="BP708" s="15" t="str">
        <f t="shared" si="148"/>
        <v/>
      </c>
      <c r="BQ708" s="29"/>
      <c r="BR708" s="16"/>
      <c r="BS708" s="5" t="str">
        <f t="shared" si="143"/>
        <v/>
      </c>
      <c r="BU708" s="5"/>
      <c r="BV708" s="5" t="str">
        <f t="shared" si="14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45"/>
        <v/>
      </c>
      <c r="B709" s="3"/>
      <c r="G709" s="1" t="str">
        <f>IFERROR(INDEX('padron cfe'!B:B,MATCH(DATOS!F709,'padron cfe'!A:A,0),1),"")</f>
        <v/>
      </c>
      <c r="J709" s="2" t="str">
        <f>IFERROR(INDEX('padron cfe'!C:C,MATCH(DATOS!F709,'padron cfe'!A:A,0),1),"")</f>
        <v/>
      </c>
      <c r="L709" s="4" t="str">
        <f>IFERROR(VLOOKUP(I709,I$2:L708,4,0),"")</f>
        <v/>
      </c>
      <c r="M709" s="4" t="str">
        <f>IFERROR(VLOOKUP(I709,I$2:M708,5,0),"")</f>
        <v/>
      </c>
      <c r="S709"/>
      <c r="T709" s="2" t="str">
        <f>IFERROR(INDEX('padron cfe'!D:D,MATCH(DATOS!F709,'padron cfe'!A:A,0),1),"")</f>
        <v/>
      </c>
      <c r="AF709" s="97" t="str">
        <f>IFERROR(INDEX(bombas!F:F,MATCH(B709,bombas!I:I,0),1),"")</f>
        <v/>
      </c>
      <c r="AG709" s="6" t="str">
        <f>IFERROR(INDEX(bombas!H:H,MATCH(B709,bombas!I:I,0),1),"")</f>
        <v/>
      </c>
      <c r="AI709" s="4" t="str">
        <f t="shared" si="150"/>
        <v/>
      </c>
      <c r="AJ709" s="4"/>
      <c r="AK709" s="127" t="str">
        <f t="shared" si="144"/>
        <v/>
      </c>
      <c r="AL709" s="2" t="str">
        <f>IFERROR(IF(INDEX(#REF!,MATCH(I709,#REF!,0),1)=0,"",INDEX(#REF!,MATCH(I709,#REF!,0),1)),"")</f>
        <v/>
      </c>
      <c r="AN709" s="2" t="str">
        <f>IFERROR(IF(INDEX(#REF!,MATCH(I709,#REF!,0),1)=0,"",INDEX(#REF!,MATCH(I709,#REF!,0),1)),"")</f>
        <v/>
      </c>
      <c r="BB709" s="4"/>
      <c r="BG709" s="5"/>
      <c r="BH709" s="4" t="str">
        <f>IF(IFERROR(VLOOKUP(F709,F710:F$1993,1,0),"")="","",COUNTIF(F:F,F709))</f>
        <v/>
      </c>
      <c r="BI709" s="4"/>
      <c r="BK709" s="5"/>
      <c r="BL709" s="5"/>
      <c r="BM709" s="5" t="str">
        <f>IF(B709="","",IF(BH709="",1+(MAX(BM$2:BM708)),""))</f>
        <v/>
      </c>
      <c r="BN709" s="5" t="str">
        <f t="shared" si="146"/>
        <v/>
      </c>
      <c r="BO709" s="5" t="str">
        <f t="shared" si="147"/>
        <v/>
      </c>
      <c r="BP709" s="15" t="str">
        <f t="shared" si="148"/>
        <v/>
      </c>
      <c r="BQ709" s="29"/>
      <c r="BR709" s="16"/>
      <c r="BS709" s="5" t="str">
        <f t="shared" si="143"/>
        <v/>
      </c>
      <c r="BU709" s="5"/>
      <c r="BV709" s="5" t="str">
        <f t="shared" si="14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45"/>
        <v/>
      </c>
      <c r="B710" s="3"/>
      <c r="G710" s="1" t="str">
        <f>IFERROR(INDEX('padron cfe'!B:B,MATCH(DATOS!F710,'padron cfe'!A:A,0),1),"")</f>
        <v/>
      </c>
      <c r="J710" s="2" t="str">
        <f>IFERROR(INDEX('padron cfe'!C:C,MATCH(DATOS!F710,'padron cfe'!A:A,0),1),"")</f>
        <v/>
      </c>
      <c r="L710" s="4" t="str">
        <f>IFERROR(VLOOKUP(I710,I$2:L709,4,0),"")</f>
        <v/>
      </c>
      <c r="M710" s="4" t="str">
        <f>IFERROR(VLOOKUP(I710,I$2:M709,5,0),"")</f>
        <v/>
      </c>
      <c r="S710"/>
      <c r="T710" s="2" t="str">
        <f>IFERROR(INDEX('padron cfe'!D:D,MATCH(DATOS!F710,'padron cfe'!A:A,0),1),"")</f>
        <v/>
      </c>
      <c r="AF710" s="97" t="str">
        <f>IFERROR(INDEX(bombas!F:F,MATCH(B710,bombas!I:I,0),1),"")</f>
        <v/>
      </c>
      <c r="AG710" s="6" t="str">
        <f>IFERROR(INDEX(bombas!H:H,MATCH(B710,bombas!I:I,0),1),"")</f>
        <v/>
      </c>
      <c r="AI710" s="4" t="str">
        <f t="shared" si="150"/>
        <v/>
      </c>
      <c r="AJ710" s="4"/>
      <c r="AK710" s="127" t="str">
        <f t="shared" si="144"/>
        <v/>
      </c>
      <c r="AL710" s="2" t="str">
        <f>IFERROR(IF(INDEX(#REF!,MATCH(I710,#REF!,0),1)=0,"",INDEX(#REF!,MATCH(I710,#REF!,0),1)),"")</f>
        <v/>
      </c>
      <c r="AN710" s="2" t="str">
        <f>IFERROR(IF(INDEX(#REF!,MATCH(I710,#REF!,0),1)=0,"",INDEX(#REF!,MATCH(I710,#REF!,0),1)),"")</f>
        <v/>
      </c>
      <c r="BB710" s="4"/>
      <c r="BG710" s="5"/>
      <c r="BH710" s="4" t="str">
        <f>IF(IFERROR(VLOOKUP(F710,F711:F$1993,1,0),"")="","",COUNTIF(F:F,F710))</f>
        <v/>
      </c>
      <c r="BI710" s="4"/>
      <c r="BK710" s="5"/>
      <c r="BL710" s="5"/>
      <c r="BM710" s="5" t="str">
        <f>IF(B710="","",IF(BH710="",1+(MAX(BM$2:BM709)),""))</f>
        <v/>
      </c>
      <c r="BN710" s="5" t="str">
        <f t="shared" si="146"/>
        <v/>
      </c>
      <c r="BO710" s="5" t="str">
        <f t="shared" si="147"/>
        <v/>
      </c>
      <c r="BP710" s="15" t="str">
        <f t="shared" si="148"/>
        <v/>
      </c>
      <c r="BQ710" s="29"/>
      <c r="BR710" s="16"/>
      <c r="BS710" s="5" t="str">
        <f t="shared" si="143"/>
        <v/>
      </c>
      <c r="BU710" s="5"/>
      <c r="BV710" s="5" t="str">
        <f t="shared" si="14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45"/>
        <v/>
      </c>
      <c r="B711" s="3"/>
      <c r="G711" s="1" t="str">
        <f>IFERROR(INDEX('padron cfe'!B:B,MATCH(DATOS!F711,'padron cfe'!A:A,0),1),"")</f>
        <v/>
      </c>
      <c r="J711" s="2" t="str">
        <f>IFERROR(INDEX('padron cfe'!C:C,MATCH(DATOS!F711,'padron cfe'!A:A,0),1),"")</f>
        <v/>
      </c>
      <c r="L711" s="4" t="str">
        <f>IFERROR(VLOOKUP(I711,I$2:L710,4,0),"")</f>
        <v/>
      </c>
      <c r="M711" s="4" t="str">
        <f>IFERROR(VLOOKUP(I711,I$2:M710,5,0),"")</f>
        <v/>
      </c>
      <c r="S711"/>
      <c r="T711" s="2" t="str">
        <f>IFERROR(INDEX('padron cfe'!D:D,MATCH(DATOS!F711,'padron cfe'!A:A,0),1),"")</f>
        <v/>
      </c>
      <c r="AF711" s="97" t="str">
        <f>IFERROR(INDEX(bombas!F:F,MATCH(B711,bombas!I:I,0),1),"")</f>
        <v/>
      </c>
      <c r="AG711" s="6" t="str">
        <f>IFERROR(INDEX(bombas!H:H,MATCH(B711,bombas!I:I,0),1),"")</f>
        <v/>
      </c>
      <c r="AI711" s="4" t="str">
        <f t="shared" si="150"/>
        <v/>
      </c>
      <c r="AJ711" s="4"/>
      <c r="AK711" s="127" t="str">
        <f t="shared" si="144"/>
        <v/>
      </c>
      <c r="AL711" s="2" t="str">
        <f>IFERROR(IF(INDEX(#REF!,MATCH(I711,#REF!,0),1)=0,"",INDEX(#REF!,MATCH(I711,#REF!,0),1)),"")</f>
        <v/>
      </c>
      <c r="AN711" s="2" t="str">
        <f>IFERROR(IF(INDEX(#REF!,MATCH(I711,#REF!,0),1)=0,"",INDEX(#REF!,MATCH(I711,#REF!,0),1)),"")</f>
        <v/>
      </c>
      <c r="BB711" s="4"/>
      <c r="BG711" s="5"/>
      <c r="BH711" s="4" t="str">
        <f>IF(IFERROR(VLOOKUP(F711,F712:F$1993,1,0),"")="","",COUNTIF(F:F,F711))</f>
        <v/>
      </c>
      <c r="BI711" s="4"/>
      <c r="BK711" s="5"/>
      <c r="BL711" s="5"/>
      <c r="BM711" s="5" t="str">
        <f>IF(B711="","",IF(BH711="",1+(MAX(BM$2:BM710)),""))</f>
        <v/>
      </c>
      <c r="BN711" s="5" t="str">
        <f t="shared" si="146"/>
        <v/>
      </c>
      <c r="BO711" s="5" t="str">
        <f t="shared" si="147"/>
        <v/>
      </c>
      <c r="BP711" s="15" t="str">
        <f t="shared" si="148"/>
        <v/>
      </c>
      <c r="BQ711" s="29"/>
      <c r="BR711" s="16"/>
      <c r="BS711" s="5" t="str">
        <f t="shared" si="143"/>
        <v/>
      </c>
      <c r="BU711" s="5"/>
      <c r="BV711" s="5" t="str">
        <f t="shared" si="14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45"/>
        <v/>
      </c>
      <c r="B712" s="3"/>
      <c r="G712" s="1" t="str">
        <f>IFERROR(INDEX('padron cfe'!B:B,MATCH(DATOS!F712,'padron cfe'!A:A,0),1),"")</f>
        <v/>
      </c>
      <c r="J712" s="2" t="str">
        <f>IFERROR(INDEX('padron cfe'!C:C,MATCH(DATOS!F712,'padron cfe'!A:A,0),1),"")</f>
        <v/>
      </c>
      <c r="L712" s="4" t="str">
        <f>IFERROR(VLOOKUP(I712,I$2:L711,4,0),"")</f>
        <v/>
      </c>
      <c r="M712" s="4" t="str">
        <f>IFERROR(VLOOKUP(I712,I$2:M711,5,0),"")</f>
        <v/>
      </c>
      <c r="S712"/>
      <c r="T712" s="2" t="str">
        <f>IFERROR(INDEX('padron cfe'!D:D,MATCH(DATOS!F712,'padron cfe'!A:A,0),1),"")</f>
        <v/>
      </c>
      <c r="AF712" s="97" t="str">
        <f>IFERROR(INDEX(bombas!F:F,MATCH(B712,bombas!I:I,0),1),"")</f>
        <v/>
      </c>
      <c r="AG712" s="6" t="str">
        <f>IFERROR(INDEX(bombas!H:H,MATCH(B712,bombas!I:I,0),1),"")</f>
        <v/>
      </c>
      <c r="AI712" s="4" t="str">
        <f t="shared" si="150"/>
        <v/>
      </c>
      <c r="AJ712" s="4"/>
      <c r="AK712" s="127" t="str">
        <f t="shared" si="144"/>
        <v/>
      </c>
      <c r="AL712" s="2" t="str">
        <f>IFERROR(IF(INDEX(#REF!,MATCH(I712,#REF!,0),1)=0,"",INDEX(#REF!,MATCH(I712,#REF!,0),1)),"")</f>
        <v/>
      </c>
      <c r="AN712" s="2" t="str">
        <f>IFERROR(IF(INDEX(#REF!,MATCH(I712,#REF!,0),1)=0,"",INDEX(#REF!,MATCH(I712,#REF!,0),1)),"")</f>
        <v/>
      </c>
      <c r="BB712" s="4"/>
      <c r="BG712" s="5"/>
      <c r="BH712" s="4" t="str">
        <f>IF(IFERROR(VLOOKUP(F712,F713:F$1993,1,0),"")="","",COUNTIF(F:F,F712))</f>
        <v/>
      </c>
      <c r="BI712" s="4"/>
      <c r="BK712" s="5"/>
      <c r="BL712" s="5"/>
      <c r="BM712" s="5" t="str">
        <f>IF(B712="","",IF(BH712="",1+(MAX(BM$2:BM711)),""))</f>
        <v/>
      </c>
      <c r="BN712" s="5" t="str">
        <f t="shared" si="146"/>
        <v/>
      </c>
      <c r="BO712" s="5" t="str">
        <f t="shared" si="147"/>
        <v/>
      </c>
      <c r="BP712" s="15" t="str">
        <f t="shared" si="148"/>
        <v/>
      </c>
      <c r="BQ712" s="29"/>
      <c r="BR712" s="16"/>
      <c r="BS712" s="5" t="str">
        <f t="shared" si="143"/>
        <v/>
      </c>
      <c r="BU712" s="5"/>
      <c r="BV712" s="5" t="str">
        <f t="shared" si="14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45"/>
        <v/>
      </c>
      <c r="B713" s="3"/>
      <c r="G713" s="1" t="str">
        <f>IFERROR(INDEX('padron cfe'!B:B,MATCH(DATOS!F713,'padron cfe'!A:A,0),1),"")</f>
        <v/>
      </c>
      <c r="J713" s="2" t="str">
        <f>IFERROR(INDEX('padron cfe'!C:C,MATCH(DATOS!F713,'padron cfe'!A:A,0),1),"")</f>
        <v/>
      </c>
      <c r="L713" s="4" t="str">
        <f>IFERROR(VLOOKUP(I713,I$2:L712,4,0),"")</f>
        <v/>
      </c>
      <c r="M713" s="4" t="str">
        <f>IFERROR(VLOOKUP(I713,I$2:M712,5,0),"")</f>
        <v/>
      </c>
      <c r="S713"/>
      <c r="T713" s="2" t="str">
        <f>IFERROR(INDEX('padron cfe'!D:D,MATCH(DATOS!F713,'padron cfe'!A:A,0),1),"")</f>
        <v/>
      </c>
      <c r="AF713" s="97" t="str">
        <f>IFERROR(INDEX(bombas!F:F,MATCH(B713,bombas!I:I,0),1),"")</f>
        <v/>
      </c>
      <c r="AG713" s="6" t="str">
        <f>IFERROR(INDEX(bombas!H:H,MATCH(B713,bombas!I:I,0),1),"")</f>
        <v/>
      </c>
      <c r="AI713" s="4" t="str">
        <f t="shared" si="150"/>
        <v/>
      </c>
      <c r="AJ713" s="4"/>
      <c r="AK713" s="127" t="str">
        <f t="shared" si="144"/>
        <v/>
      </c>
      <c r="AL713" s="2" t="str">
        <f>IFERROR(IF(INDEX(#REF!,MATCH(I713,#REF!,0),1)=0,"",INDEX(#REF!,MATCH(I713,#REF!,0),1)),"")</f>
        <v/>
      </c>
      <c r="AN713" s="2" t="str">
        <f>IFERROR(IF(INDEX(#REF!,MATCH(I713,#REF!,0),1)=0,"",INDEX(#REF!,MATCH(I713,#REF!,0),1)),"")</f>
        <v/>
      </c>
      <c r="BB713" s="4"/>
      <c r="BG713" s="5"/>
      <c r="BH713" s="4" t="str">
        <f>IF(IFERROR(VLOOKUP(F713,F714:F$1993,1,0),"")="","",COUNTIF(F:F,F713))</f>
        <v/>
      </c>
      <c r="BI713" s="4"/>
      <c r="BK713" s="5"/>
      <c r="BL713" s="5"/>
      <c r="BM713" s="5" t="str">
        <f>IF(B713="","",IF(BH713="",1+(MAX(BM$2:BM712)),""))</f>
        <v/>
      </c>
      <c r="BN713" s="5" t="str">
        <f t="shared" si="146"/>
        <v/>
      </c>
      <c r="BO713" s="5" t="str">
        <f t="shared" si="147"/>
        <v/>
      </c>
      <c r="BP713" s="15" t="str">
        <f t="shared" si="148"/>
        <v/>
      </c>
      <c r="BQ713" s="29"/>
      <c r="BR713" s="16"/>
      <c r="BS713" s="5" t="str">
        <f t="shared" si="143"/>
        <v/>
      </c>
      <c r="BU713" s="5"/>
      <c r="BV713" s="5" t="str">
        <f t="shared" si="14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45"/>
        <v/>
      </c>
      <c r="B714" s="3"/>
      <c r="G714" s="1" t="str">
        <f>IFERROR(INDEX('padron cfe'!B:B,MATCH(DATOS!F714,'padron cfe'!A:A,0),1),"")</f>
        <v/>
      </c>
      <c r="J714" s="2" t="str">
        <f>IFERROR(INDEX('padron cfe'!C:C,MATCH(DATOS!F714,'padron cfe'!A:A,0),1),"")</f>
        <v/>
      </c>
      <c r="L714" s="4" t="str">
        <f>IFERROR(VLOOKUP(I714,I$2:L713,4,0),"")</f>
        <v/>
      </c>
      <c r="M714" s="4" t="str">
        <f>IFERROR(VLOOKUP(I714,I$2:M713,5,0),"")</f>
        <v/>
      </c>
      <c r="S714"/>
      <c r="T714" s="2" t="str">
        <f>IFERROR(INDEX('padron cfe'!D:D,MATCH(DATOS!F714,'padron cfe'!A:A,0),1),"")</f>
        <v/>
      </c>
      <c r="AF714" s="97" t="str">
        <f>IFERROR(INDEX(bombas!F:F,MATCH(B714,bombas!I:I,0),1),"")</f>
        <v/>
      </c>
      <c r="AG714" s="6" t="str">
        <f>IFERROR(INDEX(bombas!H:H,MATCH(B714,bombas!I:I,0),1),"")</f>
        <v/>
      </c>
      <c r="AI714" s="4" t="str">
        <f t="shared" si="150"/>
        <v/>
      </c>
      <c r="AJ714" s="4"/>
      <c r="AK714" s="127" t="str">
        <f t="shared" si="144"/>
        <v/>
      </c>
      <c r="AL714" s="2" t="str">
        <f>IFERROR(IF(INDEX(#REF!,MATCH(I714,#REF!,0),1)=0,"",INDEX(#REF!,MATCH(I714,#REF!,0),1)),"")</f>
        <v/>
      </c>
      <c r="AN714" s="2" t="str">
        <f>IFERROR(IF(INDEX(#REF!,MATCH(I714,#REF!,0),1)=0,"",INDEX(#REF!,MATCH(I714,#REF!,0),1)),"")</f>
        <v/>
      </c>
      <c r="BB714" s="4"/>
      <c r="BG714" s="5"/>
      <c r="BH714" s="4" t="str">
        <f>IF(IFERROR(VLOOKUP(F714,F715:F$1993,1,0),"")="","",COUNTIF(F:F,F714))</f>
        <v/>
      </c>
      <c r="BI714" s="4"/>
      <c r="BK714" s="5"/>
      <c r="BL714" s="5"/>
      <c r="BM714" s="5" t="str">
        <f>IF(B714="","",IF(BH714="",1+(MAX(BM$2:BM713)),""))</f>
        <v/>
      </c>
      <c r="BN714" s="5" t="str">
        <f t="shared" si="146"/>
        <v/>
      </c>
      <c r="BO714" s="5" t="str">
        <f t="shared" si="147"/>
        <v/>
      </c>
      <c r="BP714" s="15" t="str">
        <f t="shared" si="148"/>
        <v/>
      </c>
      <c r="BQ714" s="29"/>
      <c r="BR714" s="16"/>
      <c r="BS714" s="5" t="str">
        <f t="shared" si="143"/>
        <v/>
      </c>
      <c r="BU714" s="5"/>
      <c r="BV714" s="5" t="str">
        <f t="shared" si="14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45"/>
        <v/>
      </c>
      <c r="B715" s="3"/>
      <c r="G715" s="1" t="str">
        <f>IFERROR(INDEX('padron cfe'!B:B,MATCH(DATOS!F715,'padron cfe'!A:A,0),1),"")</f>
        <v/>
      </c>
      <c r="J715" s="2" t="str">
        <f>IFERROR(INDEX('padron cfe'!C:C,MATCH(DATOS!F715,'padron cfe'!A:A,0),1),"")</f>
        <v/>
      </c>
      <c r="L715" s="4" t="str">
        <f>IFERROR(VLOOKUP(I715,I$2:L714,4,0),"")</f>
        <v/>
      </c>
      <c r="M715" s="4" t="str">
        <f>IFERROR(VLOOKUP(I715,I$2:M714,5,0),"")</f>
        <v/>
      </c>
      <c r="S715"/>
      <c r="T715" s="2" t="str">
        <f>IFERROR(INDEX('padron cfe'!D:D,MATCH(DATOS!F715,'padron cfe'!A:A,0),1),"")</f>
        <v/>
      </c>
      <c r="AF715" s="97" t="str">
        <f>IFERROR(INDEX(bombas!F:F,MATCH(B715,bombas!I:I,0),1),"")</f>
        <v/>
      </c>
      <c r="AG715" s="6" t="str">
        <f>IFERROR(INDEX(bombas!H:H,MATCH(B715,bombas!I:I,0),1),"")</f>
        <v/>
      </c>
      <c r="AI715" s="4" t="str">
        <f t="shared" si="150"/>
        <v/>
      </c>
      <c r="AJ715" s="4"/>
      <c r="AK715" s="127" t="str">
        <f t="shared" si="144"/>
        <v/>
      </c>
      <c r="AL715" s="2" t="str">
        <f>IFERROR(IF(INDEX(#REF!,MATCH(I715,#REF!,0),1)=0,"",INDEX(#REF!,MATCH(I715,#REF!,0),1)),"")</f>
        <v/>
      </c>
      <c r="AN715" s="2" t="str">
        <f>IFERROR(IF(INDEX(#REF!,MATCH(I715,#REF!,0),1)=0,"",INDEX(#REF!,MATCH(I715,#REF!,0),1)),"")</f>
        <v/>
      </c>
      <c r="BB715" s="4"/>
      <c r="BG715" s="5"/>
      <c r="BH715" s="4" t="str">
        <f>IF(IFERROR(VLOOKUP(F715,F716:F$1993,1,0),"")="","",COUNTIF(F:F,F715))</f>
        <v/>
      </c>
      <c r="BI715" s="4"/>
      <c r="BK715" s="5"/>
      <c r="BL715" s="5"/>
      <c r="BM715" s="5" t="str">
        <f>IF(B715="","",IF(BH715="",1+(MAX(BM$2:BM714)),""))</f>
        <v/>
      </c>
      <c r="BN715" s="5" t="str">
        <f t="shared" si="146"/>
        <v/>
      </c>
      <c r="BO715" s="5" t="str">
        <f t="shared" si="147"/>
        <v/>
      </c>
      <c r="BP715" s="15" t="str">
        <f t="shared" si="148"/>
        <v/>
      </c>
      <c r="BQ715" s="29"/>
      <c r="BR715" s="16"/>
      <c r="BS715" s="5" t="str">
        <f t="shared" si="143"/>
        <v/>
      </c>
      <c r="BU715" s="5"/>
      <c r="BV715" s="5" t="str">
        <f t="shared" si="14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45"/>
        <v/>
      </c>
      <c r="B716" s="3"/>
      <c r="G716" s="1" t="str">
        <f>IFERROR(INDEX('padron cfe'!B:B,MATCH(DATOS!F716,'padron cfe'!A:A,0),1),"")</f>
        <v/>
      </c>
      <c r="J716" s="2" t="str">
        <f>IFERROR(INDEX('padron cfe'!C:C,MATCH(DATOS!F716,'padron cfe'!A:A,0),1),"")</f>
        <v/>
      </c>
      <c r="L716" s="4" t="str">
        <f>IFERROR(VLOOKUP(I716,I$2:L715,4,0),"")</f>
        <v/>
      </c>
      <c r="M716" s="4" t="str">
        <f>IFERROR(VLOOKUP(I716,I$2:M715,5,0),"")</f>
        <v/>
      </c>
      <c r="S716"/>
      <c r="T716" s="2" t="str">
        <f>IFERROR(INDEX('padron cfe'!D:D,MATCH(DATOS!F716,'padron cfe'!A:A,0),1),"")</f>
        <v/>
      </c>
      <c r="AF716" s="97" t="str">
        <f>IFERROR(INDEX(bombas!F:F,MATCH(B716,bombas!I:I,0),1),"")</f>
        <v/>
      </c>
      <c r="AG716" s="6" t="str">
        <f>IFERROR(INDEX(bombas!H:H,MATCH(B716,bombas!I:I,0),1),"")</f>
        <v/>
      </c>
      <c r="AI716" s="4" t="str">
        <f t="shared" si="150"/>
        <v/>
      </c>
      <c r="AJ716" s="4"/>
      <c r="AK716" s="127" t="str">
        <f t="shared" si="144"/>
        <v/>
      </c>
      <c r="AL716" s="2" t="str">
        <f>IFERROR(IF(INDEX(#REF!,MATCH(I716,#REF!,0),1)=0,"",INDEX(#REF!,MATCH(I716,#REF!,0),1)),"")</f>
        <v/>
      </c>
      <c r="AN716" s="2" t="str">
        <f>IFERROR(IF(INDEX(#REF!,MATCH(I716,#REF!,0),1)=0,"",INDEX(#REF!,MATCH(I716,#REF!,0),1)),"")</f>
        <v/>
      </c>
      <c r="BB716" s="4"/>
      <c r="BG716" s="5"/>
      <c r="BH716" s="4" t="str">
        <f>IF(IFERROR(VLOOKUP(F716,F717:F$1993,1,0),"")="","",COUNTIF(F:F,F716))</f>
        <v/>
      </c>
      <c r="BI716" s="4"/>
      <c r="BK716" s="5"/>
      <c r="BL716" s="5"/>
      <c r="BM716" s="5" t="str">
        <f>IF(B716="","",IF(BH716="",1+(MAX(BM$2:BM715)),""))</f>
        <v/>
      </c>
      <c r="BN716" s="5" t="str">
        <f t="shared" si="146"/>
        <v/>
      </c>
      <c r="BO716" s="5" t="str">
        <f t="shared" si="147"/>
        <v/>
      </c>
      <c r="BP716" s="15" t="str">
        <f t="shared" si="148"/>
        <v/>
      </c>
      <c r="BQ716" s="29"/>
      <c r="BR716" s="16"/>
      <c r="BS716" s="5" t="str">
        <f t="shared" si="143"/>
        <v/>
      </c>
      <c r="BU716" s="5"/>
      <c r="BV716" s="5" t="str">
        <f t="shared" si="14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45"/>
        <v/>
      </c>
      <c r="B717" s="3"/>
      <c r="G717" s="1" t="str">
        <f>IFERROR(INDEX('padron cfe'!B:B,MATCH(DATOS!F717,'padron cfe'!A:A,0),1),"")</f>
        <v/>
      </c>
      <c r="J717" s="2" t="str">
        <f>IFERROR(INDEX('padron cfe'!C:C,MATCH(DATOS!F717,'padron cfe'!A:A,0),1),"")</f>
        <v/>
      </c>
      <c r="L717" s="4" t="str">
        <f>IFERROR(VLOOKUP(I717,I$2:L716,4,0),"")</f>
        <v/>
      </c>
      <c r="M717" s="4" t="str">
        <f>IFERROR(VLOOKUP(I717,I$2:M716,5,0),"")</f>
        <v/>
      </c>
      <c r="S717"/>
      <c r="T717" s="2" t="str">
        <f>IFERROR(INDEX('padron cfe'!D:D,MATCH(DATOS!F717,'padron cfe'!A:A,0),1),"")</f>
        <v/>
      </c>
      <c r="AF717" s="97" t="str">
        <f>IFERROR(INDEX(bombas!F:F,MATCH(B717,bombas!I:I,0),1),"")</f>
        <v/>
      </c>
      <c r="AG717" s="6" t="str">
        <f>IFERROR(INDEX(bombas!H:H,MATCH(B717,bombas!I:I,0),1),"")</f>
        <v/>
      </c>
      <c r="AI717" s="4" t="str">
        <f t="shared" si="150"/>
        <v/>
      </c>
      <c r="AJ717" s="4"/>
      <c r="AK717" s="127" t="str">
        <f t="shared" si="144"/>
        <v/>
      </c>
      <c r="AL717" s="2" t="str">
        <f>IFERROR(IF(INDEX(#REF!,MATCH(I717,#REF!,0),1)=0,"",INDEX(#REF!,MATCH(I717,#REF!,0),1)),"")</f>
        <v/>
      </c>
      <c r="AN717" s="2" t="str">
        <f>IFERROR(IF(INDEX(#REF!,MATCH(I717,#REF!,0),1)=0,"",INDEX(#REF!,MATCH(I717,#REF!,0),1)),"")</f>
        <v/>
      </c>
      <c r="BB717" s="4"/>
      <c r="BG717" s="5"/>
      <c r="BH717" s="4" t="str">
        <f>IF(IFERROR(VLOOKUP(F717,F718:F$1993,1,0),"")="","",COUNTIF(F:F,F717))</f>
        <v/>
      </c>
      <c r="BI717" s="4"/>
      <c r="BK717" s="5"/>
      <c r="BL717" s="5"/>
      <c r="BM717" s="5" t="str">
        <f>IF(B717="","",IF(BH717="",1+(MAX(BM$2:BM716)),""))</f>
        <v/>
      </c>
      <c r="BN717" s="5" t="str">
        <f t="shared" si="146"/>
        <v/>
      </c>
      <c r="BO717" s="5" t="str">
        <f t="shared" si="147"/>
        <v/>
      </c>
      <c r="BP717" s="15" t="str">
        <f t="shared" si="148"/>
        <v/>
      </c>
      <c r="BQ717" s="29"/>
      <c r="BR717" s="16"/>
      <c r="BS717" s="5" t="str">
        <f t="shared" si="143"/>
        <v/>
      </c>
      <c r="BU717" s="5"/>
      <c r="BV717" s="5" t="str">
        <f t="shared" si="14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45"/>
        <v/>
      </c>
      <c r="B718" s="3"/>
      <c r="G718" s="1" t="str">
        <f>IFERROR(INDEX('padron cfe'!B:B,MATCH(DATOS!F718,'padron cfe'!A:A,0),1),"")</f>
        <v/>
      </c>
      <c r="J718" s="2" t="str">
        <f>IFERROR(INDEX('padron cfe'!C:C,MATCH(DATOS!F718,'padron cfe'!A:A,0),1),"")</f>
        <v/>
      </c>
      <c r="L718" s="4" t="str">
        <f>IFERROR(VLOOKUP(I718,I$2:L717,4,0),"")</f>
        <v/>
      </c>
      <c r="M718" s="4" t="str">
        <f>IFERROR(VLOOKUP(I718,I$2:M717,5,0),"")</f>
        <v/>
      </c>
      <c r="S718"/>
      <c r="T718" s="2" t="str">
        <f>IFERROR(INDEX('padron cfe'!D:D,MATCH(DATOS!F718,'padron cfe'!A:A,0),1),"")</f>
        <v/>
      </c>
      <c r="AF718" s="97" t="str">
        <f>IFERROR(INDEX(bombas!F:F,MATCH(B718,bombas!I:I,0),1),"")</f>
        <v/>
      </c>
      <c r="AG718" s="6" t="str">
        <f>IFERROR(INDEX(bombas!H:H,MATCH(B718,bombas!I:I,0),1),"")</f>
        <v/>
      </c>
      <c r="AI718" s="4" t="str">
        <f t="shared" si="150"/>
        <v/>
      </c>
      <c r="AJ718" s="4"/>
      <c r="AK718" s="127" t="str">
        <f t="shared" si="144"/>
        <v/>
      </c>
      <c r="AL718" s="2" t="str">
        <f>IFERROR(IF(INDEX(#REF!,MATCH(I718,#REF!,0),1)=0,"",INDEX(#REF!,MATCH(I718,#REF!,0),1)),"")</f>
        <v/>
      </c>
      <c r="AN718" s="2" t="str">
        <f>IFERROR(IF(INDEX(#REF!,MATCH(I718,#REF!,0),1)=0,"",INDEX(#REF!,MATCH(I718,#REF!,0),1)),"")</f>
        <v/>
      </c>
      <c r="BB718" s="4"/>
      <c r="BG718" s="5"/>
      <c r="BH718" s="4" t="str">
        <f>IF(IFERROR(VLOOKUP(F718,F719:F$1993,1,0),"")="","",COUNTIF(F:F,F718))</f>
        <v/>
      </c>
      <c r="BI718" s="4"/>
      <c r="BK718" s="5"/>
      <c r="BL718" s="5"/>
      <c r="BM718" s="5" t="str">
        <f>IF(B718="","",IF(BH718="",1+(MAX(BM$2:BM717)),""))</f>
        <v/>
      </c>
      <c r="BN718" s="5" t="str">
        <f t="shared" si="146"/>
        <v/>
      </c>
      <c r="BO718" s="5" t="str">
        <f t="shared" si="147"/>
        <v/>
      </c>
      <c r="BP718" s="15" t="str">
        <f t="shared" si="148"/>
        <v/>
      </c>
      <c r="BQ718" s="29"/>
      <c r="BR718" s="16"/>
      <c r="BS718" s="5" t="str">
        <f t="shared" si="143"/>
        <v/>
      </c>
      <c r="BU718" s="5"/>
      <c r="BV718" s="5" t="str">
        <f t="shared" si="14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45"/>
        <v/>
      </c>
      <c r="B719" s="3"/>
      <c r="G719" s="1" t="str">
        <f>IFERROR(INDEX('padron cfe'!B:B,MATCH(DATOS!F719,'padron cfe'!A:A,0),1),"")</f>
        <v/>
      </c>
      <c r="J719" s="2" t="str">
        <f>IFERROR(INDEX('padron cfe'!C:C,MATCH(DATOS!F719,'padron cfe'!A:A,0),1),"")</f>
        <v/>
      </c>
      <c r="L719" s="4" t="str">
        <f>IFERROR(VLOOKUP(I719,I$2:L718,4,0),"")</f>
        <v/>
      </c>
      <c r="M719" s="4" t="str">
        <f>IFERROR(VLOOKUP(I719,I$2:M718,5,0),"")</f>
        <v/>
      </c>
      <c r="S719"/>
      <c r="T719" s="2" t="str">
        <f>IFERROR(INDEX('padron cfe'!D:D,MATCH(DATOS!F719,'padron cfe'!A:A,0),1),"")</f>
        <v/>
      </c>
      <c r="AF719" s="97" t="str">
        <f>IFERROR(INDEX(bombas!F:F,MATCH(B719,bombas!I:I,0),1),"")</f>
        <v/>
      </c>
      <c r="AG719" s="6" t="str">
        <f>IFERROR(INDEX(bombas!H:H,MATCH(B719,bombas!I:I,0),1),"")</f>
        <v/>
      </c>
      <c r="AI719" s="4" t="str">
        <f t="shared" si="150"/>
        <v/>
      </c>
      <c r="AJ719" s="4"/>
      <c r="AK719" s="127" t="str">
        <f t="shared" si="144"/>
        <v/>
      </c>
      <c r="AL719" s="2" t="str">
        <f>IFERROR(IF(INDEX(#REF!,MATCH(I719,#REF!,0),1)=0,"",INDEX(#REF!,MATCH(I719,#REF!,0),1)),"")</f>
        <v/>
      </c>
      <c r="AN719" s="2" t="str">
        <f>IFERROR(IF(INDEX(#REF!,MATCH(I719,#REF!,0),1)=0,"",INDEX(#REF!,MATCH(I719,#REF!,0),1)),"")</f>
        <v/>
      </c>
      <c r="BB719" s="4"/>
      <c r="BG719" s="5"/>
      <c r="BH719" s="4" t="str">
        <f>IF(IFERROR(VLOOKUP(F719,F720:F$1993,1,0),"")="","",COUNTIF(F:F,F719))</f>
        <v/>
      </c>
      <c r="BI719" s="4"/>
      <c r="BK719" s="5"/>
      <c r="BL719" s="5"/>
      <c r="BM719" s="5" t="str">
        <f>IF(B719="","",IF(BH719="",1+(MAX(BM$2:BM718)),""))</f>
        <v/>
      </c>
      <c r="BN719" s="5" t="str">
        <f t="shared" si="146"/>
        <v/>
      </c>
      <c r="BO719" s="5" t="str">
        <f t="shared" si="147"/>
        <v/>
      </c>
      <c r="BP719" s="15" t="str">
        <f t="shared" si="148"/>
        <v/>
      </c>
      <c r="BQ719" s="29"/>
      <c r="BR719" s="16"/>
      <c r="BS719" s="5" t="str">
        <f t="shared" si="143"/>
        <v/>
      </c>
      <c r="BU719" s="5"/>
      <c r="BV719" s="5" t="str">
        <f t="shared" si="14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45"/>
        <v/>
      </c>
      <c r="B720" s="3"/>
      <c r="G720" s="1" t="str">
        <f>IFERROR(INDEX('padron cfe'!B:B,MATCH(DATOS!F720,'padron cfe'!A:A,0),1),"")</f>
        <v/>
      </c>
      <c r="J720" s="2" t="str">
        <f>IFERROR(INDEX('padron cfe'!C:C,MATCH(DATOS!F720,'padron cfe'!A:A,0),1),"")</f>
        <v/>
      </c>
      <c r="L720" s="4" t="str">
        <f>IFERROR(VLOOKUP(I720,I$2:L719,4,0),"")</f>
        <v/>
      </c>
      <c r="M720" s="4" t="str">
        <f>IFERROR(VLOOKUP(I720,I$2:M719,5,0),"")</f>
        <v/>
      </c>
      <c r="S720"/>
      <c r="T720" s="2" t="str">
        <f>IFERROR(INDEX('padron cfe'!D:D,MATCH(DATOS!F720,'padron cfe'!A:A,0),1),"")</f>
        <v/>
      </c>
      <c r="AF720" s="97" t="str">
        <f>IFERROR(INDEX(bombas!F:F,MATCH(B720,bombas!I:I,0),1),"")</f>
        <v/>
      </c>
      <c r="AG720" s="6" t="str">
        <f>IFERROR(INDEX(bombas!H:H,MATCH(B720,bombas!I:I,0),1),"")</f>
        <v/>
      </c>
      <c r="AI720" s="4" t="str">
        <f t="shared" si="150"/>
        <v/>
      </c>
      <c r="AJ720" s="4"/>
      <c r="AK720" s="127" t="str">
        <f t="shared" si="144"/>
        <v/>
      </c>
      <c r="AL720" s="2" t="str">
        <f>IFERROR(IF(INDEX(#REF!,MATCH(I720,#REF!,0),1)=0,"",INDEX(#REF!,MATCH(I720,#REF!,0),1)),"")</f>
        <v/>
      </c>
      <c r="AN720" s="2" t="str">
        <f>IFERROR(IF(INDEX(#REF!,MATCH(I720,#REF!,0),1)=0,"",INDEX(#REF!,MATCH(I720,#REF!,0),1)),"")</f>
        <v/>
      </c>
      <c r="BB720" s="4"/>
      <c r="BG720" s="5"/>
      <c r="BH720" s="4" t="str">
        <f>IF(IFERROR(VLOOKUP(F720,F721:F$1993,1,0),"")="","",COUNTIF(F:F,F720))</f>
        <v/>
      </c>
      <c r="BI720" s="4"/>
      <c r="BK720" s="5"/>
      <c r="BL720" s="5"/>
      <c r="BM720" s="5" t="str">
        <f>IF(B720="","",IF(BH720="",1+(MAX(BM$2:BM719)),""))</f>
        <v/>
      </c>
      <c r="BN720" s="5" t="str">
        <f t="shared" si="146"/>
        <v/>
      </c>
      <c r="BO720" s="5" t="str">
        <f t="shared" si="147"/>
        <v/>
      </c>
      <c r="BP720" s="15" t="str">
        <f t="shared" si="148"/>
        <v/>
      </c>
      <c r="BQ720" s="29"/>
      <c r="BR720" s="16"/>
      <c r="BS720" s="5" t="str">
        <f t="shared" si="143"/>
        <v/>
      </c>
      <c r="BU720" s="5"/>
      <c r="BV720" s="5" t="str">
        <f t="shared" si="14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45"/>
        <v/>
      </c>
      <c r="B721" s="3"/>
      <c r="G721" s="1" t="str">
        <f>IFERROR(INDEX('padron cfe'!B:B,MATCH(DATOS!F721,'padron cfe'!A:A,0),1),"")</f>
        <v/>
      </c>
      <c r="J721" s="2" t="str">
        <f>IFERROR(INDEX('padron cfe'!C:C,MATCH(DATOS!F721,'padron cfe'!A:A,0),1),"")</f>
        <v/>
      </c>
      <c r="L721" s="4" t="str">
        <f>IFERROR(VLOOKUP(I721,I$2:L720,4,0),"")</f>
        <v/>
      </c>
      <c r="M721" s="4" t="str">
        <f>IFERROR(VLOOKUP(I721,I$2:M720,5,0),"")</f>
        <v/>
      </c>
      <c r="S721"/>
      <c r="T721" s="2" t="str">
        <f>IFERROR(INDEX('padron cfe'!D:D,MATCH(DATOS!F721,'padron cfe'!A:A,0),1),"")</f>
        <v/>
      </c>
      <c r="AF721" s="97" t="str">
        <f>IFERROR(INDEX(bombas!F:F,MATCH(B721,bombas!I:I,0),1),"")</f>
        <v/>
      </c>
      <c r="AG721" s="6" t="str">
        <f>IFERROR(INDEX(bombas!H:H,MATCH(B721,bombas!I:I,0),1),"")</f>
        <v/>
      </c>
      <c r="AI721" s="4" t="str">
        <f t="shared" si="150"/>
        <v/>
      </c>
      <c r="AJ721" s="4"/>
      <c r="AK721" s="127" t="str">
        <f t="shared" si="144"/>
        <v/>
      </c>
      <c r="AL721" s="2" t="str">
        <f>IFERROR(IF(INDEX(#REF!,MATCH(I721,#REF!,0),1)=0,"",INDEX(#REF!,MATCH(I721,#REF!,0),1)),"")</f>
        <v/>
      </c>
      <c r="AN721" s="2" t="str">
        <f>IFERROR(IF(INDEX(#REF!,MATCH(I721,#REF!,0),1)=0,"",INDEX(#REF!,MATCH(I721,#REF!,0),1)),"")</f>
        <v/>
      </c>
      <c r="BB721" s="4"/>
      <c r="BG721" s="5"/>
      <c r="BH721" s="4" t="str">
        <f>IF(IFERROR(VLOOKUP(F721,F722:F$1993,1,0),"")="","",COUNTIF(F:F,F721))</f>
        <v/>
      </c>
      <c r="BI721" s="4"/>
      <c r="BK721" s="5"/>
      <c r="BL721" s="5"/>
      <c r="BM721" s="5" t="str">
        <f>IF(B721="","",IF(BH721="",1+(MAX(BM$2:BM720)),""))</f>
        <v/>
      </c>
      <c r="BN721" s="5" t="str">
        <f t="shared" si="146"/>
        <v/>
      </c>
      <c r="BO721" s="5" t="str">
        <f t="shared" si="147"/>
        <v/>
      </c>
      <c r="BP721" s="15" t="str">
        <f t="shared" si="148"/>
        <v/>
      </c>
      <c r="BQ721" s="29"/>
      <c r="BR721" s="16"/>
      <c r="BS721" s="5" t="str">
        <f t="shared" si="143"/>
        <v/>
      </c>
      <c r="BU721" s="5"/>
      <c r="BV721" s="5" t="str">
        <f t="shared" si="14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45"/>
        <v/>
      </c>
      <c r="B722" s="3"/>
      <c r="G722" s="1" t="str">
        <f>IFERROR(INDEX('padron cfe'!B:B,MATCH(DATOS!F722,'padron cfe'!A:A,0),1),"")</f>
        <v/>
      </c>
      <c r="J722" s="2" t="str">
        <f>IFERROR(INDEX('padron cfe'!C:C,MATCH(DATOS!F722,'padron cfe'!A:A,0),1),"")</f>
        <v/>
      </c>
      <c r="L722" s="4" t="str">
        <f>IFERROR(VLOOKUP(I722,I$2:L721,4,0),"")</f>
        <v/>
      </c>
      <c r="M722" s="4" t="str">
        <f>IFERROR(VLOOKUP(I722,I$2:M721,5,0),"")</f>
        <v/>
      </c>
      <c r="S722"/>
      <c r="T722" s="2" t="str">
        <f>IFERROR(INDEX('padron cfe'!D:D,MATCH(DATOS!F722,'padron cfe'!A:A,0),1),"")</f>
        <v/>
      </c>
      <c r="AF722" s="97" t="str">
        <f>IFERROR(INDEX(bombas!F:F,MATCH(B722,bombas!I:I,0),1),"")</f>
        <v/>
      </c>
      <c r="AG722" s="6" t="str">
        <f>IFERROR(INDEX(bombas!H:H,MATCH(B722,bombas!I:I,0),1),"")</f>
        <v/>
      </c>
      <c r="AI722" s="4" t="str">
        <f t="shared" si="150"/>
        <v/>
      </c>
      <c r="AJ722" s="4"/>
      <c r="AK722" s="127" t="str">
        <f t="shared" si="144"/>
        <v/>
      </c>
      <c r="AL722" s="2" t="str">
        <f>IFERROR(IF(INDEX(#REF!,MATCH(I722,#REF!,0),1)=0,"",INDEX(#REF!,MATCH(I722,#REF!,0),1)),"")</f>
        <v/>
      </c>
      <c r="AN722" s="2" t="str">
        <f>IFERROR(IF(INDEX(#REF!,MATCH(I722,#REF!,0),1)=0,"",INDEX(#REF!,MATCH(I722,#REF!,0),1)),"")</f>
        <v/>
      </c>
      <c r="BB722" s="4"/>
      <c r="BG722" s="5"/>
      <c r="BH722" s="4" t="str">
        <f>IF(IFERROR(VLOOKUP(F722,F723:F$1993,1,0),"")="","",COUNTIF(F:F,F722))</f>
        <v/>
      </c>
      <c r="BI722" s="4"/>
      <c r="BK722" s="5"/>
      <c r="BL722" s="5"/>
      <c r="BM722" s="5" t="str">
        <f>IF(B722="","",IF(BH722="",1+(MAX(BM$2:BM721)),""))</f>
        <v/>
      </c>
      <c r="BN722" s="5" t="str">
        <f t="shared" si="146"/>
        <v/>
      </c>
      <c r="BO722" s="5" t="str">
        <f t="shared" si="147"/>
        <v/>
      </c>
      <c r="BP722" s="15" t="str">
        <f t="shared" si="148"/>
        <v/>
      </c>
      <c r="BQ722" s="29"/>
      <c r="BR722" s="16"/>
      <c r="BS722" s="5" t="str">
        <f t="shared" si="143"/>
        <v/>
      </c>
      <c r="BU722" s="5"/>
      <c r="BV722" s="5" t="str">
        <f t="shared" si="14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45"/>
        <v/>
      </c>
      <c r="B723" s="3"/>
      <c r="G723" s="1" t="str">
        <f>IFERROR(INDEX('padron cfe'!B:B,MATCH(DATOS!F723,'padron cfe'!A:A,0),1),"")</f>
        <v/>
      </c>
      <c r="J723" s="2" t="str">
        <f>IFERROR(INDEX('padron cfe'!C:C,MATCH(DATOS!F723,'padron cfe'!A:A,0),1),"")</f>
        <v/>
      </c>
      <c r="L723" s="4" t="str">
        <f>IFERROR(VLOOKUP(I723,I$2:L722,4,0),"")</f>
        <v/>
      </c>
      <c r="M723" s="4" t="str">
        <f>IFERROR(VLOOKUP(I723,I$2:M722,5,0),"")</f>
        <v/>
      </c>
      <c r="S723"/>
      <c r="T723" s="2" t="str">
        <f>IFERROR(INDEX('padron cfe'!D:D,MATCH(DATOS!F723,'padron cfe'!A:A,0),1),"")</f>
        <v/>
      </c>
      <c r="AF723" s="97" t="str">
        <f>IFERROR(INDEX(bombas!F:F,MATCH(B723,bombas!I:I,0),1),"")</f>
        <v/>
      </c>
      <c r="AG723" s="6" t="str">
        <f>IFERROR(INDEX(bombas!H:H,MATCH(B723,bombas!I:I,0),1),"")</f>
        <v/>
      </c>
      <c r="AI723" s="4" t="str">
        <f t="shared" si="150"/>
        <v/>
      </c>
      <c r="AJ723" s="4"/>
      <c r="AK723" s="127" t="str">
        <f t="shared" si="144"/>
        <v/>
      </c>
      <c r="AL723" s="2" t="str">
        <f>IFERROR(IF(INDEX(#REF!,MATCH(I723,#REF!,0),1)=0,"",INDEX(#REF!,MATCH(I723,#REF!,0),1)),"")</f>
        <v/>
      </c>
      <c r="AN723" s="2" t="str">
        <f>IFERROR(IF(INDEX(#REF!,MATCH(I723,#REF!,0),1)=0,"",INDEX(#REF!,MATCH(I723,#REF!,0),1)),"")</f>
        <v/>
      </c>
      <c r="BB723" s="4"/>
      <c r="BG723" s="5"/>
      <c r="BH723" s="4" t="str">
        <f>IF(IFERROR(VLOOKUP(F723,F724:F$1993,1,0),"")="","",COUNTIF(F:F,F723))</f>
        <v/>
      </c>
      <c r="BI723" s="4"/>
      <c r="BK723" s="5"/>
      <c r="BL723" s="5"/>
      <c r="BM723" s="5" t="str">
        <f>IF(B723="","",IF(BH723="",1+(MAX(BM$2:BM722)),""))</f>
        <v/>
      </c>
      <c r="BN723" s="5" t="str">
        <f t="shared" si="146"/>
        <v/>
      </c>
      <c r="BO723" s="5" t="str">
        <f t="shared" si="147"/>
        <v/>
      </c>
      <c r="BP723" s="15" t="str">
        <f t="shared" si="148"/>
        <v/>
      </c>
      <c r="BQ723" s="29"/>
      <c r="BR723" s="16"/>
      <c r="BS723" s="5" t="str">
        <f t="shared" si="143"/>
        <v/>
      </c>
      <c r="BU723" s="5"/>
      <c r="BV723" s="5" t="str">
        <f t="shared" si="14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45"/>
        <v/>
      </c>
      <c r="B724" s="3"/>
      <c r="G724" s="1" t="str">
        <f>IFERROR(INDEX('padron cfe'!B:B,MATCH(DATOS!F724,'padron cfe'!A:A,0),1),"")</f>
        <v/>
      </c>
      <c r="J724" s="2" t="str">
        <f>IFERROR(INDEX('padron cfe'!C:C,MATCH(DATOS!F724,'padron cfe'!A:A,0),1),"")</f>
        <v/>
      </c>
      <c r="L724" s="4" t="str">
        <f>IFERROR(VLOOKUP(I724,I$2:L723,4,0),"")</f>
        <v/>
      </c>
      <c r="M724" s="4" t="str">
        <f>IFERROR(VLOOKUP(I724,I$2:M723,5,0),"")</f>
        <v/>
      </c>
      <c r="S724"/>
      <c r="T724" s="2" t="str">
        <f>IFERROR(INDEX('padron cfe'!D:D,MATCH(DATOS!F724,'padron cfe'!A:A,0),1),"")</f>
        <v/>
      </c>
      <c r="AF724" s="97" t="str">
        <f>IFERROR(INDEX(bombas!F:F,MATCH(B724,bombas!I:I,0),1),"")</f>
        <v/>
      </c>
      <c r="AG724" s="6" t="str">
        <f>IFERROR(INDEX(bombas!H:H,MATCH(B724,bombas!I:I,0),1),"")</f>
        <v/>
      </c>
      <c r="AI724" s="4" t="str">
        <f t="shared" si="150"/>
        <v/>
      </c>
      <c r="AJ724" s="4"/>
      <c r="AK724" s="127" t="str">
        <f t="shared" si="144"/>
        <v/>
      </c>
      <c r="AL724" s="2" t="str">
        <f>IFERROR(IF(INDEX(#REF!,MATCH(I724,#REF!,0),1)=0,"",INDEX(#REF!,MATCH(I724,#REF!,0),1)),"")</f>
        <v/>
      </c>
      <c r="AN724" s="2" t="str">
        <f>IFERROR(IF(INDEX(#REF!,MATCH(I724,#REF!,0),1)=0,"",INDEX(#REF!,MATCH(I724,#REF!,0),1)),"")</f>
        <v/>
      </c>
      <c r="BB724" s="4"/>
      <c r="BG724" s="5"/>
      <c r="BH724" s="4" t="str">
        <f>IF(IFERROR(VLOOKUP(F724,F725:F$1993,1,0),"")="","",COUNTIF(F:F,F724))</f>
        <v/>
      </c>
      <c r="BI724" s="4"/>
      <c r="BK724" s="5"/>
      <c r="BL724" s="5"/>
      <c r="BM724" s="5" t="str">
        <f>IF(B724="","",IF(BH724="",1+(MAX(BM$2:BM723)),""))</f>
        <v/>
      </c>
      <c r="BN724" s="5" t="str">
        <f t="shared" si="146"/>
        <v/>
      </c>
      <c r="BO724" s="5" t="str">
        <f t="shared" si="147"/>
        <v/>
      </c>
      <c r="BP724" s="15" t="str">
        <f t="shared" si="148"/>
        <v/>
      </c>
      <c r="BQ724" s="29"/>
      <c r="BR724" s="16"/>
      <c r="BS724" s="5" t="str">
        <f t="shared" si="143"/>
        <v/>
      </c>
      <c r="BU724" s="5"/>
      <c r="BV724" s="5" t="str">
        <f t="shared" si="14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45"/>
        <v/>
      </c>
      <c r="B725" s="3"/>
      <c r="G725" s="1" t="str">
        <f>IFERROR(INDEX('padron cfe'!B:B,MATCH(DATOS!F725,'padron cfe'!A:A,0),1),"")</f>
        <v/>
      </c>
      <c r="J725" s="2" t="str">
        <f>IFERROR(INDEX('padron cfe'!C:C,MATCH(DATOS!F725,'padron cfe'!A:A,0),1),"")</f>
        <v/>
      </c>
      <c r="L725" s="4" t="str">
        <f>IFERROR(VLOOKUP(I725,I$2:L724,4,0),"")</f>
        <v/>
      </c>
      <c r="M725" s="4" t="str">
        <f>IFERROR(VLOOKUP(I725,I$2:M724,5,0),"")</f>
        <v/>
      </c>
      <c r="S725"/>
      <c r="T725" s="2" t="str">
        <f>IFERROR(INDEX('padron cfe'!D:D,MATCH(DATOS!F725,'padron cfe'!A:A,0),1),"")</f>
        <v/>
      </c>
      <c r="AF725" s="97" t="str">
        <f>IFERROR(INDEX(bombas!F:F,MATCH(B725,bombas!I:I,0),1),"")</f>
        <v/>
      </c>
      <c r="AG725" s="6" t="str">
        <f>IFERROR(INDEX(bombas!H:H,MATCH(B725,bombas!I:I,0),1),"")</f>
        <v/>
      </c>
      <c r="AI725" s="4" t="str">
        <f t="shared" si="150"/>
        <v/>
      </c>
      <c r="AJ725" s="4"/>
      <c r="AK725" s="127" t="str">
        <f t="shared" si="144"/>
        <v/>
      </c>
      <c r="AL725" s="2" t="str">
        <f>IFERROR(IF(INDEX(#REF!,MATCH(I725,#REF!,0),1)=0,"",INDEX(#REF!,MATCH(I725,#REF!,0),1)),"")</f>
        <v/>
      </c>
      <c r="AN725" s="2" t="str">
        <f>IFERROR(IF(INDEX(#REF!,MATCH(I725,#REF!,0),1)=0,"",INDEX(#REF!,MATCH(I725,#REF!,0),1)),"")</f>
        <v/>
      </c>
      <c r="BB725" s="4"/>
      <c r="BG725" s="5"/>
      <c r="BH725" s="4" t="str">
        <f>IF(IFERROR(VLOOKUP(F725,F726:F$1993,1,0),"")="","",COUNTIF(F:F,F725))</f>
        <v/>
      </c>
      <c r="BI725" s="4"/>
      <c r="BK725" s="5"/>
      <c r="BL725" s="5"/>
      <c r="BM725" s="5" t="str">
        <f>IF(B725="","",IF(BH725="",1+(MAX(BM$2:BM724)),""))</f>
        <v/>
      </c>
      <c r="BN725" s="5" t="str">
        <f t="shared" si="146"/>
        <v/>
      </c>
      <c r="BO725" s="5" t="str">
        <f t="shared" si="147"/>
        <v/>
      </c>
      <c r="BP725" s="15" t="str">
        <f t="shared" si="148"/>
        <v/>
      </c>
      <c r="BQ725" s="29"/>
      <c r="BR725" s="16"/>
      <c r="BS725" s="5" t="str">
        <f t="shared" si="143"/>
        <v/>
      </c>
      <c r="BU725" s="5"/>
      <c r="BV725" s="5" t="str">
        <f t="shared" si="14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45"/>
        <v/>
      </c>
      <c r="B726" s="3"/>
      <c r="G726" s="1" t="str">
        <f>IFERROR(INDEX('padron cfe'!B:B,MATCH(DATOS!F726,'padron cfe'!A:A,0),1),"")</f>
        <v/>
      </c>
      <c r="J726" s="2" t="str">
        <f>IFERROR(INDEX('padron cfe'!C:C,MATCH(DATOS!F726,'padron cfe'!A:A,0),1),"")</f>
        <v/>
      </c>
      <c r="L726" s="4" t="str">
        <f>IFERROR(VLOOKUP(I726,I$2:L725,4,0),"")</f>
        <v/>
      </c>
      <c r="M726" s="4" t="str">
        <f>IFERROR(VLOOKUP(I726,I$2:M725,5,0),"")</f>
        <v/>
      </c>
      <c r="S726"/>
      <c r="T726" s="2" t="str">
        <f>IFERROR(INDEX('padron cfe'!D:D,MATCH(DATOS!F726,'padron cfe'!A:A,0),1),"")</f>
        <v/>
      </c>
      <c r="AF726" s="97" t="str">
        <f>IFERROR(INDEX(bombas!F:F,MATCH(B726,bombas!I:I,0),1),"")</f>
        <v/>
      </c>
      <c r="AG726" s="6" t="str">
        <f>IFERROR(INDEX(bombas!H:H,MATCH(B726,bombas!I:I,0),1),"")</f>
        <v/>
      </c>
      <c r="AI726" s="4" t="str">
        <f t="shared" si="150"/>
        <v/>
      </c>
      <c r="AJ726" s="4"/>
      <c r="AK726" s="127" t="str">
        <f t="shared" si="144"/>
        <v/>
      </c>
      <c r="AL726" s="2" t="str">
        <f>IFERROR(IF(INDEX(#REF!,MATCH(I726,#REF!,0),1)=0,"",INDEX(#REF!,MATCH(I726,#REF!,0),1)),"")</f>
        <v/>
      </c>
      <c r="AN726" s="2" t="str">
        <f>IFERROR(IF(INDEX(#REF!,MATCH(I726,#REF!,0),1)=0,"",INDEX(#REF!,MATCH(I726,#REF!,0),1)),"")</f>
        <v/>
      </c>
      <c r="BB726" s="4"/>
      <c r="BG726" s="5"/>
      <c r="BH726" s="4" t="str">
        <f>IF(IFERROR(VLOOKUP(F726,F727:F$1993,1,0),"")="","",COUNTIF(F:F,F726))</f>
        <v/>
      </c>
      <c r="BI726" s="4"/>
      <c r="BK726" s="5"/>
      <c r="BL726" s="5"/>
      <c r="BM726" s="5" t="str">
        <f>IF(B726="","",IF(BH726="",1+(MAX(BM$2:BM725)),""))</f>
        <v/>
      </c>
      <c r="BN726" s="5" t="str">
        <f t="shared" si="146"/>
        <v/>
      </c>
      <c r="BO726" s="5" t="str">
        <f t="shared" si="147"/>
        <v/>
      </c>
      <c r="BP726" s="15" t="str">
        <f t="shared" si="148"/>
        <v/>
      </c>
      <c r="BQ726" s="29"/>
      <c r="BR726" s="16"/>
      <c r="BS726" s="5" t="str">
        <f t="shared" ref="BS726:BS789" si="151">CONCATENATE(AR726,AS726,AT726,AU726,AV726)</f>
        <v/>
      </c>
      <c r="BU726" s="5"/>
      <c r="BV726" s="5" t="str">
        <f t="shared" si="14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45"/>
        <v/>
      </c>
      <c r="B727" s="3"/>
      <c r="G727" s="1" t="str">
        <f>IFERROR(INDEX('padron cfe'!B:B,MATCH(DATOS!F727,'padron cfe'!A:A,0),1),"")</f>
        <v/>
      </c>
      <c r="J727" s="2" t="str">
        <f>IFERROR(INDEX('padron cfe'!C:C,MATCH(DATOS!F727,'padron cfe'!A:A,0),1),"")</f>
        <v/>
      </c>
      <c r="L727" s="4" t="str">
        <f>IFERROR(VLOOKUP(I727,I$2:L726,4,0),"")</f>
        <v/>
      </c>
      <c r="M727" s="4" t="str">
        <f>IFERROR(VLOOKUP(I727,I$2:M726,5,0),"")</f>
        <v/>
      </c>
      <c r="S727"/>
      <c r="T727" s="2" t="str">
        <f>IFERROR(INDEX('padron cfe'!D:D,MATCH(DATOS!F727,'padron cfe'!A:A,0),1),"")</f>
        <v/>
      </c>
      <c r="AF727" s="97" t="str">
        <f>IFERROR(INDEX(bombas!F:F,MATCH(B727,bombas!I:I,0),1),"")</f>
        <v/>
      </c>
      <c r="AG727" s="6" t="str">
        <f>IFERROR(INDEX(bombas!H:H,MATCH(B727,bombas!I:I,0),1),"")</f>
        <v/>
      </c>
      <c r="AI727" s="4" t="str">
        <f t="shared" si="150"/>
        <v/>
      </c>
      <c r="AJ727" s="4"/>
      <c r="AK727" s="127" t="str">
        <f t="shared" si="144"/>
        <v/>
      </c>
      <c r="AL727" s="2" t="str">
        <f>IFERROR(IF(INDEX(#REF!,MATCH(I727,#REF!,0),1)=0,"",INDEX(#REF!,MATCH(I727,#REF!,0),1)),"")</f>
        <v/>
      </c>
      <c r="AN727" s="2" t="str">
        <f>IFERROR(IF(INDEX(#REF!,MATCH(I727,#REF!,0),1)=0,"",INDEX(#REF!,MATCH(I727,#REF!,0),1)),"")</f>
        <v/>
      </c>
      <c r="BB727" s="4"/>
      <c r="BG727" s="5"/>
      <c r="BH727" s="4" t="str">
        <f>IF(IFERROR(VLOOKUP(F727,F728:F$1993,1,0),"")="","",COUNTIF(F:F,F727))</f>
        <v/>
      </c>
      <c r="BI727" s="4"/>
      <c r="BK727" s="5"/>
      <c r="BL727" s="5"/>
      <c r="BM727" s="5" t="str">
        <f>IF(B727="","",IF(BH727="",1+(MAX(BM$2:BM726)),""))</f>
        <v/>
      </c>
      <c r="BN727" s="5" t="str">
        <f t="shared" si="146"/>
        <v/>
      </c>
      <c r="BO727" s="5" t="str">
        <f t="shared" si="147"/>
        <v/>
      </c>
      <c r="BP727" s="15" t="str">
        <f t="shared" si="148"/>
        <v/>
      </c>
      <c r="BQ727" s="29"/>
      <c r="BR727" s="16"/>
      <c r="BS727" s="5" t="str">
        <f t="shared" si="151"/>
        <v/>
      </c>
      <c r="BU727" s="5"/>
      <c r="BV727" s="5" t="str">
        <f t="shared" si="14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45"/>
        <v/>
      </c>
      <c r="B728" s="3"/>
      <c r="G728" s="1" t="str">
        <f>IFERROR(INDEX('padron cfe'!B:B,MATCH(DATOS!F728,'padron cfe'!A:A,0),1),"")</f>
        <v/>
      </c>
      <c r="J728" s="2" t="str">
        <f>IFERROR(INDEX('padron cfe'!C:C,MATCH(DATOS!F728,'padron cfe'!A:A,0),1),"")</f>
        <v/>
      </c>
      <c r="L728" s="4" t="str">
        <f>IFERROR(VLOOKUP(I728,I$2:L727,4,0),"")</f>
        <v/>
      </c>
      <c r="M728" s="4" t="str">
        <f>IFERROR(VLOOKUP(I728,I$2:M727,5,0),"")</f>
        <v/>
      </c>
      <c r="S728"/>
      <c r="T728" s="2" t="str">
        <f>IFERROR(INDEX('padron cfe'!D:D,MATCH(DATOS!F728,'padron cfe'!A:A,0),1),"")</f>
        <v/>
      </c>
      <c r="AF728" s="97" t="str">
        <f>IFERROR(INDEX(bombas!F:F,MATCH(B728,bombas!I:I,0),1),"")</f>
        <v/>
      </c>
      <c r="AG728" s="6" t="str">
        <f>IFERROR(INDEX(bombas!H:H,MATCH(B728,bombas!I:I,0),1),"")</f>
        <v/>
      </c>
      <c r="AI728" s="4" t="str">
        <f t="shared" si="150"/>
        <v/>
      </c>
      <c r="AJ728" s="4"/>
      <c r="AK728" s="127" t="str">
        <f t="shared" si="144"/>
        <v/>
      </c>
      <c r="AL728" s="2" t="str">
        <f>IFERROR(IF(INDEX(#REF!,MATCH(I728,#REF!,0),1)=0,"",INDEX(#REF!,MATCH(I728,#REF!,0),1)),"")</f>
        <v/>
      </c>
      <c r="AN728" s="2" t="str">
        <f>IFERROR(IF(INDEX(#REF!,MATCH(I728,#REF!,0),1)=0,"",INDEX(#REF!,MATCH(I728,#REF!,0),1)),"")</f>
        <v/>
      </c>
      <c r="BB728" s="4"/>
      <c r="BG728" s="5"/>
      <c r="BH728" s="4" t="str">
        <f>IF(IFERROR(VLOOKUP(F728,F729:F$1993,1,0),"")="","",COUNTIF(F:F,F728))</f>
        <v/>
      </c>
      <c r="BI728" s="4"/>
      <c r="BK728" s="5"/>
      <c r="BL728" s="5"/>
      <c r="BM728" s="5" t="str">
        <f>IF(B728="","",IF(BH728="",1+(MAX(BM$2:BM727)),""))</f>
        <v/>
      </c>
      <c r="BN728" s="5" t="str">
        <f t="shared" si="146"/>
        <v/>
      </c>
      <c r="BO728" s="5" t="str">
        <f t="shared" si="147"/>
        <v/>
      </c>
      <c r="BP728" s="15" t="str">
        <f t="shared" si="148"/>
        <v/>
      </c>
      <c r="BQ728" s="29"/>
      <c r="BR728" s="16"/>
      <c r="BS728" s="5" t="str">
        <f t="shared" si="151"/>
        <v/>
      </c>
      <c r="BU728" s="5"/>
      <c r="BV728" s="5" t="str">
        <f t="shared" si="14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45"/>
        <v/>
      </c>
      <c r="B729" s="3"/>
      <c r="G729" s="1" t="str">
        <f>IFERROR(INDEX('padron cfe'!B:B,MATCH(DATOS!F729,'padron cfe'!A:A,0),1),"")</f>
        <v/>
      </c>
      <c r="J729" s="2" t="str">
        <f>IFERROR(INDEX('padron cfe'!C:C,MATCH(DATOS!F729,'padron cfe'!A:A,0),1),"")</f>
        <v/>
      </c>
      <c r="L729" s="4" t="str">
        <f>IFERROR(VLOOKUP(I729,I$2:L728,4,0),"")</f>
        <v/>
      </c>
      <c r="M729" s="4" t="str">
        <f>IFERROR(VLOOKUP(I729,I$2:M728,5,0),"")</f>
        <v/>
      </c>
      <c r="S729"/>
      <c r="T729" s="2" t="str">
        <f>IFERROR(INDEX('padron cfe'!D:D,MATCH(DATOS!F729,'padron cfe'!A:A,0),1),"")</f>
        <v/>
      </c>
      <c r="AF729" s="97" t="str">
        <f>IFERROR(INDEX(bombas!F:F,MATCH(B729,bombas!I:I,0),1),"")</f>
        <v/>
      </c>
      <c r="AG729" s="6" t="str">
        <f>IFERROR(INDEX(bombas!H:H,MATCH(B729,bombas!I:I,0),1),"")</f>
        <v/>
      </c>
      <c r="AI729" s="4" t="str">
        <f t="shared" si="150"/>
        <v/>
      </c>
      <c r="AJ729" s="4"/>
      <c r="AK729" s="127" t="str">
        <f t="shared" ref="AK729:AK792" si="152">IF(AJ729="","",AJ729/AI729)</f>
        <v/>
      </c>
      <c r="AL729" s="2" t="str">
        <f>IFERROR(IF(INDEX(#REF!,MATCH(I729,#REF!,0),1)=0,"",INDEX(#REF!,MATCH(I729,#REF!,0),1)),"")</f>
        <v/>
      </c>
      <c r="AN729" s="2" t="str">
        <f>IFERROR(IF(INDEX(#REF!,MATCH(I729,#REF!,0),1)=0,"",INDEX(#REF!,MATCH(I729,#REF!,0),1)),"")</f>
        <v/>
      </c>
      <c r="BB729" s="4"/>
      <c r="BG729" s="5"/>
      <c r="BH729" s="4" t="str">
        <f>IF(IFERROR(VLOOKUP(F729,F730:F$1993,1,0),"")="","",COUNTIF(F:F,F729))</f>
        <v/>
      </c>
      <c r="BI729" s="4"/>
      <c r="BK729" s="5"/>
      <c r="BL729" s="5"/>
      <c r="BM729" s="5" t="str">
        <f>IF(B729="","",IF(BH729="",1+(MAX(BM$2:BM728)),""))</f>
        <v/>
      </c>
      <c r="BN729" s="5" t="str">
        <f t="shared" si="146"/>
        <v/>
      </c>
      <c r="BO729" s="5" t="str">
        <f t="shared" si="147"/>
        <v/>
      </c>
      <c r="BP729" s="15" t="str">
        <f t="shared" si="148"/>
        <v/>
      </c>
      <c r="BQ729" s="29"/>
      <c r="BR729" s="16"/>
      <c r="BS729" s="5" t="str">
        <f t="shared" si="151"/>
        <v/>
      </c>
      <c r="BU729" s="5"/>
      <c r="BV729" s="5" t="str">
        <f t="shared" si="14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45"/>
        <v/>
      </c>
      <c r="B730" s="3"/>
      <c r="G730" s="1" t="str">
        <f>IFERROR(INDEX('padron cfe'!B:B,MATCH(DATOS!F730,'padron cfe'!A:A,0),1),"")</f>
        <v/>
      </c>
      <c r="J730" s="2" t="str">
        <f>IFERROR(INDEX('padron cfe'!C:C,MATCH(DATOS!F730,'padron cfe'!A:A,0),1),"")</f>
        <v/>
      </c>
      <c r="L730" s="4" t="str">
        <f>IFERROR(VLOOKUP(I730,I$2:L729,4,0),"")</f>
        <v/>
      </c>
      <c r="M730" s="4" t="str">
        <f>IFERROR(VLOOKUP(I730,I$2:M729,5,0),"")</f>
        <v/>
      </c>
      <c r="S730"/>
      <c r="T730" s="2" t="str">
        <f>IFERROR(INDEX('padron cfe'!D:D,MATCH(DATOS!F730,'padron cfe'!A:A,0),1),"")</f>
        <v/>
      </c>
      <c r="AF730" s="97" t="str">
        <f>IFERROR(INDEX(bombas!F:F,MATCH(B730,bombas!I:I,0),1),"")</f>
        <v/>
      </c>
      <c r="AG730" s="6" t="str">
        <f>IFERROR(INDEX(bombas!H:H,MATCH(B730,bombas!I:I,0),1),"")</f>
        <v/>
      </c>
      <c r="AI730" s="4" t="str">
        <f t="shared" si="150"/>
        <v/>
      </c>
      <c r="AJ730" s="4"/>
      <c r="AK730" s="127" t="str">
        <f t="shared" si="152"/>
        <v/>
      </c>
      <c r="AL730" s="2" t="str">
        <f>IFERROR(IF(INDEX(#REF!,MATCH(I730,#REF!,0),1)=0,"",INDEX(#REF!,MATCH(I730,#REF!,0),1)),"")</f>
        <v/>
      </c>
      <c r="AN730" s="2" t="str">
        <f>IFERROR(IF(INDEX(#REF!,MATCH(I730,#REF!,0),1)=0,"",INDEX(#REF!,MATCH(I730,#REF!,0),1)),"")</f>
        <v/>
      </c>
      <c r="BB730" s="4"/>
      <c r="BG730" s="5"/>
      <c r="BH730" s="4" t="str">
        <f>IF(IFERROR(VLOOKUP(F730,F731:F$1993,1,0),"")="","",COUNTIF(F:F,F730))</f>
        <v/>
      </c>
      <c r="BI730" s="4"/>
      <c r="BK730" s="5"/>
      <c r="BL730" s="5"/>
      <c r="BM730" s="5" t="str">
        <f>IF(B730="","",IF(BH730="",1+(MAX(BM$2:BM729)),""))</f>
        <v/>
      </c>
      <c r="BN730" s="5" t="str">
        <f t="shared" si="146"/>
        <v/>
      </c>
      <c r="BO730" s="5" t="str">
        <f t="shared" si="147"/>
        <v/>
      </c>
      <c r="BP730" s="15" t="str">
        <f t="shared" si="148"/>
        <v/>
      </c>
      <c r="BQ730" s="29"/>
      <c r="BR730" s="16"/>
      <c r="BS730" s="5" t="str">
        <f t="shared" si="151"/>
        <v/>
      </c>
      <c r="BU730" s="5"/>
      <c r="BV730" s="5" t="str">
        <f t="shared" si="14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45"/>
        <v/>
      </c>
      <c r="B731" s="3"/>
      <c r="G731" s="1" t="str">
        <f>IFERROR(INDEX('padron cfe'!B:B,MATCH(DATOS!F731,'padron cfe'!A:A,0),1),"")</f>
        <v/>
      </c>
      <c r="J731" s="2" t="str">
        <f>IFERROR(INDEX('padron cfe'!C:C,MATCH(DATOS!F731,'padron cfe'!A:A,0),1),"")</f>
        <v/>
      </c>
      <c r="L731" s="4" t="str">
        <f>IFERROR(VLOOKUP(I731,I$2:L730,4,0),"")</f>
        <v/>
      </c>
      <c r="M731" s="4" t="str">
        <f>IFERROR(VLOOKUP(I731,I$2:M730,5,0),"")</f>
        <v/>
      </c>
      <c r="S731"/>
      <c r="T731" s="2" t="str">
        <f>IFERROR(INDEX('padron cfe'!D:D,MATCH(DATOS!F731,'padron cfe'!A:A,0),1),"")</f>
        <v/>
      </c>
      <c r="AF731" s="97" t="str">
        <f>IFERROR(INDEX(bombas!F:F,MATCH(B731,bombas!I:I,0),1),"")</f>
        <v/>
      </c>
      <c r="AG731" s="6" t="str">
        <f>IFERROR(INDEX(bombas!H:H,MATCH(B731,bombas!I:I,0),1),"")</f>
        <v/>
      </c>
      <c r="AI731" s="4" t="str">
        <f t="shared" si="150"/>
        <v/>
      </c>
      <c r="AJ731" s="4"/>
      <c r="AK731" s="127" t="str">
        <f t="shared" si="152"/>
        <v/>
      </c>
      <c r="AL731" s="2" t="str">
        <f>IFERROR(IF(INDEX(#REF!,MATCH(I731,#REF!,0),1)=0,"",INDEX(#REF!,MATCH(I731,#REF!,0),1)),"")</f>
        <v/>
      </c>
      <c r="AN731" s="2" t="str">
        <f>IFERROR(IF(INDEX(#REF!,MATCH(I731,#REF!,0),1)=0,"",INDEX(#REF!,MATCH(I731,#REF!,0),1)),"")</f>
        <v/>
      </c>
      <c r="BB731" s="4"/>
      <c r="BG731" s="5"/>
      <c r="BH731" s="4" t="str">
        <f>IF(IFERROR(VLOOKUP(F731,F732:F$1993,1,0),"")="","",COUNTIF(F:F,F731))</f>
        <v/>
      </c>
      <c r="BI731" s="4"/>
      <c r="BK731" s="5"/>
      <c r="BL731" s="5"/>
      <c r="BM731" s="5" t="str">
        <f>IF(B731="","",IF(BH731="",1+(MAX(BM$2:BM730)),""))</f>
        <v/>
      </c>
      <c r="BN731" s="5" t="str">
        <f t="shared" si="146"/>
        <v/>
      </c>
      <c r="BO731" s="5" t="str">
        <f t="shared" si="147"/>
        <v/>
      </c>
      <c r="BP731" s="15" t="str">
        <f t="shared" si="148"/>
        <v/>
      </c>
      <c r="BQ731" s="29"/>
      <c r="BR731" s="16"/>
      <c r="BS731" s="5" t="str">
        <f t="shared" si="151"/>
        <v/>
      </c>
      <c r="BU731" s="5"/>
      <c r="BV731" s="5" t="str">
        <f t="shared" si="14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45"/>
        <v/>
      </c>
      <c r="B732" s="3"/>
      <c r="G732" s="1" t="str">
        <f>IFERROR(INDEX('padron cfe'!B:B,MATCH(DATOS!F732,'padron cfe'!A:A,0),1),"")</f>
        <v/>
      </c>
      <c r="L732" s="4" t="str">
        <f>IFERROR(VLOOKUP(I732,I$2:L731,4,0),"")</f>
        <v/>
      </c>
      <c r="M732" s="4" t="str">
        <f>IFERROR(VLOOKUP(I732,I$2:M731,5,0),"")</f>
        <v/>
      </c>
      <c r="S732"/>
      <c r="AF732" s="97" t="str">
        <f>IFERROR(INDEX(bombas!F:F,MATCH(B732,bombas!I:I,0),1),"")</f>
        <v/>
      </c>
      <c r="AG732" s="6" t="str">
        <f>IFERROR(INDEX(bombas!H:H,MATCH(B732,bombas!I:I,0),1),"")</f>
        <v/>
      </c>
      <c r="AI732" s="4" t="str">
        <f t="shared" si="150"/>
        <v/>
      </c>
      <c r="AJ732" s="4"/>
      <c r="AK732" s="127" t="str">
        <f t="shared" si="152"/>
        <v/>
      </c>
      <c r="AL732" s="2" t="str">
        <f>IFERROR(IF(INDEX(#REF!,MATCH(I732,#REF!,0),1)=0,"",INDEX(#REF!,MATCH(I732,#REF!,0),1)),"")</f>
        <v/>
      </c>
      <c r="AN732" s="2" t="str">
        <f>IFERROR(IF(INDEX(#REF!,MATCH(I732,#REF!,0),1)=0,"",INDEX(#REF!,MATCH(I732,#REF!,0),1)),"")</f>
        <v/>
      </c>
      <c r="BB732" s="4"/>
      <c r="BG732" s="5"/>
      <c r="BH732" s="4" t="str">
        <f>IF(IFERROR(VLOOKUP(F732,F733:F$1993,1,0),"")="","",COUNTIF(F:F,F732))</f>
        <v/>
      </c>
      <c r="BI732" s="4"/>
      <c r="BK732" s="5"/>
      <c r="BL732" s="5"/>
      <c r="BM732" s="5" t="str">
        <f>IF(B732="","",IF(BH732="",1+(MAX(BM$2:BM731)),""))</f>
        <v/>
      </c>
      <c r="BN732" s="5" t="str">
        <f t="shared" si="146"/>
        <v/>
      </c>
      <c r="BO732" s="5" t="str">
        <f t="shared" si="147"/>
        <v/>
      </c>
      <c r="BP732" s="15" t="str">
        <f t="shared" si="148"/>
        <v/>
      </c>
      <c r="BQ732" s="29"/>
      <c r="BR732" s="16"/>
      <c r="BS732" s="5" t="str">
        <f t="shared" si="151"/>
        <v/>
      </c>
      <c r="BU732" s="5"/>
      <c r="BV732" s="5" t="str">
        <f t="shared" si="14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45"/>
        <v/>
      </c>
      <c r="B733" s="3"/>
      <c r="G733" s="1" t="str">
        <f>IFERROR(INDEX('padron cfe'!B:B,MATCH(DATOS!F733,'padron cfe'!A:A,0),1),"")</f>
        <v/>
      </c>
      <c r="L733" s="4" t="str">
        <f>IFERROR(VLOOKUP(I733,I$2:L732,4,0),"")</f>
        <v/>
      </c>
      <c r="M733" s="4" t="str">
        <f>IFERROR(VLOOKUP(I733,I$2:M732,5,0),"")</f>
        <v/>
      </c>
      <c r="S733"/>
      <c r="AF733" s="97" t="str">
        <f>IFERROR(INDEX(bombas!F:F,MATCH(B733,bombas!I:I,0),1),"")</f>
        <v/>
      </c>
      <c r="AG733" s="6" t="str">
        <f>IFERROR(INDEX(bombas!H:H,MATCH(B733,bombas!I:I,0),1),"")</f>
        <v/>
      </c>
      <c r="AI733" s="4" t="str">
        <f t="shared" si="150"/>
        <v/>
      </c>
      <c r="AJ733" s="4"/>
      <c r="AK733" s="127" t="str">
        <f t="shared" si="152"/>
        <v/>
      </c>
      <c r="AL733" s="2" t="str">
        <f>IFERROR(IF(INDEX(#REF!,MATCH(I733,#REF!,0),1)=0,"",INDEX(#REF!,MATCH(I733,#REF!,0),1)),"")</f>
        <v/>
      </c>
      <c r="AN733" s="2" t="str">
        <f>IFERROR(IF(INDEX(#REF!,MATCH(I733,#REF!,0),1)=0,"",INDEX(#REF!,MATCH(I733,#REF!,0),1)),"")</f>
        <v/>
      </c>
      <c r="BB733" s="4"/>
      <c r="BG733" s="5"/>
      <c r="BH733" s="4" t="str">
        <f>IF(IFERROR(VLOOKUP(F733,F734:F$1993,1,0),"")="","",COUNTIF(F:F,F733))</f>
        <v/>
      </c>
      <c r="BI733" s="4"/>
      <c r="BK733" s="5"/>
      <c r="BL733" s="5"/>
      <c r="BM733" s="5" t="str">
        <f>IF(B733="","",IF(BH733="",1+(MAX(BM$2:BM732)),""))</f>
        <v/>
      </c>
      <c r="BN733" s="5" t="str">
        <f t="shared" si="146"/>
        <v/>
      </c>
      <c r="BO733" s="5" t="str">
        <f t="shared" si="147"/>
        <v/>
      </c>
      <c r="BP733" s="15" t="str">
        <f t="shared" si="148"/>
        <v/>
      </c>
      <c r="BQ733" s="29"/>
      <c r="BR733" s="16"/>
      <c r="BS733" s="5" t="str">
        <f t="shared" si="151"/>
        <v/>
      </c>
      <c r="BU733" s="5"/>
      <c r="BV733" s="5" t="str">
        <f t="shared" si="14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45"/>
        <v/>
      </c>
      <c r="B734" s="3"/>
      <c r="G734" s="1" t="str">
        <f>IFERROR(INDEX('padron cfe'!B:B,MATCH(DATOS!F734,'padron cfe'!A:A,0),1),"")</f>
        <v/>
      </c>
      <c r="L734" s="4" t="str">
        <f>IFERROR(VLOOKUP(I734,I$2:L733,4,0),"")</f>
        <v/>
      </c>
      <c r="M734" s="4" t="str">
        <f>IFERROR(VLOOKUP(I734,I$2:M733,5,0),"")</f>
        <v/>
      </c>
      <c r="S734"/>
      <c r="AF734" s="97" t="str">
        <f>IFERROR(INDEX(bombas!F:F,MATCH(B734,bombas!I:I,0),1),"")</f>
        <v/>
      </c>
      <c r="AG734" s="6" t="str">
        <f>IFERROR(INDEX(bombas!H:H,MATCH(B734,bombas!I:I,0),1),"")</f>
        <v/>
      </c>
      <c r="AI734" s="4" t="str">
        <f t="shared" si="150"/>
        <v/>
      </c>
      <c r="AJ734" s="4"/>
      <c r="AK734" s="127" t="str">
        <f t="shared" si="152"/>
        <v/>
      </c>
      <c r="AL734" s="2" t="str">
        <f>IFERROR(IF(INDEX(#REF!,MATCH(I734,#REF!,0),1)=0,"",INDEX(#REF!,MATCH(I734,#REF!,0),1)),"")</f>
        <v/>
      </c>
      <c r="AN734" s="2" t="str">
        <f>IFERROR(IF(INDEX(#REF!,MATCH(I734,#REF!,0),1)=0,"",INDEX(#REF!,MATCH(I734,#REF!,0),1)),"")</f>
        <v/>
      </c>
      <c r="BB734" s="4"/>
      <c r="BG734" s="5"/>
      <c r="BH734" s="4" t="str">
        <f>IF(IFERROR(VLOOKUP(F734,F735:F$1993,1,0),"")="","",COUNTIF(F:F,F734))</f>
        <v/>
      </c>
      <c r="BI734" s="4"/>
      <c r="BK734" s="5"/>
      <c r="BL734" s="5"/>
      <c r="BM734" s="5" t="str">
        <f>IF(B734="","",IF(BH734="",1+(MAX(BM$2:BM733)),""))</f>
        <v/>
      </c>
      <c r="BN734" s="5" t="str">
        <f t="shared" si="146"/>
        <v/>
      </c>
      <c r="BO734" s="5" t="str">
        <f t="shared" si="147"/>
        <v/>
      </c>
      <c r="BP734" s="15" t="str">
        <f t="shared" si="148"/>
        <v/>
      </c>
      <c r="BQ734" s="29"/>
      <c r="BR734" s="16"/>
      <c r="BS734" s="5" t="str">
        <f t="shared" si="151"/>
        <v/>
      </c>
      <c r="BU734" s="5"/>
      <c r="BV734" s="5" t="str">
        <f t="shared" si="14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45"/>
        <v/>
      </c>
      <c r="B735" s="3"/>
      <c r="G735" s="1" t="str">
        <f>IFERROR(INDEX('padron cfe'!B:B,MATCH(DATOS!F735,'padron cfe'!A:A,0),1),"")</f>
        <v/>
      </c>
      <c r="L735" s="4" t="str">
        <f>IFERROR(VLOOKUP(I735,I$2:L734,4,0),"")</f>
        <v/>
      </c>
      <c r="M735" s="4" t="str">
        <f>IFERROR(VLOOKUP(I735,I$2:M734,5,0),"")</f>
        <v/>
      </c>
      <c r="S735"/>
      <c r="AF735" s="97" t="str">
        <f>IFERROR(INDEX(bombas!F:F,MATCH(B735,bombas!I:I,0),1),"")</f>
        <v/>
      </c>
      <c r="AG735" s="6" t="str">
        <f>IFERROR(INDEX(bombas!H:H,MATCH(B735,bombas!I:I,0),1),"")</f>
        <v/>
      </c>
      <c r="AI735" s="4" t="str">
        <f t="shared" si="150"/>
        <v/>
      </c>
      <c r="AJ735" s="4"/>
      <c r="AK735" s="127" t="str">
        <f t="shared" si="152"/>
        <v/>
      </c>
      <c r="AL735" s="2" t="str">
        <f>IFERROR(IF(INDEX(#REF!,MATCH(I735,#REF!,0),1)=0,"",INDEX(#REF!,MATCH(I735,#REF!,0),1)),"")</f>
        <v/>
      </c>
      <c r="AN735" s="2" t="str">
        <f>IFERROR(IF(INDEX(#REF!,MATCH(I735,#REF!,0),1)=0,"",INDEX(#REF!,MATCH(I735,#REF!,0),1)),"")</f>
        <v/>
      </c>
      <c r="BB735" s="4"/>
      <c r="BG735" s="5"/>
      <c r="BH735" s="4" t="str">
        <f>IF(IFERROR(VLOOKUP(F735,F736:F$1993,1,0),"")="","",COUNTIF(F:F,F735))</f>
        <v/>
      </c>
      <c r="BI735" s="4"/>
      <c r="BK735" s="5"/>
      <c r="BL735" s="5"/>
      <c r="BM735" s="5" t="str">
        <f>IF(B735="","",IF(BH735="",1+(MAX(BM$2:BM734)),""))</f>
        <v/>
      </c>
      <c r="BN735" s="5" t="str">
        <f t="shared" si="146"/>
        <v/>
      </c>
      <c r="BO735" s="5" t="str">
        <f t="shared" si="147"/>
        <v/>
      </c>
      <c r="BP735" s="15" t="str">
        <f t="shared" si="148"/>
        <v/>
      </c>
      <c r="BQ735" s="29"/>
      <c r="BR735" s="16"/>
      <c r="BS735" s="5" t="str">
        <f t="shared" si="151"/>
        <v/>
      </c>
      <c r="BU735" s="5"/>
      <c r="BV735" s="5" t="str">
        <f t="shared" si="14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45"/>
        <v/>
      </c>
      <c r="B736" s="3"/>
      <c r="G736" s="1" t="str">
        <f>IFERROR(INDEX('padron cfe'!B:B,MATCH(DATOS!F736,'padron cfe'!A:A,0),1),"")</f>
        <v/>
      </c>
      <c r="L736" s="4" t="str">
        <f>IFERROR(VLOOKUP(I736,I$2:L735,4,0),"")</f>
        <v/>
      </c>
      <c r="M736" s="4" t="str">
        <f>IFERROR(VLOOKUP(I736,I$2:M735,5,0),"")</f>
        <v/>
      </c>
      <c r="S736"/>
      <c r="AF736" s="97" t="str">
        <f>IFERROR(INDEX(bombas!F:F,MATCH(B736,bombas!I:I,0),1),"")</f>
        <v/>
      </c>
      <c r="AG736" s="6" t="str">
        <f>IFERROR(INDEX(bombas!H:H,MATCH(B736,bombas!I:I,0),1),"")</f>
        <v/>
      </c>
      <c r="AI736" s="4" t="str">
        <f t="shared" si="150"/>
        <v/>
      </c>
      <c r="AJ736" s="4"/>
      <c r="AK736" s="127" t="str">
        <f t="shared" si="152"/>
        <v/>
      </c>
      <c r="AL736" s="2" t="str">
        <f>IFERROR(IF(INDEX(#REF!,MATCH(I736,#REF!,0),1)=0,"",INDEX(#REF!,MATCH(I736,#REF!,0),1)),"")</f>
        <v/>
      </c>
      <c r="AN736" s="2" t="str">
        <f>IFERROR(IF(INDEX(#REF!,MATCH(I736,#REF!,0),1)=0,"",INDEX(#REF!,MATCH(I736,#REF!,0),1)),"")</f>
        <v/>
      </c>
      <c r="BB736" s="4"/>
      <c r="BG736" s="5"/>
      <c r="BH736" s="4" t="str">
        <f>IF(IFERROR(VLOOKUP(F736,F737:F$1993,1,0),"")="","",COUNTIF(F:F,F736))</f>
        <v/>
      </c>
      <c r="BI736" s="4"/>
      <c r="BK736" s="5"/>
      <c r="BL736" s="5"/>
      <c r="BM736" s="5" t="str">
        <f>IF(B736="","",IF(BH736="",1+(MAX(BM$2:BM735)),""))</f>
        <v/>
      </c>
      <c r="BN736" s="5" t="str">
        <f t="shared" si="146"/>
        <v/>
      </c>
      <c r="BO736" s="5" t="str">
        <f t="shared" si="147"/>
        <v/>
      </c>
      <c r="BP736" s="15" t="str">
        <f t="shared" si="148"/>
        <v/>
      </c>
      <c r="BQ736" s="29"/>
      <c r="BR736" s="16"/>
      <c r="BS736" s="5" t="str">
        <f t="shared" si="151"/>
        <v/>
      </c>
      <c r="BU736" s="5"/>
      <c r="BV736" s="5" t="str">
        <f t="shared" si="14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45"/>
        <v/>
      </c>
      <c r="B737" s="3"/>
      <c r="G737" s="1" t="str">
        <f>IFERROR(INDEX('padron cfe'!B:B,MATCH(DATOS!F737,'padron cfe'!A:A,0),1),"")</f>
        <v/>
      </c>
      <c r="L737" s="4" t="str">
        <f>IFERROR(VLOOKUP(I737,I$2:L736,4,0),"")</f>
        <v/>
      </c>
      <c r="M737" s="4" t="str">
        <f>IFERROR(VLOOKUP(I737,I$2:M736,5,0),"")</f>
        <v/>
      </c>
      <c r="S737"/>
      <c r="AF737" s="97" t="str">
        <f>IFERROR(INDEX(bombas!F:F,MATCH(B737,bombas!I:I,0),1),"")</f>
        <v/>
      </c>
      <c r="AG737" s="6" t="str">
        <f>IFERROR(INDEX(bombas!H:H,MATCH(B737,bombas!I:I,0),1),"")</f>
        <v/>
      </c>
      <c r="AI737" s="4" t="str">
        <f t="shared" si="150"/>
        <v/>
      </c>
      <c r="AJ737" s="4"/>
      <c r="AK737" s="127" t="str">
        <f t="shared" si="152"/>
        <v/>
      </c>
      <c r="AL737" s="2" t="str">
        <f>IFERROR(IF(INDEX(#REF!,MATCH(I737,#REF!,0),1)=0,"",INDEX(#REF!,MATCH(I737,#REF!,0),1)),"")</f>
        <v/>
      </c>
      <c r="AN737" s="2" t="str">
        <f>IFERROR(IF(INDEX(#REF!,MATCH(I737,#REF!,0),1)=0,"",INDEX(#REF!,MATCH(I737,#REF!,0),1)),"")</f>
        <v/>
      </c>
      <c r="BB737" s="4"/>
      <c r="BG737" s="5"/>
      <c r="BH737" s="4" t="str">
        <f>IF(IFERROR(VLOOKUP(F737,F738:F$1993,1,0),"")="","",COUNTIF(F:F,F737))</f>
        <v/>
      </c>
      <c r="BI737" s="4"/>
      <c r="BK737" s="5"/>
      <c r="BL737" s="5"/>
      <c r="BM737" s="5" t="str">
        <f>IF(B737="","",IF(BH737="",1+(MAX(BM$2:BM736)),""))</f>
        <v/>
      </c>
      <c r="BN737" s="5" t="str">
        <f t="shared" si="146"/>
        <v/>
      </c>
      <c r="BO737" s="5" t="str">
        <f t="shared" si="147"/>
        <v/>
      </c>
      <c r="BP737" s="15" t="str">
        <f t="shared" si="148"/>
        <v/>
      </c>
      <c r="BQ737" s="29"/>
      <c r="BR737" s="16"/>
      <c r="BS737" s="5" t="str">
        <f t="shared" si="151"/>
        <v/>
      </c>
      <c r="BU737" s="5"/>
      <c r="BV737" s="5" t="str">
        <f t="shared" si="14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45"/>
        <v/>
      </c>
      <c r="B738" s="3"/>
      <c r="G738" s="1" t="str">
        <f>IFERROR(INDEX('padron cfe'!B:B,MATCH(DATOS!F738,'padron cfe'!A:A,0),1),"")</f>
        <v/>
      </c>
      <c r="L738" s="4" t="str">
        <f>IFERROR(VLOOKUP(I738,I$2:L737,4,0),"")</f>
        <v/>
      </c>
      <c r="M738" s="4" t="str">
        <f>IFERROR(VLOOKUP(I738,I$2:M737,5,0),"")</f>
        <v/>
      </c>
      <c r="S738"/>
      <c r="AF738" s="97" t="str">
        <f>IFERROR(INDEX(bombas!F:F,MATCH(B738,bombas!I:I,0),1),"")</f>
        <v/>
      </c>
      <c r="AG738" s="6" t="str">
        <f>IFERROR(INDEX(bombas!H:H,MATCH(B738,bombas!I:I,0),1),"")</f>
        <v/>
      </c>
      <c r="AI738" s="4" t="str">
        <f t="shared" si="150"/>
        <v/>
      </c>
      <c r="AJ738" s="4"/>
      <c r="AK738" s="127" t="str">
        <f t="shared" si="152"/>
        <v/>
      </c>
      <c r="AL738" s="2" t="str">
        <f>IFERROR(IF(INDEX(#REF!,MATCH(I738,#REF!,0),1)=0,"",INDEX(#REF!,MATCH(I738,#REF!,0),1)),"")</f>
        <v/>
      </c>
      <c r="AN738" s="2" t="str">
        <f>IFERROR(IF(INDEX(#REF!,MATCH(I738,#REF!,0),1)=0,"",INDEX(#REF!,MATCH(I738,#REF!,0),1)),"")</f>
        <v/>
      </c>
      <c r="BB738" s="4"/>
      <c r="BG738" s="5"/>
      <c r="BH738" s="4" t="str">
        <f>IF(IFERROR(VLOOKUP(F738,F739:F$1993,1,0),"")="","",COUNTIF(F:F,F738))</f>
        <v/>
      </c>
      <c r="BI738" s="4"/>
      <c r="BK738" s="5"/>
      <c r="BL738" s="5"/>
      <c r="BM738" s="5" t="str">
        <f>IF(B738="","",IF(BH738="",1+(MAX(BM$2:BM737)),""))</f>
        <v/>
      </c>
      <c r="BN738" s="5" t="str">
        <f t="shared" si="146"/>
        <v/>
      </c>
      <c r="BO738" s="5" t="str">
        <f t="shared" si="147"/>
        <v/>
      </c>
      <c r="BP738" s="15" t="str">
        <f t="shared" si="148"/>
        <v/>
      </c>
      <c r="BQ738" s="29"/>
      <c r="BR738" s="16"/>
      <c r="BS738" s="5" t="str">
        <f t="shared" si="151"/>
        <v/>
      </c>
      <c r="BU738" s="5"/>
      <c r="BV738" s="5" t="str">
        <f t="shared" si="14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45"/>
        <v/>
      </c>
      <c r="B739" s="3"/>
      <c r="G739" s="1" t="str">
        <f>IFERROR(INDEX('padron cfe'!B:B,MATCH(DATOS!F739,'padron cfe'!A:A,0),1),"")</f>
        <v/>
      </c>
      <c r="L739" s="4" t="str">
        <f>IFERROR(VLOOKUP(I739,I$2:L738,4,0),"")</f>
        <v/>
      </c>
      <c r="M739" s="4" t="str">
        <f>IFERROR(VLOOKUP(I739,I$2:M738,5,0),"")</f>
        <v/>
      </c>
      <c r="S739"/>
      <c r="AF739" s="97" t="str">
        <f>IFERROR(INDEX(bombas!F:F,MATCH(B739,bombas!I:I,0),1),"")</f>
        <v/>
      </c>
      <c r="AG739" s="6" t="str">
        <f>IFERROR(INDEX(bombas!H:H,MATCH(B739,bombas!I:I,0),1),"")</f>
        <v/>
      </c>
      <c r="AI739" s="4" t="str">
        <f t="shared" si="150"/>
        <v/>
      </c>
      <c r="AJ739" s="4"/>
      <c r="AK739" s="127" t="str">
        <f t="shared" si="152"/>
        <v/>
      </c>
      <c r="AL739" s="2" t="str">
        <f>IFERROR(IF(INDEX(#REF!,MATCH(I739,#REF!,0),1)=0,"",INDEX(#REF!,MATCH(I739,#REF!,0),1)),"")</f>
        <v/>
      </c>
      <c r="AN739" s="2" t="str">
        <f>IFERROR(IF(INDEX(#REF!,MATCH(I739,#REF!,0),1)=0,"",INDEX(#REF!,MATCH(I739,#REF!,0),1)),"")</f>
        <v/>
      </c>
      <c r="BB739" s="4"/>
      <c r="BG739" s="5"/>
      <c r="BH739" s="4" t="str">
        <f>IF(IFERROR(VLOOKUP(F739,F$2:F738,1,0),"")="","",COUNTIF(F:F,F739))</f>
        <v/>
      </c>
      <c r="BI739" s="4"/>
      <c r="BK739" s="5"/>
      <c r="BL739" s="5"/>
      <c r="BM739" s="5" t="str">
        <f>IF(B739="","",IF(BH739="",1+(MAX(BM$2:BM738)),""))</f>
        <v/>
      </c>
      <c r="BN739" s="5" t="str">
        <f t="shared" si="146"/>
        <v/>
      </c>
      <c r="BO739" s="5" t="str">
        <f t="shared" si="147"/>
        <v/>
      </c>
      <c r="BP739" s="15" t="str">
        <f t="shared" si="148"/>
        <v/>
      </c>
      <c r="BQ739" s="29"/>
      <c r="BR739" s="16"/>
      <c r="BS739" s="5" t="str">
        <f t="shared" si="151"/>
        <v/>
      </c>
      <c r="BU739" s="5"/>
      <c r="BV739" s="5" t="str">
        <f t="shared" si="14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45"/>
        <v/>
      </c>
      <c r="B740" s="3"/>
      <c r="G740" s="1" t="str">
        <f>IFERROR(INDEX('padron cfe'!B:B,MATCH(DATOS!F740,'padron cfe'!A:A,0),1),"")</f>
        <v/>
      </c>
      <c r="L740" s="4" t="str">
        <f>IFERROR(VLOOKUP(I740,I$2:L739,4,0),"")</f>
        <v/>
      </c>
      <c r="M740" s="4" t="str">
        <f>IFERROR(VLOOKUP(I740,I$2:M739,5,0),"")</f>
        <v/>
      </c>
      <c r="S740"/>
      <c r="AF740" s="97" t="str">
        <f>IFERROR(INDEX(bombas!F:F,MATCH(B740,bombas!I:I,0),1),"")</f>
        <v/>
      </c>
      <c r="AG740" s="6" t="str">
        <f>IFERROR(INDEX(bombas!H:H,MATCH(B740,bombas!I:I,0),1),"")</f>
        <v/>
      </c>
      <c r="AI740" s="4" t="str">
        <f t="shared" si="150"/>
        <v/>
      </c>
      <c r="AJ740" s="4"/>
      <c r="AK740" s="127" t="str">
        <f t="shared" si="152"/>
        <v/>
      </c>
      <c r="AL740" s="2" t="str">
        <f>IFERROR(IF(INDEX(#REF!,MATCH(I740,#REF!,0),1)=0,"",INDEX(#REF!,MATCH(I740,#REF!,0),1)),"")</f>
        <v/>
      </c>
      <c r="AN740" s="2" t="str">
        <f>IFERROR(IF(INDEX(#REF!,MATCH(I740,#REF!,0),1)=0,"",INDEX(#REF!,MATCH(I740,#REF!,0),1)),"")</f>
        <v/>
      </c>
      <c r="BB740" s="4"/>
      <c r="BG740" s="5"/>
      <c r="BH740" s="4" t="str">
        <f>IF(IFERROR(VLOOKUP(F740,F$2:F739,1,0),"")="","",COUNTIF(F:F,F740))</f>
        <v/>
      </c>
      <c r="BI740" s="4"/>
      <c r="BK740" s="5"/>
      <c r="BL740" s="5"/>
      <c r="BM740" s="5" t="str">
        <f>IF(B740="","",IF(BH740="",1+(MAX(BM$2:BM739)),""))</f>
        <v/>
      </c>
      <c r="BN740" s="5" t="str">
        <f t="shared" si="146"/>
        <v/>
      </c>
      <c r="BO740" s="5" t="str">
        <f t="shared" si="147"/>
        <v/>
      </c>
      <c r="BP740" s="15" t="str">
        <f t="shared" si="148"/>
        <v/>
      </c>
      <c r="BQ740" s="29"/>
      <c r="BR740" s="16"/>
      <c r="BS740" s="5" t="str">
        <f t="shared" si="151"/>
        <v/>
      </c>
      <c r="BU740" s="5"/>
      <c r="BV740" s="5" t="str">
        <f t="shared" si="14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45"/>
        <v/>
      </c>
      <c r="B741" s="3"/>
      <c r="G741" s="1" t="str">
        <f>IFERROR(INDEX('padron cfe'!B:B,MATCH(DATOS!F741,'padron cfe'!A:A,0),1),"")</f>
        <v/>
      </c>
      <c r="L741" s="4" t="str">
        <f>IFERROR(VLOOKUP(I741,I$2:L740,4,0),"")</f>
        <v/>
      </c>
      <c r="M741" s="4" t="str">
        <f>IFERROR(VLOOKUP(I741,I$2:M740,5,0),"")</f>
        <v/>
      </c>
      <c r="S741"/>
      <c r="AF741" s="97" t="str">
        <f>IFERROR(INDEX(bombas!F:F,MATCH(B741,bombas!I:I,0),1),"")</f>
        <v/>
      </c>
      <c r="AG741" s="6" t="str">
        <f>IFERROR(INDEX(bombas!H:H,MATCH(B741,bombas!I:I,0),1),"")</f>
        <v/>
      </c>
      <c r="AI741" s="4" t="str">
        <f t="shared" si="150"/>
        <v/>
      </c>
      <c r="AJ741" s="4"/>
      <c r="AK741" s="127" t="str">
        <f t="shared" si="152"/>
        <v/>
      </c>
      <c r="AL741" s="2" t="str">
        <f>IFERROR(IF(INDEX(#REF!,MATCH(I741,#REF!,0),1)=0,"",INDEX(#REF!,MATCH(I741,#REF!,0),1)),"")</f>
        <v/>
      </c>
      <c r="AN741" s="2" t="str">
        <f>IFERROR(IF(INDEX(#REF!,MATCH(I741,#REF!,0),1)=0,"",INDEX(#REF!,MATCH(I741,#REF!,0),1)),"")</f>
        <v/>
      </c>
      <c r="BB741" s="4"/>
      <c r="BG741" s="5"/>
      <c r="BH741" s="4" t="str">
        <f>IF(IFERROR(VLOOKUP(F741,F$2:F740,1,0),"")="","",COUNTIF(F:F,F741))</f>
        <v/>
      </c>
      <c r="BI741" s="4"/>
      <c r="BK741" s="5"/>
      <c r="BL741" s="5"/>
      <c r="BM741" s="5" t="str">
        <f>IF(B741="","",IF(BH741="",1+(MAX(BM$2:BM740)),""))</f>
        <v/>
      </c>
      <c r="BN741" s="5" t="str">
        <f t="shared" si="146"/>
        <v/>
      </c>
      <c r="BO741" s="5" t="str">
        <f t="shared" si="147"/>
        <v/>
      </c>
      <c r="BP741" s="15" t="str">
        <f t="shared" si="148"/>
        <v/>
      </c>
      <c r="BQ741" s="29"/>
      <c r="BR741" s="16"/>
      <c r="BS741" s="5" t="str">
        <f t="shared" si="151"/>
        <v/>
      </c>
      <c r="BU741" s="5"/>
      <c r="BV741" s="5" t="str">
        <f t="shared" si="14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45"/>
        <v/>
      </c>
      <c r="B742" s="3"/>
      <c r="G742" s="1" t="str">
        <f>IFERROR(INDEX('padron cfe'!B:B,MATCH(DATOS!F742,'padron cfe'!A:A,0),1),"")</f>
        <v/>
      </c>
      <c r="L742" s="4" t="str">
        <f>IFERROR(VLOOKUP(I742,I$2:L741,4,0),"")</f>
        <v/>
      </c>
      <c r="M742" s="4" t="str">
        <f>IFERROR(VLOOKUP(I742,I$2:M741,5,0),"")</f>
        <v/>
      </c>
      <c r="S742"/>
      <c r="AF742" s="97" t="str">
        <f>IFERROR(INDEX(bombas!F:F,MATCH(B742,bombas!I:I,0),1),"")</f>
        <v/>
      </c>
      <c r="AG742" s="6" t="str">
        <f>IFERROR(INDEX(bombas!H:H,MATCH(B742,bombas!I:I,0),1),"")</f>
        <v/>
      </c>
      <c r="AI742" s="4" t="str">
        <f t="shared" si="150"/>
        <v/>
      </c>
      <c r="AJ742" s="4"/>
      <c r="AK742" s="127" t="str">
        <f t="shared" si="152"/>
        <v/>
      </c>
      <c r="AL742" s="2" t="str">
        <f>IFERROR(IF(INDEX(#REF!,MATCH(I742,#REF!,0),1)=0,"",INDEX(#REF!,MATCH(I742,#REF!,0),1)),"")</f>
        <v/>
      </c>
      <c r="AN742" s="2" t="str">
        <f>IFERROR(IF(INDEX(#REF!,MATCH(I742,#REF!,0),1)=0,"",INDEX(#REF!,MATCH(I742,#REF!,0),1)),"")</f>
        <v/>
      </c>
      <c r="BB742" s="4"/>
      <c r="BG742" s="5"/>
      <c r="BH742" s="4" t="str">
        <f>IF(IFERROR(VLOOKUP(F742,F$2:F741,1,0),"")="","",COUNTIF(F:F,F742))</f>
        <v/>
      </c>
      <c r="BI742" s="4"/>
      <c r="BK742" s="5"/>
      <c r="BL742" s="5"/>
      <c r="BM742" s="5" t="str">
        <f>IF(B742="","",IF(BH742="",1+(MAX(BM$2:BM741)),""))</f>
        <v/>
      </c>
      <c r="BN742" s="5" t="str">
        <f t="shared" si="146"/>
        <v/>
      </c>
      <c r="BO742" s="5" t="str">
        <f t="shared" si="147"/>
        <v/>
      </c>
      <c r="BP742" s="15" t="str">
        <f t="shared" si="148"/>
        <v/>
      </c>
      <c r="BQ742" s="29"/>
      <c r="BR742" s="16"/>
      <c r="BS742" s="5" t="str">
        <f t="shared" si="151"/>
        <v/>
      </c>
      <c r="BU742" s="5"/>
      <c r="BV742" s="5" t="str">
        <f t="shared" si="14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45"/>
        <v/>
      </c>
      <c r="B743" s="3"/>
      <c r="G743" s="1" t="str">
        <f>IFERROR(INDEX('padron cfe'!B:B,MATCH(DATOS!F743,'padron cfe'!A:A,0),1),"")</f>
        <v/>
      </c>
      <c r="L743" s="4" t="str">
        <f>IFERROR(VLOOKUP(I743,I$2:L742,4,0),"")</f>
        <v/>
      </c>
      <c r="M743" s="4" t="str">
        <f>IFERROR(VLOOKUP(I743,I$2:M742,5,0),"")</f>
        <v/>
      </c>
      <c r="S743"/>
      <c r="AG743" s="3"/>
      <c r="AI743" s="4" t="str">
        <f t="shared" si="150"/>
        <v/>
      </c>
      <c r="AJ743" s="4"/>
      <c r="AK743" s="127" t="str">
        <f t="shared" si="152"/>
        <v/>
      </c>
      <c r="AL743" s="2" t="str">
        <f>IFERROR(IF(INDEX(#REF!,MATCH(I743,#REF!,0),1)=0,"",INDEX(#REF!,MATCH(I743,#REF!,0),1)),"")</f>
        <v/>
      </c>
      <c r="AN743" s="2" t="str">
        <f>IFERROR(IF(INDEX(#REF!,MATCH(I743,#REF!,0),1)=0,"",INDEX(#REF!,MATCH(I743,#REF!,0),1)),"")</f>
        <v/>
      </c>
      <c r="BB743" s="4"/>
      <c r="BG743" s="5"/>
      <c r="BH743" s="4" t="str">
        <f>IF(IFERROR(VLOOKUP(F743,F$2:F742,1,0),"")="","",COUNTIF(F:F,F743))</f>
        <v/>
      </c>
      <c r="BI743" s="4"/>
      <c r="BK743" s="5"/>
      <c r="BL743" s="5"/>
      <c r="BM743" s="5" t="str">
        <f>IF(B743="","",IF(BH743="",1+(MAX(BM$2:BM742)),""))</f>
        <v/>
      </c>
      <c r="BN743" s="5" t="str">
        <f t="shared" si="146"/>
        <v/>
      </c>
      <c r="BO743" s="5" t="str">
        <f t="shared" si="147"/>
        <v/>
      </c>
      <c r="BP743" s="15" t="str">
        <f t="shared" si="148"/>
        <v/>
      </c>
      <c r="BQ743" s="29"/>
      <c r="BR743" s="16"/>
      <c r="BS743" s="5" t="str">
        <f t="shared" si="151"/>
        <v/>
      </c>
      <c r="BU743" s="5"/>
      <c r="BV743" s="5" t="str">
        <f t="shared" si="14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45"/>
        <v/>
      </c>
      <c r="B744" s="3"/>
      <c r="G744" s="1" t="str">
        <f>IFERROR(INDEX('padron cfe'!B:B,MATCH(DATOS!F744,'padron cfe'!A:A,0),1),"")</f>
        <v/>
      </c>
      <c r="L744" s="4" t="str">
        <f>IFERROR(VLOOKUP(I744,I$2:L743,4,0),"")</f>
        <v/>
      </c>
      <c r="M744" s="4" t="str">
        <f>IFERROR(VLOOKUP(I744,I$2:M743,5,0),"")</f>
        <v/>
      </c>
      <c r="S744"/>
      <c r="AG744" s="3"/>
      <c r="AK744" s="127" t="str">
        <f t="shared" si="152"/>
        <v/>
      </c>
      <c r="AL744" s="2" t="str">
        <f>IFERROR(IF(INDEX(#REF!,MATCH(I744,#REF!,0),1)=0,"",INDEX(#REF!,MATCH(I744,#REF!,0),1)),"")</f>
        <v/>
      </c>
      <c r="AN744" s="2" t="str">
        <f>IFERROR(IF(INDEX(#REF!,MATCH(I744,#REF!,0),1)=0,"",INDEX(#REF!,MATCH(I744,#REF!,0),1)),"")</f>
        <v/>
      </c>
      <c r="BB744" s="4"/>
      <c r="BG744" s="5"/>
      <c r="BH744" s="4" t="str">
        <f>IF(IFERROR(VLOOKUP(F744,F$2:F743,1,0),"")="","",COUNTIF(F:F,F744))</f>
        <v/>
      </c>
      <c r="BI744" s="4"/>
      <c r="BK744" s="5"/>
      <c r="BL744" s="5"/>
      <c r="BM744" s="5" t="str">
        <f>IF(B744="","",IF(BH744="",1+(MAX(BM$2:BM743)),""))</f>
        <v/>
      </c>
      <c r="BN744" s="5" t="str">
        <f t="shared" si="146"/>
        <v/>
      </c>
      <c r="BO744" s="5" t="str">
        <f t="shared" si="147"/>
        <v/>
      </c>
      <c r="BP744" s="15" t="str">
        <f t="shared" si="148"/>
        <v/>
      </c>
      <c r="BQ744" s="29"/>
      <c r="BR744" s="16"/>
      <c r="BS744" s="5" t="str">
        <f t="shared" si="151"/>
        <v/>
      </c>
      <c r="BU744" s="5"/>
      <c r="BV744" s="5" t="str">
        <f t="shared" si="14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45"/>
        <v/>
      </c>
      <c r="B745" s="3"/>
      <c r="G745" s="1" t="str">
        <f>IFERROR(INDEX('padron cfe'!B:B,MATCH(DATOS!F745,'padron cfe'!A:A,0),1),"")</f>
        <v/>
      </c>
      <c r="L745" s="4" t="str">
        <f>IFERROR(VLOOKUP(I745,I$2:L744,4,0),"")</f>
        <v/>
      </c>
      <c r="M745" s="4" t="str">
        <f>IFERROR(VLOOKUP(I745,I$2:M744,5,0),"")</f>
        <v/>
      </c>
      <c r="S745"/>
      <c r="AG745" s="3"/>
      <c r="AK745" s="127" t="str">
        <f t="shared" si="152"/>
        <v/>
      </c>
      <c r="AL745" s="2" t="str">
        <f>IFERROR(IF(INDEX(#REF!,MATCH(I745,#REF!,0),1)=0,"",INDEX(#REF!,MATCH(I745,#REF!,0),1)),"")</f>
        <v/>
      </c>
      <c r="AN745" s="2" t="str">
        <f>IFERROR(IF(INDEX(#REF!,MATCH(I745,#REF!,0),1)=0,"",INDEX(#REF!,MATCH(I745,#REF!,0),1)),"")</f>
        <v/>
      </c>
      <c r="BB745" s="4"/>
      <c r="BG745" s="5"/>
      <c r="BH745" s="4" t="str">
        <f>IF(IFERROR(VLOOKUP(F745,F$2:F744,1,0),"")="","",COUNTIF(F:F,F745))</f>
        <v/>
      </c>
      <c r="BI745" s="4"/>
      <c r="BK745" s="5"/>
      <c r="BL745" s="5"/>
      <c r="BM745" s="5" t="str">
        <f>IF(B745="","",IF(BH745="",1+(MAX(BM$2:BM744)),""))</f>
        <v/>
      </c>
      <c r="BN745" s="5" t="str">
        <f t="shared" si="146"/>
        <v/>
      </c>
      <c r="BO745" s="5" t="str">
        <f t="shared" si="147"/>
        <v/>
      </c>
      <c r="BP745" s="15" t="str">
        <f t="shared" si="148"/>
        <v/>
      </c>
      <c r="BQ745" s="29"/>
      <c r="BR745" s="16"/>
      <c r="BS745" s="5" t="str">
        <f t="shared" si="151"/>
        <v/>
      </c>
      <c r="BU745" s="5"/>
      <c r="BV745" s="5" t="str">
        <f t="shared" ref="BV745:BV769" si="153">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45"/>
        <v/>
      </c>
      <c r="B746" s="3"/>
      <c r="G746" s="1" t="str">
        <f>IFERROR(INDEX('padron cfe'!B:B,MATCH(DATOS!F746,'padron cfe'!A:A,0),1),"")</f>
        <v/>
      </c>
      <c r="L746" s="4" t="str">
        <f>IFERROR(VLOOKUP(I746,I$2:L745,4,0),"")</f>
        <v/>
      </c>
      <c r="M746" s="4" t="str">
        <f>IFERROR(VLOOKUP(I746,I$2:M745,5,0),"")</f>
        <v/>
      </c>
      <c r="S746"/>
      <c r="AG746" s="3"/>
      <c r="AK746" s="127" t="str">
        <f t="shared" si="152"/>
        <v/>
      </c>
      <c r="AL746" s="2" t="str">
        <f>IFERROR(IF(INDEX(#REF!,MATCH(I746,#REF!,0),1)=0,"",INDEX(#REF!,MATCH(I746,#REF!,0),1)),"")</f>
        <v/>
      </c>
      <c r="AN746" s="2" t="str">
        <f>IFERROR(IF(INDEX(#REF!,MATCH(I746,#REF!,0),1)=0,"",INDEX(#REF!,MATCH(I746,#REF!,0),1)),"")</f>
        <v/>
      </c>
      <c r="BB746" s="4"/>
      <c r="BG746" s="5"/>
      <c r="BH746" s="4" t="str">
        <f>IF(IFERROR(VLOOKUP(F746,F$2:F745,1,0),"")="","",COUNTIF(F:F,F746))</f>
        <v/>
      </c>
      <c r="BI746" s="4"/>
      <c r="BK746" s="5"/>
      <c r="BL746" s="5"/>
      <c r="BM746" s="5" t="str">
        <f>IF(B746="","",IF(BH746="",1+(MAX(BM$2:BM745)),""))</f>
        <v/>
      </c>
      <c r="BN746" s="5" t="str">
        <f t="shared" si="146"/>
        <v/>
      </c>
      <c r="BO746" s="5" t="str">
        <f t="shared" si="147"/>
        <v/>
      </c>
      <c r="BP746" s="15" t="str">
        <f t="shared" si="148"/>
        <v/>
      </c>
      <c r="BQ746" s="29"/>
      <c r="BR746" s="16"/>
      <c r="BS746" s="5" t="str">
        <f t="shared" si="151"/>
        <v/>
      </c>
      <c r="BU746" s="5"/>
      <c r="BV746" s="5" t="str">
        <f t="shared" si="153"/>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45"/>
        <v/>
      </c>
      <c r="B747" s="3"/>
      <c r="G747" s="1" t="str">
        <f>IFERROR(INDEX('padron cfe'!B:B,MATCH(DATOS!F747,'padron cfe'!A:A,0),1),"")</f>
        <v/>
      </c>
      <c r="L747" s="4" t="str">
        <f>IFERROR(VLOOKUP(I747,I$2:L746,4,0),"")</f>
        <v/>
      </c>
      <c r="M747" s="4" t="str">
        <f>IFERROR(VLOOKUP(I747,I$2:M746,5,0),"")</f>
        <v/>
      </c>
      <c r="S747"/>
      <c r="AG747" s="3"/>
      <c r="AK747" s="127" t="str">
        <f t="shared" si="152"/>
        <v/>
      </c>
      <c r="AL747" s="2" t="str">
        <f>IFERROR(IF(INDEX(#REF!,MATCH(I747,#REF!,0),1)=0,"",INDEX(#REF!,MATCH(I747,#REF!,0),1)),"")</f>
        <v/>
      </c>
      <c r="AN747" s="2" t="str">
        <f>IFERROR(IF(INDEX(#REF!,MATCH(I747,#REF!,0),1)=0,"",INDEX(#REF!,MATCH(I747,#REF!,0),1)),"")</f>
        <v/>
      </c>
      <c r="BB747" s="4"/>
      <c r="BG747" s="5"/>
      <c r="BI747" s="4"/>
      <c r="BK747" s="5"/>
      <c r="BL747" s="5"/>
      <c r="BM747" s="5" t="str">
        <f>IF(B747="","",IF(BH747="",1+(MAX(BM$2:BM746)),""))</f>
        <v/>
      </c>
      <c r="BN747" s="5" t="str">
        <f t="shared" si="146"/>
        <v/>
      </c>
      <c r="BO747" s="5" t="str">
        <f t="shared" si="147"/>
        <v/>
      </c>
      <c r="BP747" s="15" t="str">
        <f t="shared" si="148"/>
        <v/>
      </c>
      <c r="BQ747" s="29"/>
      <c r="BR747" s="16"/>
      <c r="BS747" s="5" t="str">
        <f t="shared" si="151"/>
        <v/>
      </c>
      <c r="BU747" s="5"/>
      <c r="BV747" s="5" t="str">
        <f t="shared" si="153"/>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45"/>
        <v/>
      </c>
      <c r="B748" s="3"/>
      <c r="G748" s="1" t="str">
        <f>IFERROR(INDEX('padron cfe'!B:B,MATCH(DATOS!F748,'padron cfe'!A:A,0),1),"")</f>
        <v/>
      </c>
      <c r="L748" s="4" t="str">
        <f>IFERROR(VLOOKUP(I748,I$2:L747,4,0),"")</f>
        <v/>
      </c>
      <c r="M748" s="4" t="str">
        <f>IFERROR(VLOOKUP(I748,I$2:M747,5,0),"")</f>
        <v/>
      </c>
      <c r="S748"/>
      <c r="AG748" s="3"/>
      <c r="AK748" s="127" t="str">
        <f t="shared" si="152"/>
        <v/>
      </c>
      <c r="AL748" s="2" t="str">
        <f>IFERROR(IF(INDEX(#REF!,MATCH(I748,#REF!,0),1)=0,"",INDEX(#REF!,MATCH(I748,#REF!,0),1)),"")</f>
        <v/>
      </c>
      <c r="AN748" s="2" t="str">
        <f>IFERROR(IF(INDEX(#REF!,MATCH(I748,#REF!,0),1)=0,"",INDEX(#REF!,MATCH(I748,#REF!,0),1)),"")</f>
        <v/>
      </c>
      <c r="BB748" s="4"/>
      <c r="BG748" s="5"/>
      <c r="BI748" s="4"/>
      <c r="BK748" s="5"/>
      <c r="BL748" s="5"/>
      <c r="BM748" s="5" t="str">
        <f>IF(B748="","",IF(BH748="",1+(MAX(BM$2:BM747)),""))</f>
        <v/>
      </c>
      <c r="BN748" s="5" t="str">
        <f t="shared" si="146"/>
        <v/>
      </c>
      <c r="BO748" s="5" t="str">
        <f t="shared" si="147"/>
        <v/>
      </c>
      <c r="BP748" s="15" t="str">
        <f t="shared" si="148"/>
        <v/>
      </c>
      <c r="BQ748" s="29"/>
      <c r="BR748" s="16"/>
      <c r="BS748" s="5" t="str">
        <f t="shared" si="151"/>
        <v/>
      </c>
      <c r="BU748" s="5"/>
      <c r="BV748" s="5" t="str">
        <f t="shared" si="153"/>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45"/>
        <v/>
      </c>
      <c r="B749" s="3"/>
      <c r="G749" s="1" t="str">
        <f>IFERROR(INDEX('padron cfe'!B:B,MATCH(DATOS!F749,'padron cfe'!A:A,0),1),"")</f>
        <v/>
      </c>
      <c r="L749" s="4" t="str">
        <f>IFERROR(VLOOKUP(I749,I$2:L748,4,0),"")</f>
        <v/>
      </c>
      <c r="M749" s="4" t="str">
        <f>IFERROR(VLOOKUP(I749,I$2:M748,5,0),"")</f>
        <v/>
      </c>
      <c r="S749"/>
      <c r="AG749" s="3"/>
      <c r="AK749" s="127" t="str">
        <f t="shared" si="152"/>
        <v/>
      </c>
      <c r="AL749" s="2" t="str">
        <f>IFERROR(IF(INDEX(#REF!,MATCH(I749,#REF!,0),1)=0,"",INDEX(#REF!,MATCH(I749,#REF!,0),1)),"")</f>
        <v/>
      </c>
      <c r="AN749" s="2" t="str">
        <f>IFERROR(IF(INDEX(#REF!,MATCH(I749,#REF!,0),1)=0,"",INDEX(#REF!,MATCH(I749,#REF!,0),1)),"")</f>
        <v/>
      </c>
      <c r="BB749" s="4"/>
      <c r="BG749" s="5"/>
      <c r="BI749" s="4"/>
      <c r="BK749" s="5"/>
      <c r="BL749" s="5"/>
      <c r="BM749" s="5" t="str">
        <f>IF(B749="","",IF(BH749="",1+(MAX(BM$2:BM748)),""))</f>
        <v/>
      </c>
      <c r="BN749" s="5" t="str">
        <f t="shared" si="146"/>
        <v/>
      </c>
      <c r="BO749" s="5" t="str">
        <f t="shared" si="147"/>
        <v/>
      </c>
      <c r="BP749" s="15" t="str">
        <f t="shared" si="148"/>
        <v/>
      </c>
      <c r="BQ749" s="29"/>
      <c r="BR749" s="16"/>
      <c r="BS749" s="5" t="str">
        <f t="shared" si="151"/>
        <v/>
      </c>
      <c r="BU749" s="5"/>
      <c r="BV749" s="5" t="str">
        <f t="shared" si="153"/>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45"/>
        <v/>
      </c>
      <c r="B750" s="3"/>
      <c r="G750" s="1" t="str">
        <f>IFERROR(INDEX('padron cfe'!B:B,MATCH(DATOS!F750,'padron cfe'!A:A,0),1),"")</f>
        <v/>
      </c>
      <c r="L750" s="4" t="str">
        <f>IFERROR(VLOOKUP(I750,I$2:L749,4,0),"")</f>
        <v/>
      </c>
      <c r="M750" s="4" t="str">
        <f>IFERROR(VLOOKUP(I750,I$2:M749,5,0),"")</f>
        <v/>
      </c>
      <c r="S750"/>
      <c r="AG750" s="3"/>
      <c r="AK750" s="127" t="str">
        <f t="shared" si="152"/>
        <v/>
      </c>
      <c r="AL750" s="2" t="str">
        <f>IFERROR(IF(INDEX(#REF!,MATCH(I750,#REF!,0),1)=0,"",INDEX(#REF!,MATCH(I750,#REF!,0),1)),"")</f>
        <v/>
      </c>
      <c r="AN750" s="2" t="str">
        <f>IFERROR(IF(INDEX(#REF!,MATCH(I750,#REF!,0),1)=0,"",INDEX(#REF!,MATCH(I750,#REF!,0),1)),"")</f>
        <v/>
      </c>
      <c r="BB750" s="4"/>
      <c r="BG750" s="5"/>
      <c r="BI750" s="4"/>
      <c r="BK750" s="5"/>
      <c r="BL750" s="5"/>
      <c r="BM750" s="5" t="str">
        <f>IF(B750="","",IF(BH750="",1+(MAX(BM$2:BM749)),""))</f>
        <v/>
      </c>
      <c r="BN750" s="5" t="str">
        <f t="shared" si="146"/>
        <v/>
      </c>
      <c r="BO750" s="5" t="str">
        <f t="shared" si="147"/>
        <v/>
      </c>
      <c r="BP750" s="15" t="str">
        <f t="shared" si="148"/>
        <v/>
      </c>
      <c r="BQ750" s="29"/>
      <c r="BR750" s="16"/>
      <c r="BS750" s="5" t="str">
        <f t="shared" si="151"/>
        <v/>
      </c>
      <c r="BU750" s="5"/>
      <c r="BV750" s="5" t="str">
        <f t="shared" si="153"/>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45"/>
        <v/>
      </c>
      <c r="B751" s="3"/>
      <c r="G751" s="1" t="str">
        <f>IFERROR(INDEX('padron cfe'!B:B,MATCH(DATOS!F751,'padron cfe'!A:A,0),1),"")</f>
        <v/>
      </c>
      <c r="L751" s="4" t="str">
        <f>IFERROR(VLOOKUP(I751,I$2:L750,4,0),"")</f>
        <v/>
      </c>
      <c r="M751" s="4" t="str">
        <f>IFERROR(VLOOKUP(I751,I$2:M750,5,0),"")</f>
        <v/>
      </c>
      <c r="S751"/>
      <c r="AG751" s="3"/>
      <c r="AK751" s="127" t="str">
        <f t="shared" si="152"/>
        <v/>
      </c>
      <c r="AL751" s="2" t="str">
        <f>IFERROR(IF(INDEX(#REF!,MATCH(I751,#REF!,0),1)=0,"",INDEX(#REF!,MATCH(I751,#REF!,0),1)),"")</f>
        <v/>
      </c>
      <c r="AN751" s="2" t="str">
        <f>IFERROR(IF(INDEX(#REF!,MATCH(I751,#REF!,0),1)=0,"",INDEX(#REF!,MATCH(I751,#REF!,0),1)),"")</f>
        <v/>
      </c>
      <c r="BB751" s="4"/>
      <c r="BG751" s="5"/>
      <c r="BI751" s="4"/>
      <c r="BK751" s="5"/>
      <c r="BL751" s="5"/>
      <c r="BM751" s="5" t="str">
        <f>IF(B751="","",IF(BH751="",1+(MAX(BM$2:BM750)),""))</f>
        <v/>
      </c>
      <c r="BN751" s="5" t="str">
        <f t="shared" si="146"/>
        <v/>
      </c>
      <c r="BO751" s="5" t="str">
        <f t="shared" si="147"/>
        <v/>
      </c>
      <c r="BP751" s="15" t="str">
        <f t="shared" si="148"/>
        <v/>
      </c>
      <c r="BQ751" s="29"/>
      <c r="BR751" s="16"/>
      <c r="BS751" s="5" t="str">
        <f t="shared" si="151"/>
        <v/>
      </c>
      <c r="BU751" s="5"/>
      <c r="BV751" s="5" t="str">
        <f t="shared" si="153"/>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45"/>
        <v/>
      </c>
      <c r="B752" s="3"/>
      <c r="G752" s="1" t="str">
        <f>IFERROR(INDEX('padron cfe'!B:B,MATCH(DATOS!F752,'padron cfe'!A:A,0),1),"")</f>
        <v/>
      </c>
      <c r="L752" s="4" t="str">
        <f>IFERROR(VLOOKUP(I752,I$2:L751,4,0),"")</f>
        <v/>
      </c>
      <c r="M752" s="4" t="str">
        <f>IFERROR(VLOOKUP(I752,I$2:M751,5,0),"")</f>
        <v/>
      </c>
      <c r="S752"/>
      <c r="AG752" s="3"/>
      <c r="AK752" s="127" t="str">
        <f t="shared" si="152"/>
        <v/>
      </c>
      <c r="AL752" s="2" t="str">
        <f>IFERROR(IF(INDEX(#REF!,MATCH(I752,#REF!,0),1)=0,"",INDEX(#REF!,MATCH(I752,#REF!,0),1)),"")</f>
        <v/>
      </c>
      <c r="AN752" s="2" t="str">
        <f>IFERROR(IF(INDEX(#REF!,MATCH(I752,#REF!,0),1)=0,"",INDEX(#REF!,MATCH(I752,#REF!,0),1)),"")</f>
        <v/>
      </c>
      <c r="BB752" s="4"/>
      <c r="BG752" s="5"/>
      <c r="BI752" s="4"/>
      <c r="BK752" s="5"/>
      <c r="BL752" s="5"/>
      <c r="BM752" s="5" t="str">
        <f>IF(B752="","",IF(BH752="",1+(MAX(BM$2:BM751)),""))</f>
        <v/>
      </c>
      <c r="BN752" s="5" t="str">
        <f t="shared" si="146"/>
        <v/>
      </c>
      <c r="BO752" s="5" t="str">
        <f t="shared" si="147"/>
        <v/>
      </c>
      <c r="BP752" s="15" t="str">
        <f t="shared" si="148"/>
        <v/>
      </c>
      <c r="BQ752" s="29"/>
      <c r="BR752" s="16"/>
      <c r="BS752" s="5" t="str">
        <f t="shared" si="151"/>
        <v/>
      </c>
      <c r="BU752" s="5"/>
      <c r="BV752" s="5" t="str">
        <f t="shared" si="153"/>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45"/>
        <v/>
      </c>
      <c r="B753" s="3"/>
      <c r="G753" s="1" t="str">
        <f>IFERROR(INDEX('padron cfe'!B:B,MATCH(DATOS!F753,'padron cfe'!A:A,0),1),"")</f>
        <v/>
      </c>
      <c r="L753" s="4" t="str">
        <f>IFERROR(VLOOKUP(I753,I$2:L752,4,0),"")</f>
        <v/>
      </c>
      <c r="M753" s="4" t="str">
        <f>IFERROR(VLOOKUP(I753,I$2:M752,5,0),"")</f>
        <v/>
      </c>
      <c r="S753"/>
      <c r="AG753" s="3"/>
      <c r="AK753" s="127" t="str">
        <f t="shared" si="152"/>
        <v/>
      </c>
      <c r="AL753" s="2" t="str">
        <f>IFERROR(IF(INDEX(#REF!,MATCH(I753,#REF!,0),1)=0,"",INDEX(#REF!,MATCH(I753,#REF!,0),1)),"")</f>
        <v/>
      </c>
      <c r="AN753" s="2" t="str">
        <f>IFERROR(IF(INDEX(#REF!,MATCH(I753,#REF!,0),1)=0,"",INDEX(#REF!,MATCH(I753,#REF!,0),1)),"")</f>
        <v/>
      </c>
      <c r="BB753" s="4"/>
      <c r="BG753" s="5"/>
      <c r="BI753" s="4"/>
      <c r="BK753" s="5"/>
      <c r="BL753" s="5"/>
      <c r="BM753" s="5" t="str">
        <f>IF(B753="","",IF(BH753="",1+(MAX(BM$2:BM752)),""))</f>
        <v/>
      </c>
      <c r="BN753" s="5" t="str">
        <f t="shared" si="146"/>
        <v/>
      </c>
      <c r="BO753" s="5" t="str">
        <f t="shared" si="147"/>
        <v/>
      </c>
      <c r="BP753" s="15" t="str">
        <f t="shared" si="148"/>
        <v/>
      </c>
      <c r="BQ753" s="29"/>
      <c r="BR753" s="16"/>
      <c r="BS753" s="5" t="str">
        <f t="shared" si="151"/>
        <v/>
      </c>
      <c r="BU753" s="5"/>
      <c r="BV753" s="5" t="str">
        <f t="shared" si="153"/>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45"/>
        <v/>
      </c>
      <c r="B754" s="3"/>
      <c r="G754" s="1" t="str">
        <f>IFERROR(INDEX('padron cfe'!B:B,MATCH(DATOS!F754,'padron cfe'!A:A,0),1),"")</f>
        <v/>
      </c>
      <c r="L754" s="4" t="str">
        <f>IFERROR(VLOOKUP(I754,I$2:L753,4,0),"")</f>
        <v/>
      </c>
      <c r="M754" s="4" t="str">
        <f>IFERROR(VLOOKUP(I754,I$2:M753,5,0),"")</f>
        <v/>
      </c>
      <c r="S754"/>
      <c r="AG754" s="3"/>
      <c r="AK754" s="127" t="str">
        <f t="shared" si="152"/>
        <v/>
      </c>
      <c r="AL754" s="2" t="str">
        <f>IFERROR(IF(INDEX(#REF!,MATCH(I754,#REF!,0),1)=0,"",INDEX(#REF!,MATCH(I754,#REF!,0),1)),"")</f>
        <v/>
      </c>
      <c r="AN754" s="2" t="str">
        <f>IFERROR(IF(INDEX(#REF!,MATCH(I754,#REF!,0),1)=0,"",INDEX(#REF!,MATCH(I754,#REF!,0),1)),"")</f>
        <v/>
      </c>
      <c r="BB754" s="4"/>
      <c r="BG754" s="5"/>
      <c r="BI754" s="4"/>
      <c r="BK754" s="5"/>
      <c r="BL754" s="5"/>
      <c r="BM754" s="5" t="str">
        <f>IF(B754="","",IF(BH754="",1+(MAX(BM$2:BM753)),""))</f>
        <v/>
      </c>
      <c r="BN754" s="5" t="str">
        <f t="shared" si="146"/>
        <v/>
      </c>
      <c r="BO754" s="5" t="str">
        <f t="shared" si="147"/>
        <v/>
      </c>
      <c r="BP754" s="15" t="str">
        <f t="shared" si="148"/>
        <v/>
      </c>
      <c r="BQ754" s="29"/>
      <c r="BR754" s="16"/>
      <c r="BS754" s="5" t="str">
        <f t="shared" si="151"/>
        <v/>
      </c>
      <c r="BU754" s="5"/>
      <c r="BV754" s="5" t="str">
        <f t="shared" si="153"/>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45"/>
        <v/>
      </c>
      <c r="B755" s="3"/>
      <c r="L755" s="4" t="str">
        <f>IFERROR(VLOOKUP(I755,I$2:L754,4,0),"")</f>
        <v/>
      </c>
      <c r="M755" s="4" t="str">
        <f>IFERROR(VLOOKUP(I755,I$2:M754,5,0),"")</f>
        <v/>
      </c>
      <c r="S755"/>
      <c r="AG755" s="3"/>
      <c r="AK755" s="127" t="str">
        <f t="shared" si="152"/>
        <v/>
      </c>
      <c r="AL755" s="2" t="str">
        <f>IFERROR(IF(INDEX(#REF!,MATCH(I755,#REF!,0),1)=0,"",INDEX(#REF!,MATCH(I755,#REF!,0),1)),"")</f>
        <v/>
      </c>
      <c r="AN755" s="2" t="str">
        <f>IFERROR(IF(INDEX(#REF!,MATCH(I755,#REF!,0),1)=0,"",INDEX(#REF!,MATCH(I755,#REF!,0),1)),"")</f>
        <v/>
      </c>
      <c r="BB755" s="4"/>
      <c r="BG755" s="5"/>
      <c r="BI755" s="4"/>
      <c r="BK755" s="5"/>
      <c r="BL755" s="5"/>
      <c r="BM755" s="5" t="str">
        <f>IF(B755="","",IF(BH755="",1+(MAX(BM$2:BM754)),""))</f>
        <v/>
      </c>
      <c r="BN755" s="5" t="str">
        <f t="shared" si="146"/>
        <v/>
      </c>
      <c r="BO755" s="5" t="str">
        <f t="shared" si="147"/>
        <v/>
      </c>
      <c r="BP755" s="15" t="str">
        <f t="shared" si="148"/>
        <v/>
      </c>
      <c r="BQ755" s="29"/>
      <c r="BR755" s="16"/>
      <c r="BS755" s="5" t="str">
        <f t="shared" si="151"/>
        <v/>
      </c>
      <c r="BU755" s="5"/>
      <c r="BV755" s="5" t="str">
        <f t="shared" si="153"/>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45"/>
        <v/>
      </c>
      <c r="B756" s="3"/>
      <c r="L756" s="4" t="str">
        <f>IFERROR(VLOOKUP(I756,I$2:L755,4,0),"")</f>
        <v/>
      </c>
      <c r="M756" s="4" t="str">
        <f>IFERROR(VLOOKUP(I756,I$2:M755,5,0),"")</f>
        <v/>
      </c>
      <c r="S756"/>
      <c r="AG756" s="3"/>
      <c r="AK756" s="127" t="str">
        <f t="shared" si="152"/>
        <v/>
      </c>
      <c r="AL756" s="2" t="str">
        <f>IFERROR(IF(INDEX(#REF!,MATCH(I756,#REF!,0),1)=0,"",INDEX(#REF!,MATCH(I756,#REF!,0),1)),"")</f>
        <v/>
      </c>
      <c r="AN756" s="2" t="str">
        <f>IFERROR(IF(INDEX(#REF!,MATCH(I756,#REF!,0),1)=0,"",INDEX(#REF!,MATCH(I756,#REF!,0),1)),"")</f>
        <v/>
      </c>
      <c r="BB756" s="4"/>
      <c r="BG756" s="5"/>
      <c r="BI756" s="4"/>
      <c r="BK756" s="5"/>
      <c r="BL756" s="5"/>
      <c r="BM756" s="5" t="str">
        <f>IF(B756="","",IF(BH756="",1+(MAX(BM$2:BM755)),""))</f>
        <v/>
      </c>
      <c r="BN756" s="5" t="str">
        <f t="shared" si="146"/>
        <v/>
      </c>
      <c r="BO756" s="5" t="str">
        <f t="shared" si="147"/>
        <v/>
      </c>
      <c r="BP756" s="15" t="str">
        <f t="shared" si="148"/>
        <v/>
      </c>
      <c r="BQ756" s="29"/>
      <c r="BR756" s="16"/>
      <c r="BS756" s="5" t="str">
        <f t="shared" si="151"/>
        <v/>
      </c>
      <c r="BU756" s="5"/>
      <c r="BV756" s="5" t="str">
        <f t="shared" si="153"/>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45"/>
        <v/>
      </c>
      <c r="B757" s="3"/>
      <c r="L757" s="4" t="str">
        <f>IFERROR(VLOOKUP(I757,I$2:L756,4,0),"")</f>
        <v/>
      </c>
      <c r="M757" s="4" t="str">
        <f>IFERROR(VLOOKUP(I757,I$2:M756,5,0),"")</f>
        <v/>
      </c>
      <c r="S757"/>
      <c r="AG757" s="3"/>
      <c r="AK757" s="127" t="str">
        <f t="shared" si="152"/>
        <v/>
      </c>
      <c r="AL757" s="2" t="str">
        <f>IFERROR(IF(INDEX(#REF!,MATCH(I757,#REF!,0),1)=0,"",INDEX(#REF!,MATCH(I757,#REF!,0),1)),"")</f>
        <v/>
      </c>
      <c r="AN757" s="2" t="str">
        <f>IFERROR(IF(INDEX(#REF!,MATCH(I757,#REF!,0),1)=0,"",INDEX(#REF!,MATCH(I757,#REF!,0),1)),"")</f>
        <v/>
      </c>
      <c r="BB757" s="4"/>
      <c r="BG757" s="5"/>
      <c r="BI757" s="4"/>
      <c r="BK757" s="5"/>
      <c r="BL757" s="5"/>
      <c r="BM757" s="5" t="str">
        <f>IF(B757="","",IF(BH757="",1+(MAX(BM$2:BM756)),""))</f>
        <v/>
      </c>
      <c r="BN757" s="5" t="str">
        <f t="shared" si="146"/>
        <v/>
      </c>
      <c r="BO757" s="5" t="str">
        <f t="shared" si="147"/>
        <v/>
      </c>
      <c r="BP757" s="15" t="str">
        <f t="shared" si="148"/>
        <v/>
      </c>
      <c r="BQ757" s="29"/>
      <c r="BR757" s="16"/>
      <c r="BS757" s="5" t="str">
        <f t="shared" si="151"/>
        <v/>
      </c>
      <c r="BU757" s="5"/>
      <c r="BV757" s="5" t="str">
        <f t="shared" si="153"/>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45"/>
        <v/>
      </c>
      <c r="B758" s="3"/>
      <c r="L758" s="4" t="str">
        <f>IFERROR(VLOOKUP(I758,I$2:L757,4,0),"")</f>
        <v/>
      </c>
      <c r="M758" s="4" t="str">
        <f>IFERROR(VLOOKUP(I758,I$2:M757,5,0),"")</f>
        <v/>
      </c>
      <c r="S758"/>
      <c r="AG758" s="3"/>
      <c r="AK758" s="127" t="str">
        <f t="shared" si="152"/>
        <v/>
      </c>
      <c r="AL758" s="2" t="str">
        <f>IFERROR(IF(INDEX(#REF!,MATCH(I758,#REF!,0),1)=0,"",INDEX(#REF!,MATCH(I758,#REF!,0),1)),"")</f>
        <v/>
      </c>
      <c r="AN758" s="2" t="str">
        <f>IFERROR(IF(INDEX(#REF!,MATCH(I758,#REF!,0),1)=0,"",INDEX(#REF!,MATCH(I758,#REF!,0),1)),"")</f>
        <v/>
      </c>
      <c r="BB758" s="4"/>
      <c r="BG758" s="5"/>
      <c r="BI758" s="4"/>
      <c r="BK758" s="5"/>
      <c r="BL758" s="5"/>
      <c r="BM758" s="5" t="str">
        <f>IF(B758="","",IF(BH758="",1+(MAX(BM$2:BM757)),""))</f>
        <v/>
      </c>
      <c r="BN758" s="5" t="str">
        <f t="shared" si="146"/>
        <v/>
      </c>
      <c r="BO758" s="5" t="str">
        <f t="shared" si="147"/>
        <v/>
      </c>
      <c r="BP758" s="15" t="str">
        <f t="shared" si="148"/>
        <v/>
      </c>
      <c r="BQ758" s="29"/>
      <c r="BR758" s="16"/>
      <c r="BS758" s="5" t="str">
        <f t="shared" si="151"/>
        <v/>
      </c>
      <c r="BU758" s="5"/>
      <c r="BV758" s="5" t="str">
        <f t="shared" si="153"/>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45"/>
        <v/>
      </c>
      <c r="B759" s="3"/>
      <c r="L759" s="4" t="str">
        <f>IFERROR(VLOOKUP(I759,I$2:L758,4,0),"")</f>
        <v/>
      </c>
      <c r="M759" s="4" t="str">
        <f>IFERROR(VLOOKUP(I759,I$2:M758,5,0),"")</f>
        <v/>
      </c>
      <c r="S759"/>
      <c r="AG759" s="3"/>
      <c r="AK759" s="127" t="str">
        <f t="shared" si="152"/>
        <v/>
      </c>
      <c r="AL759" s="2" t="str">
        <f>IFERROR(IF(INDEX(#REF!,MATCH(I759,#REF!,0),1)=0,"",INDEX(#REF!,MATCH(I759,#REF!,0),1)),"")</f>
        <v/>
      </c>
      <c r="AN759" s="2" t="str">
        <f>IFERROR(IF(INDEX(#REF!,MATCH(I759,#REF!,0),1)=0,"",INDEX(#REF!,MATCH(I759,#REF!,0),1)),"")</f>
        <v/>
      </c>
      <c r="BB759" s="4"/>
      <c r="BG759" s="5"/>
      <c r="BI759" s="4"/>
      <c r="BK759" s="5"/>
      <c r="BL759" s="5"/>
      <c r="BM759" s="5" t="str">
        <f>IF(B759="","",IF(BH759="",1+(MAX(BM$2:BM758)),""))</f>
        <v/>
      </c>
      <c r="BN759" s="5" t="str">
        <f t="shared" si="146"/>
        <v/>
      </c>
      <c r="BO759" s="5" t="str">
        <f t="shared" si="147"/>
        <v/>
      </c>
      <c r="BP759" s="15" t="str">
        <f t="shared" si="148"/>
        <v/>
      </c>
      <c r="BQ759" s="29"/>
      <c r="BR759" s="16"/>
      <c r="BS759" s="5" t="str">
        <f t="shared" si="151"/>
        <v/>
      </c>
      <c r="BU759" s="5"/>
      <c r="BV759" s="5" t="str">
        <f t="shared" si="153"/>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45"/>
        <v/>
      </c>
      <c r="L760" s="4" t="str">
        <f>IFERROR(VLOOKUP(I760,I$2:L759,4,0),"")</f>
        <v/>
      </c>
      <c r="M760" s="4" t="str">
        <f>IFERROR(VLOOKUP(I760,I$2:M759,5,0),"")</f>
        <v/>
      </c>
      <c r="S760"/>
      <c r="AG760" s="3"/>
      <c r="AK760" s="127" t="str">
        <f t="shared" si="152"/>
        <v/>
      </c>
      <c r="AL760" s="2" t="str">
        <f>IFERROR(IF(INDEX(#REF!,MATCH(I760,#REF!,0),1)=0,"",INDEX(#REF!,MATCH(I760,#REF!,0),1)),"")</f>
        <v/>
      </c>
      <c r="AN760" s="2" t="str">
        <f>IFERROR(IF(INDEX(#REF!,MATCH(I760,#REF!,0),1)=0,"",INDEX(#REF!,MATCH(I760,#REF!,0),1)),"")</f>
        <v/>
      </c>
      <c r="BB760" s="4"/>
      <c r="BG760" s="5"/>
      <c r="BI760" s="4"/>
      <c r="BK760" s="5"/>
      <c r="BL760" s="5"/>
      <c r="BM760" s="5" t="str">
        <f>IF(B761="","",IF(BH760="",1+(MAX(BM$2:BM759)),""))</f>
        <v/>
      </c>
      <c r="BN760" s="5" t="str">
        <f t="shared" si="146"/>
        <v/>
      </c>
      <c r="BO760" s="5" t="str">
        <f t="shared" si="147"/>
        <v/>
      </c>
      <c r="BP760" s="15" t="str">
        <f t="shared" si="148"/>
        <v/>
      </c>
      <c r="BQ760" s="29"/>
      <c r="BR760" s="16"/>
      <c r="BS760" s="5" t="str">
        <f t="shared" si="151"/>
        <v/>
      </c>
      <c r="BU760" s="5"/>
      <c r="BV760" s="5" t="str">
        <f t="shared" si="153"/>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45"/>
        <v/>
      </c>
      <c r="B761" s="3"/>
      <c r="L761" s="4" t="str">
        <f>IFERROR(VLOOKUP(I761,I$2:L760,4,0),"")</f>
        <v/>
      </c>
      <c r="M761" s="4" t="str">
        <f>IFERROR(VLOOKUP(I761,I$2:M760,5,0),"")</f>
        <v/>
      </c>
      <c r="S761"/>
      <c r="AG761" s="3"/>
      <c r="AK761" s="127" t="str">
        <f t="shared" si="152"/>
        <v/>
      </c>
      <c r="AL761" s="2" t="str">
        <f>IFERROR(IF(INDEX(#REF!,MATCH(I761,#REF!,0),1)=0,"",INDEX(#REF!,MATCH(I761,#REF!,0),1)),"")</f>
        <v/>
      </c>
      <c r="AN761" s="2" t="str">
        <f>IFERROR(IF(INDEX(#REF!,MATCH(I761,#REF!,0),1)=0,"",INDEX(#REF!,MATCH(I761,#REF!,0),1)),"")</f>
        <v/>
      </c>
      <c r="BB761" s="4"/>
      <c r="BG761" s="5"/>
      <c r="BI761" s="4"/>
      <c r="BK761" s="5"/>
      <c r="BL761" s="5"/>
      <c r="BM761" s="5" t="str">
        <f>IF(B762="","",IF(BH761="",1+(MAX(BM$2:BM760)),""))</f>
        <v/>
      </c>
      <c r="BN761" s="5" t="str">
        <f t="shared" si="146"/>
        <v/>
      </c>
      <c r="BO761" s="5" t="str">
        <f t="shared" si="147"/>
        <v/>
      </c>
      <c r="BP761" s="15" t="str">
        <f t="shared" si="148"/>
        <v/>
      </c>
      <c r="BQ761" s="29"/>
      <c r="BR761" s="16"/>
      <c r="BS761" s="5" t="str">
        <f t="shared" si="151"/>
        <v/>
      </c>
      <c r="BU761" s="5"/>
      <c r="BV761" s="5" t="str">
        <f t="shared" si="153"/>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45"/>
        <v/>
      </c>
      <c r="B762" s="3"/>
      <c r="L762" s="4" t="str">
        <f>IFERROR(VLOOKUP(I762,I$2:L761,4,0),"")</f>
        <v/>
      </c>
      <c r="M762" s="4" t="str">
        <f>IFERROR(VLOOKUP(I762,I$2:M761,5,0),"")</f>
        <v/>
      </c>
      <c r="S762"/>
      <c r="AG762" s="3"/>
      <c r="AK762" s="127" t="str">
        <f t="shared" si="152"/>
        <v/>
      </c>
      <c r="AL762" s="2" t="str">
        <f>IFERROR(IF(INDEX(#REF!,MATCH(I762,#REF!,0),1)=0,"",INDEX(#REF!,MATCH(I762,#REF!,0),1)),"")</f>
        <v/>
      </c>
      <c r="AN762" s="2" t="str">
        <f>IFERROR(IF(INDEX(#REF!,MATCH(I762,#REF!,0),1)=0,"",INDEX(#REF!,MATCH(I762,#REF!,0),1)),"")</f>
        <v/>
      </c>
      <c r="BB762" s="4"/>
      <c r="BG762" s="5"/>
      <c r="BI762" s="4"/>
      <c r="BK762" s="5"/>
      <c r="BL762" s="5"/>
      <c r="BM762" s="5" t="str">
        <f>IF(B762="","",IF(BH762="",1+(MAX(BM$2:BM761)),""))</f>
        <v/>
      </c>
      <c r="BN762" s="5" t="str">
        <f t="shared" si="146"/>
        <v/>
      </c>
      <c r="BO762" s="5" t="str">
        <f t="shared" si="147"/>
        <v/>
      </c>
      <c r="BP762" s="15" t="str">
        <f t="shared" si="148"/>
        <v/>
      </c>
      <c r="BQ762" s="29"/>
      <c r="BR762" s="16"/>
      <c r="BS762" s="5" t="str">
        <f t="shared" si="151"/>
        <v/>
      </c>
      <c r="BU762" s="5"/>
      <c r="BV762" s="5" t="str">
        <f t="shared" si="153"/>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45"/>
        <v/>
      </c>
      <c r="B763" s="3"/>
      <c r="L763" s="4" t="str">
        <f>IFERROR(VLOOKUP(I763,I$2:L762,4,0),"")</f>
        <v/>
      </c>
      <c r="M763" s="4" t="str">
        <f>IFERROR(VLOOKUP(I763,I$2:M762,5,0),"")</f>
        <v/>
      </c>
      <c r="S763"/>
      <c r="AG763" s="3"/>
      <c r="AK763" s="127" t="str">
        <f t="shared" si="152"/>
        <v/>
      </c>
      <c r="AL763" s="2" t="str">
        <f>IFERROR(IF(INDEX(#REF!,MATCH(I763,#REF!,0),1)=0,"",INDEX(#REF!,MATCH(I763,#REF!,0),1)),"")</f>
        <v/>
      </c>
      <c r="AN763" s="2" t="str">
        <f>IFERROR(IF(INDEX(#REF!,MATCH(I763,#REF!,0),1)=0,"",INDEX(#REF!,MATCH(I763,#REF!,0),1)),"")</f>
        <v/>
      </c>
      <c r="BB763" s="4"/>
      <c r="BG763" s="5"/>
      <c r="BI763" s="4"/>
      <c r="BK763" s="5"/>
      <c r="BL763" s="5"/>
      <c r="BM763" s="5" t="str">
        <f>IF(B763="","",IF(BH763="",1+(MAX(BM$2:BM762)),""))</f>
        <v/>
      </c>
      <c r="BN763" s="5" t="str">
        <f t="shared" si="146"/>
        <v/>
      </c>
      <c r="BO763" s="5" t="str">
        <f t="shared" si="147"/>
        <v/>
      </c>
      <c r="BP763" s="15" t="str">
        <f t="shared" si="148"/>
        <v/>
      </c>
      <c r="BQ763" s="29"/>
      <c r="BR763" s="16"/>
      <c r="BS763" s="5" t="str">
        <f t="shared" si="151"/>
        <v/>
      </c>
      <c r="BU763" s="5"/>
      <c r="BV763" s="5" t="str">
        <f t="shared" si="153"/>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45"/>
        <v/>
      </c>
      <c r="B764" s="3"/>
      <c r="L764" s="4" t="str">
        <f>IFERROR(VLOOKUP(I764,I$2:L763,4,0),"")</f>
        <v/>
      </c>
      <c r="M764" s="4" t="str">
        <f>IFERROR(VLOOKUP(I764,I$2:M763,5,0),"")</f>
        <v/>
      </c>
      <c r="S764"/>
      <c r="AG764" s="3"/>
      <c r="AK764" s="127" t="str">
        <f t="shared" si="152"/>
        <v/>
      </c>
      <c r="AL764" s="2" t="str">
        <f>IFERROR(IF(INDEX(#REF!,MATCH(I764,#REF!,0),1)=0,"",INDEX(#REF!,MATCH(I764,#REF!,0),1)),"")</f>
        <v/>
      </c>
      <c r="AN764" s="2" t="str">
        <f>IFERROR(IF(INDEX(#REF!,MATCH(I764,#REF!,0),1)=0,"",INDEX(#REF!,MATCH(I764,#REF!,0),1)),"")</f>
        <v/>
      </c>
      <c r="BB764" s="4"/>
      <c r="BG764" s="5"/>
      <c r="BI764" s="4"/>
      <c r="BK764" s="5"/>
      <c r="BL764" s="5"/>
      <c r="BM764" s="5" t="str">
        <f>IF(B764="","",IF(BH764="",1+(MAX(BM$2:BM763)),""))</f>
        <v/>
      </c>
      <c r="BN764" s="5" t="str">
        <f t="shared" si="146"/>
        <v/>
      </c>
      <c r="BO764" s="5" t="str">
        <f t="shared" si="147"/>
        <v/>
      </c>
      <c r="BP764" s="15" t="str">
        <f t="shared" si="148"/>
        <v/>
      </c>
      <c r="BQ764" s="29"/>
      <c r="BR764" s="16"/>
      <c r="BS764" s="5" t="str">
        <f t="shared" si="151"/>
        <v/>
      </c>
      <c r="BU764" s="5"/>
      <c r="BV764" s="5" t="str">
        <f t="shared" si="153"/>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45"/>
        <v/>
      </c>
      <c r="B765" s="3"/>
      <c r="L765" s="4" t="str">
        <f>IFERROR(VLOOKUP(I765,I$2:L764,4,0),"")</f>
        <v/>
      </c>
      <c r="M765" s="4" t="str">
        <f>IFERROR(VLOOKUP(I765,I$2:M764,5,0),"")</f>
        <v/>
      </c>
      <c r="S765"/>
      <c r="AG765" s="3"/>
      <c r="AK765" s="127" t="str">
        <f t="shared" si="152"/>
        <v/>
      </c>
      <c r="AL765" s="2" t="str">
        <f>IFERROR(IF(INDEX(#REF!,MATCH(I765,#REF!,0),1)=0,"",INDEX(#REF!,MATCH(I765,#REF!,0),1)),"")</f>
        <v/>
      </c>
      <c r="AN765" s="2" t="str">
        <f>IFERROR(IF(INDEX(#REF!,MATCH(I765,#REF!,0),1)=0,"",INDEX(#REF!,MATCH(I765,#REF!,0),1)),"")</f>
        <v/>
      </c>
      <c r="BB765" s="4"/>
      <c r="BG765" s="5"/>
      <c r="BI765" s="4"/>
      <c r="BK765" s="5"/>
      <c r="BL765" s="5"/>
      <c r="BM765" s="5" t="str">
        <f>IF(B765="","",IF(BH765="",1+(MAX(BM$2:BM764)),""))</f>
        <v/>
      </c>
      <c r="BN765" s="5" t="str">
        <f t="shared" si="146"/>
        <v/>
      </c>
      <c r="BO765" s="5" t="str">
        <f t="shared" si="147"/>
        <v/>
      </c>
      <c r="BP765" s="15" t="str">
        <f t="shared" si="148"/>
        <v/>
      </c>
      <c r="BQ765" s="29"/>
      <c r="BR765" s="16"/>
      <c r="BS765" s="5" t="str">
        <f t="shared" si="151"/>
        <v/>
      </c>
      <c r="BU765" s="5"/>
      <c r="BV765" s="5" t="str">
        <f t="shared" si="153"/>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45"/>
        <v/>
      </c>
      <c r="B766" s="3"/>
      <c r="L766" s="4" t="str">
        <f>IFERROR(VLOOKUP(I766,I$2:L765,4,0),"")</f>
        <v/>
      </c>
      <c r="M766" s="4" t="str">
        <f>IFERROR(VLOOKUP(I766,I$2:M765,5,0),"")</f>
        <v/>
      </c>
      <c r="S766"/>
      <c r="AG766" s="3"/>
      <c r="AK766" s="127" t="str">
        <f t="shared" si="152"/>
        <v/>
      </c>
      <c r="AL766" s="2" t="str">
        <f>IFERROR(IF(INDEX(#REF!,MATCH(I766,#REF!,0),1)=0,"",INDEX(#REF!,MATCH(I766,#REF!,0),1)),"")</f>
        <v/>
      </c>
      <c r="AN766" s="2" t="str">
        <f>IFERROR(IF(INDEX(#REF!,MATCH(I766,#REF!,0),1)=0,"",INDEX(#REF!,MATCH(I766,#REF!,0),1)),"")</f>
        <v/>
      </c>
      <c r="BB766" s="4"/>
      <c r="BG766" s="5"/>
      <c r="BI766" s="4"/>
      <c r="BK766" s="5"/>
      <c r="BL766" s="5"/>
      <c r="BM766" s="5" t="str">
        <f>IF(B766="","",IF(BH766="",1+(MAX(BM$2:BM765)),""))</f>
        <v/>
      </c>
      <c r="BN766" s="5" t="str">
        <f t="shared" si="146"/>
        <v/>
      </c>
      <c r="BO766" s="5" t="str">
        <f t="shared" si="147"/>
        <v/>
      </c>
      <c r="BP766" s="15" t="str">
        <f t="shared" si="148"/>
        <v/>
      </c>
      <c r="BQ766" s="29"/>
      <c r="BR766" s="16"/>
      <c r="BS766" s="5" t="str">
        <f t="shared" si="151"/>
        <v/>
      </c>
      <c r="BU766" s="5"/>
      <c r="BV766" s="5" t="str">
        <f t="shared" si="153"/>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45"/>
        <v/>
      </c>
      <c r="B767" s="3"/>
      <c r="L767" s="4" t="str">
        <f>IFERROR(VLOOKUP(I767,I$2:L766,4,0),"")</f>
        <v/>
      </c>
      <c r="M767" s="4" t="str">
        <f>IFERROR(VLOOKUP(I767,I$2:M766,5,0),"")</f>
        <v/>
      </c>
      <c r="S767"/>
      <c r="AG767" s="3"/>
      <c r="AK767" s="127" t="str">
        <f t="shared" si="152"/>
        <v/>
      </c>
      <c r="AL767" s="2" t="str">
        <f>IFERROR(IF(INDEX(#REF!,MATCH(I767,#REF!,0),1)=0,"",INDEX(#REF!,MATCH(I767,#REF!,0),1)),"")</f>
        <v/>
      </c>
      <c r="AN767" s="2" t="str">
        <f>IFERROR(IF(INDEX(#REF!,MATCH(I767,#REF!,0),1)=0,"",INDEX(#REF!,MATCH(I767,#REF!,0),1)),"")</f>
        <v/>
      </c>
      <c r="BB767" s="4"/>
      <c r="BG767" s="5"/>
      <c r="BI767" s="4"/>
      <c r="BK767" s="5"/>
      <c r="BL767" s="5"/>
      <c r="BM767" s="5" t="str">
        <f>IF(B767="","",IF(BH767="",1+(MAX(BM$2:BM766)),""))</f>
        <v/>
      </c>
      <c r="BN767" s="5" t="str">
        <f t="shared" si="146"/>
        <v/>
      </c>
      <c r="BO767" s="5" t="str">
        <f t="shared" si="147"/>
        <v/>
      </c>
      <c r="BP767" s="15" t="str">
        <f t="shared" si="148"/>
        <v/>
      </c>
      <c r="BQ767" s="29"/>
      <c r="BR767" s="16"/>
      <c r="BS767" s="5" t="str">
        <f t="shared" si="151"/>
        <v/>
      </c>
      <c r="BU767" s="5"/>
      <c r="BV767" s="5" t="str">
        <f t="shared" si="153"/>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45"/>
        <v/>
      </c>
      <c r="B768" s="3"/>
      <c r="L768" s="4" t="str">
        <f>IFERROR(VLOOKUP(I768,I$2:L767,4,0),"")</f>
        <v/>
      </c>
      <c r="M768" s="4" t="str">
        <f>IFERROR(VLOOKUP(I768,I$2:M767,5,0),"")</f>
        <v/>
      </c>
      <c r="S768"/>
      <c r="AG768" s="3"/>
      <c r="AK768" s="127" t="str">
        <f t="shared" si="152"/>
        <v/>
      </c>
      <c r="AL768" s="2" t="str">
        <f>IFERROR(IF(INDEX(#REF!,MATCH(I768,#REF!,0),1)=0,"",INDEX(#REF!,MATCH(I768,#REF!,0),1)),"")</f>
        <v/>
      </c>
      <c r="AN768" s="2" t="str">
        <f>IFERROR(IF(INDEX(#REF!,MATCH(I768,#REF!,0),1)=0,"",INDEX(#REF!,MATCH(I768,#REF!,0),1)),"")</f>
        <v/>
      </c>
      <c r="BB768" s="4"/>
      <c r="BG768" s="5"/>
      <c r="BI768" s="4"/>
      <c r="BK768" s="5"/>
      <c r="BL768" s="5"/>
      <c r="BM768" s="5" t="str">
        <f>IF(B768="","",IF(BH768="",1+(MAX(BM$2:BM767)),""))</f>
        <v/>
      </c>
      <c r="BN768" s="5" t="str">
        <f t="shared" si="146"/>
        <v/>
      </c>
      <c r="BO768" s="5" t="str">
        <f t="shared" si="147"/>
        <v/>
      </c>
      <c r="BP768" s="15" t="str">
        <f t="shared" si="148"/>
        <v/>
      </c>
      <c r="BQ768" s="29"/>
      <c r="BR768" s="16"/>
      <c r="BS768" s="5" t="str">
        <f t="shared" si="151"/>
        <v/>
      </c>
      <c r="BU768" s="5"/>
      <c r="BV768" s="5" t="str">
        <f t="shared" si="153"/>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45"/>
        <v/>
      </c>
      <c r="B769" s="3"/>
      <c r="L769" s="4" t="str">
        <f>IFERROR(VLOOKUP(I769,I$2:L768,4,0),"")</f>
        <v/>
      </c>
      <c r="M769" s="4" t="str">
        <f>IFERROR(VLOOKUP(I769,I$2:M768,5,0),"")</f>
        <v/>
      </c>
      <c r="S769"/>
      <c r="AG769" s="3"/>
      <c r="AK769" s="127" t="str">
        <f t="shared" si="152"/>
        <v/>
      </c>
      <c r="AL769" s="2" t="str">
        <f>IFERROR(IF(INDEX(#REF!,MATCH(I769,#REF!,0),1)=0,"",INDEX(#REF!,MATCH(I769,#REF!,0),1)),"")</f>
        <v/>
      </c>
      <c r="AN769" s="2" t="str">
        <f>IFERROR(IF(INDEX(#REF!,MATCH(I769,#REF!,0),1)=0,"",INDEX(#REF!,MATCH(I769,#REF!,0),1)),"")</f>
        <v/>
      </c>
      <c r="BB769" s="4"/>
      <c r="BG769" s="5"/>
      <c r="BI769" s="4"/>
      <c r="BK769" s="5"/>
      <c r="BL769" s="5"/>
      <c r="BM769" s="5" t="str">
        <f>IF(B769="","",IF(BH769="",1+(MAX(BM$2:BM768)),""))</f>
        <v/>
      </c>
      <c r="BN769" s="5" t="str">
        <f t="shared" si="146"/>
        <v/>
      </c>
      <c r="BO769" s="5" t="str">
        <f t="shared" si="147"/>
        <v/>
      </c>
      <c r="BP769" s="15" t="str">
        <f t="shared" si="148"/>
        <v/>
      </c>
      <c r="BQ769" s="29"/>
      <c r="BR769" s="16"/>
      <c r="BS769" s="5" t="str">
        <f t="shared" si="151"/>
        <v/>
      </c>
      <c r="BU769" s="5"/>
      <c r="BV769" s="5" t="str">
        <f t="shared" si="153"/>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54">IF(BB770="",IF(B770="","",IF(LEN(B770)=1,"000"&amp;B770,IF(LEN(B770)=2,"00"&amp;B770,IF(LEN(B770)=3,"0"&amp;B770,B770)))),F770)</f>
        <v/>
      </c>
      <c r="B770" s="3"/>
      <c r="L770" s="4" t="str">
        <f>IFERROR(VLOOKUP(I770,I$2:L769,4,0),"")</f>
        <v/>
      </c>
      <c r="M770" s="4" t="str">
        <f>IFERROR(VLOOKUP(I770,I$2:M769,5,0),"")</f>
        <v/>
      </c>
      <c r="S770"/>
      <c r="AG770" s="3"/>
      <c r="AK770" s="127" t="str">
        <f t="shared" si="152"/>
        <v/>
      </c>
      <c r="AL770" s="2" t="str">
        <f>IFERROR(IF(INDEX(#REF!,MATCH(I770,#REF!,0),1)=0,"",INDEX(#REF!,MATCH(I770,#REF!,0),1)),"")</f>
        <v/>
      </c>
      <c r="AN770" s="2" t="str">
        <f>IFERROR(IF(INDEX(#REF!,MATCH(I770,#REF!,0),1)=0,"",INDEX(#REF!,MATCH(I770,#REF!,0),1)),"")</f>
        <v/>
      </c>
      <c r="BB770" s="4"/>
      <c r="BG770" s="5"/>
      <c r="BI770" s="4"/>
      <c r="BK770" s="5"/>
      <c r="BL770" s="5"/>
      <c r="BM770" s="5" t="str">
        <f>IF(B770="","",IF(BH770="",1+(MAX(BM$2:BM769)),""))</f>
        <v/>
      </c>
      <c r="BN770" s="5" t="str">
        <f t="shared" ref="BN770:BN833" si="155">IF(BM770="","",AI770)</f>
        <v/>
      </c>
      <c r="BO770" s="5" t="str">
        <f t="shared" ref="BO770:BO833" si="156">IF(BM770="","",E770)</f>
        <v/>
      </c>
      <c r="BP770" s="15" t="str">
        <f t="shared" ref="BP770:BP833" si="157">IF(BM770="","",F770)</f>
        <v/>
      </c>
      <c r="BQ770" s="29"/>
      <c r="BR770" s="16"/>
      <c r="BS770" s="5" t="str">
        <f t="shared" si="151"/>
        <v/>
      </c>
      <c r="BU770" s="5"/>
      <c r="BV770" s="5" t="str">
        <f t="shared" ref="BV770:BV833" si="158">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54"/>
        <v/>
      </c>
      <c r="B771" s="3"/>
      <c r="L771" s="4" t="str">
        <f>IFERROR(VLOOKUP(I771,I$2:L770,4,0),"")</f>
        <v/>
      </c>
      <c r="M771" s="4" t="str">
        <f>IFERROR(VLOOKUP(I771,I$2:M770,5,0),"")</f>
        <v/>
      </c>
      <c r="S771"/>
      <c r="AG771" s="3"/>
      <c r="AK771" s="127" t="str">
        <f t="shared" si="152"/>
        <v/>
      </c>
      <c r="AL771" s="2" t="str">
        <f>IFERROR(IF(INDEX(#REF!,MATCH(I771,#REF!,0),1)=0,"",INDEX(#REF!,MATCH(I771,#REF!,0),1)),"")</f>
        <v/>
      </c>
      <c r="AN771" s="2" t="str">
        <f>IFERROR(IF(INDEX(#REF!,MATCH(I771,#REF!,0),1)=0,"",INDEX(#REF!,MATCH(I771,#REF!,0),1)),"")</f>
        <v/>
      </c>
      <c r="BB771" s="4"/>
      <c r="BG771" s="5"/>
      <c r="BI771" s="4"/>
      <c r="BK771" s="5"/>
      <c r="BL771" s="5"/>
      <c r="BM771" s="5" t="str">
        <f>IF(B771="","",IF(BH771="",1+(MAX(BM$2:BM770)),""))</f>
        <v/>
      </c>
      <c r="BN771" s="5" t="str">
        <f t="shared" si="155"/>
        <v/>
      </c>
      <c r="BO771" s="5" t="str">
        <f t="shared" si="156"/>
        <v/>
      </c>
      <c r="BP771" s="15" t="str">
        <f t="shared" si="157"/>
        <v/>
      </c>
      <c r="BQ771" s="29"/>
      <c r="BR771" s="16"/>
      <c r="BS771" s="5" t="str">
        <f t="shared" si="151"/>
        <v/>
      </c>
      <c r="BU771" s="5"/>
      <c r="BV771" s="5" t="str">
        <f t="shared" si="158"/>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54"/>
        <v/>
      </c>
      <c r="B772" s="3"/>
      <c r="L772" s="4" t="str">
        <f>IFERROR(VLOOKUP(I772,I$2:L771,4,0),"")</f>
        <v/>
      </c>
      <c r="M772" s="4" t="str">
        <f>IFERROR(VLOOKUP(I772,I$2:M771,5,0),"")</f>
        <v/>
      </c>
      <c r="S772"/>
      <c r="AG772" s="3"/>
      <c r="AK772" s="127" t="str">
        <f t="shared" si="152"/>
        <v/>
      </c>
      <c r="AL772" s="2" t="str">
        <f>IFERROR(IF(INDEX(#REF!,MATCH(I772,#REF!,0),1)=0,"",INDEX(#REF!,MATCH(I772,#REF!,0),1)),"")</f>
        <v/>
      </c>
      <c r="AN772" s="2" t="str">
        <f>IFERROR(IF(INDEX(#REF!,MATCH(I772,#REF!,0),1)=0,"",INDEX(#REF!,MATCH(I772,#REF!,0),1)),"")</f>
        <v/>
      </c>
      <c r="BB772" s="4"/>
      <c r="BG772" s="5"/>
      <c r="BI772" s="4"/>
      <c r="BK772" s="5"/>
      <c r="BL772" s="5"/>
      <c r="BM772" s="5" t="str">
        <f>IF(B772="","",IF(BH772="",1+(MAX(BM$2:BM771)),""))</f>
        <v/>
      </c>
      <c r="BN772" s="5" t="str">
        <f t="shared" si="155"/>
        <v/>
      </c>
      <c r="BO772" s="5" t="str">
        <f t="shared" si="156"/>
        <v/>
      </c>
      <c r="BP772" s="15" t="str">
        <f t="shared" si="157"/>
        <v/>
      </c>
      <c r="BQ772" s="29"/>
      <c r="BR772" s="16"/>
      <c r="BS772" s="5" t="str">
        <f t="shared" si="151"/>
        <v/>
      </c>
      <c r="BU772" s="5"/>
      <c r="BV772" s="5" t="str">
        <f t="shared" si="158"/>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54"/>
        <v/>
      </c>
      <c r="B773" s="3"/>
      <c r="L773" s="4" t="str">
        <f>IFERROR(VLOOKUP(I773,I$2:L772,4,0),"")</f>
        <v/>
      </c>
      <c r="M773" s="4" t="str">
        <f>IFERROR(VLOOKUP(I773,I$2:M772,5,0),"")</f>
        <v/>
      </c>
      <c r="S773"/>
      <c r="AG773" s="3"/>
      <c r="AK773" s="127" t="str">
        <f t="shared" si="152"/>
        <v/>
      </c>
      <c r="AL773" s="2" t="str">
        <f>IFERROR(IF(INDEX(#REF!,MATCH(I773,#REF!,0),1)=0,"",INDEX(#REF!,MATCH(I773,#REF!,0),1)),"")</f>
        <v/>
      </c>
      <c r="AN773" s="2" t="str">
        <f>IFERROR(IF(INDEX(#REF!,MATCH(I773,#REF!,0),1)=0,"",INDEX(#REF!,MATCH(I773,#REF!,0),1)),"")</f>
        <v/>
      </c>
      <c r="BB773" s="4"/>
      <c r="BG773" s="5"/>
      <c r="BI773" s="4"/>
      <c r="BK773" s="5"/>
      <c r="BL773" s="5"/>
      <c r="BM773" s="5" t="str">
        <f>IF(B773="","",IF(BH773="",1+(MAX(BM$2:BM772)),""))</f>
        <v/>
      </c>
      <c r="BN773" s="5" t="str">
        <f t="shared" si="155"/>
        <v/>
      </c>
      <c r="BO773" s="5" t="str">
        <f t="shared" si="156"/>
        <v/>
      </c>
      <c r="BP773" s="15" t="str">
        <f t="shared" si="157"/>
        <v/>
      </c>
      <c r="BQ773" s="29"/>
      <c r="BR773" s="16"/>
      <c r="BS773" s="5" t="str">
        <f t="shared" si="151"/>
        <v/>
      </c>
      <c r="BU773" s="5"/>
      <c r="BV773" s="5" t="str">
        <f t="shared" si="158"/>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54"/>
        <v/>
      </c>
      <c r="B774" s="3"/>
      <c r="L774" s="4" t="str">
        <f>IFERROR(VLOOKUP(I774,I$2:L773,4,0),"")</f>
        <v/>
      </c>
      <c r="M774" s="4" t="str">
        <f>IFERROR(VLOOKUP(I774,I$2:M773,5,0),"")</f>
        <v/>
      </c>
      <c r="S774"/>
      <c r="AG774" s="3"/>
      <c r="AK774" s="127" t="str">
        <f t="shared" si="152"/>
        <v/>
      </c>
      <c r="AL774" s="2" t="str">
        <f>IFERROR(IF(INDEX(#REF!,MATCH(I774,#REF!,0),1)=0,"",INDEX(#REF!,MATCH(I774,#REF!,0),1)),"")</f>
        <v/>
      </c>
      <c r="AN774" s="2" t="str">
        <f>IFERROR(IF(INDEX(#REF!,MATCH(I774,#REF!,0),1)=0,"",INDEX(#REF!,MATCH(I774,#REF!,0),1)),"")</f>
        <v/>
      </c>
      <c r="BB774" s="4"/>
      <c r="BG774" s="5"/>
      <c r="BI774" s="4"/>
      <c r="BK774" s="5"/>
      <c r="BL774" s="5"/>
      <c r="BM774" s="5" t="str">
        <f>IF(B774="","",IF(BH774="",1+(MAX(BM$2:BM773)),""))</f>
        <v/>
      </c>
      <c r="BN774" s="5" t="str">
        <f t="shared" si="155"/>
        <v/>
      </c>
      <c r="BO774" s="5" t="str">
        <f t="shared" si="156"/>
        <v/>
      </c>
      <c r="BP774" s="15" t="str">
        <f t="shared" si="157"/>
        <v/>
      </c>
      <c r="BQ774" s="29"/>
      <c r="BR774" s="16"/>
      <c r="BS774" s="5" t="str">
        <f t="shared" si="151"/>
        <v/>
      </c>
      <c r="BU774" s="5"/>
      <c r="BV774" s="5" t="str">
        <f t="shared" si="158"/>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54"/>
        <v/>
      </c>
      <c r="B775" s="3"/>
      <c r="L775" s="4" t="str">
        <f>IFERROR(VLOOKUP(I775,I$2:L774,4,0),"")</f>
        <v/>
      </c>
      <c r="M775" s="4" t="str">
        <f>IFERROR(VLOOKUP(I775,I$2:M774,5,0),"")</f>
        <v/>
      </c>
      <c r="S775"/>
      <c r="AG775" s="3"/>
      <c r="AK775" s="127" t="str">
        <f t="shared" si="152"/>
        <v/>
      </c>
      <c r="AL775" s="2" t="str">
        <f>IFERROR(IF(INDEX(#REF!,MATCH(I775,#REF!,0),1)=0,"",INDEX(#REF!,MATCH(I775,#REF!,0),1)),"")</f>
        <v/>
      </c>
      <c r="AN775" s="2" t="str">
        <f>IFERROR(IF(INDEX(#REF!,MATCH(I775,#REF!,0),1)=0,"",INDEX(#REF!,MATCH(I775,#REF!,0),1)),"")</f>
        <v/>
      </c>
      <c r="BB775" s="4"/>
      <c r="BG775" s="5"/>
      <c r="BI775" s="4"/>
      <c r="BK775" s="5"/>
      <c r="BL775" s="5"/>
      <c r="BM775" s="5" t="str">
        <f>IF(B775="","",IF(BH775="",1+(MAX(BM$2:BM774)),""))</f>
        <v/>
      </c>
      <c r="BN775" s="5" t="str">
        <f t="shared" si="155"/>
        <v/>
      </c>
      <c r="BO775" s="5" t="str">
        <f t="shared" si="156"/>
        <v/>
      </c>
      <c r="BP775" s="15" t="str">
        <f t="shared" si="157"/>
        <v/>
      </c>
      <c r="BQ775" s="29"/>
      <c r="BR775" s="16"/>
      <c r="BS775" s="5" t="str">
        <f t="shared" si="151"/>
        <v/>
      </c>
      <c r="BU775" s="5"/>
      <c r="BV775" s="5" t="str">
        <f t="shared" si="158"/>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54"/>
        <v/>
      </c>
      <c r="B776" s="3"/>
      <c r="L776" s="4" t="str">
        <f>IFERROR(VLOOKUP(I776,I$2:L775,4,0),"")</f>
        <v/>
      </c>
      <c r="M776" s="4" t="str">
        <f>IFERROR(VLOOKUP(I776,I$2:M775,5,0),"")</f>
        <v/>
      </c>
      <c r="S776"/>
      <c r="AG776" s="3"/>
      <c r="AK776" s="127" t="str">
        <f t="shared" si="152"/>
        <v/>
      </c>
      <c r="AL776" s="2" t="str">
        <f>IFERROR(IF(INDEX(#REF!,MATCH(I776,#REF!,0),1)=0,"",INDEX(#REF!,MATCH(I776,#REF!,0),1)),"")</f>
        <v/>
      </c>
      <c r="AN776" s="2" t="str">
        <f>IFERROR(IF(INDEX(#REF!,MATCH(I776,#REF!,0),1)=0,"",INDEX(#REF!,MATCH(I776,#REF!,0),1)),"")</f>
        <v/>
      </c>
      <c r="BB776" s="4"/>
      <c r="BG776" s="5"/>
      <c r="BI776" s="4"/>
      <c r="BK776" s="5"/>
      <c r="BL776" s="5"/>
      <c r="BM776" s="5" t="str">
        <f>IF(B776="","",IF(BH776="",1+(MAX(BM$2:BM775)),""))</f>
        <v/>
      </c>
      <c r="BN776" s="5" t="str">
        <f t="shared" si="155"/>
        <v/>
      </c>
      <c r="BO776" s="5" t="str">
        <f t="shared" si="156"/>
        <v/>
      </c>
      <c r="BP776" s="15" t="str">
        <f t="shared" si="157"/>
        <v/>
      </c>
      <c r="BQ776" s="29"/>
      <c r="BR776" s="16"/>
      <c r="BS776" s="5" t="str">
        <f t="shared" si="151"/>
        <v/>
      </c>
      <c r="BU776" s="5"/>
      <c r="BV776" s="5" t="str">
        <f t="shared" si="158"/>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54"/>
        <v/>
      </c>
      <c r="B777" s="3"/>
      <c r="L777" s="4" t="str">
        <f>IFERROR(VLOOKUP(I777,I$2:L776,4,0),"")</f>
        <v/>
      </c>
      <c r="M777" s="4" t="str">
        <f>IFERROR(VLOOKUP(I777,I$2:M776,5,0),"")</f>
        <v/>
      </c>
      <c r="S777"/>
      <c r="AG777" s="3"/>
      <c r="AK777" s="127" t="str">
        <f t="shared" si="152"/>
        <v/>
      </c>
      <c r="AL777" s="2" t="str">
        <f>IFERROR(IF(INDEX(#REF!,MATCH(I777,#REF!,0),1)=0,"",INDEX(#REF!,MATCH(I777,#REF!,0),1)),"")</f>
        <v/>
      </c>
      <c r="AN777" s="2" t="str">
        <f>IFERROR(IF(INDEX(#REF!,MATCH(I777,#REF!,0),1)=0,"",INDEX(#REF!,MATCH(I777,#REF!,0),1)),"")</f>
        <v/>
      </c>
      <c r="BB777" s="4"/>
      <c r="BG777" s="5"/>
      <c r="BI777" s="4"/>
      <c r="BK777" s="5"/>
      <c r="BL777" s="5"/>
      <c r="BM777" s="5" t="str">
        <f>IF(B777="","",IF(BH777="",1+(MAX(BM$2:BM776)),""))</f>
        <v/>
      </c>
      <c r="BN777" s="5" t="str">
        <f t="shared" si="155"/>
        <v/>
      </c>
      <c r="BO777" s="5" t="str">
        <f t="shared" si="156"/>
        <v/>
      </c>
      <c r="BP777" s="15" t="str">
        <f t="shared" si="157"/>
        <v/>
      </c>
      <c r="BQ777" s="29"/>
      <c r="BR777" s="16"/>
      <c r="BS777" s="5" t="str">
        <f t="shared" si="151"/>
        <v/>
      </c>
      <c r="BU777" s="5"/>
      <c r="BV777" s="5" t="str">
        <f t="shared" si="158"/>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54"/>
        <v/>
      </c>
      <c r="B778" s="3"/>
      <c r="L778" s="4" t="str">
        <f>IFERROR(VLOOKUP(I778,I$2:L777,4,0),"")</f>
        <v/>
      </c>
      <c r="M778" s="4" t="str">
        <f>IFERROR(VLOOKUP(I778,I$2:M777,5,0),"")</f>
        <v/>
      </c>
      <c r="S778"/>
      <c r="AG778" s="3"/>
      <c r="AK778" s="127" t="str">
        <f t="shared" si="152"/>
        <v/>
      </c>
      <c r="AL778" s="2" t="str">
        <f>IFERROR(IF(INDEX(#REF!,MATCH(I778,#REF!,0),1)=0,"",INDEX(#REF!,MATCH(I778,#REF!,0),1)),"")</f>
        <v/>
      </c>
      <c r="AN778" s="2" t="str">
        <f>IFERROR(IF(INDEX(#REF!,MATCH(I778,#REF!,0),1)=0,"",INDEX(#REF!,MATCH(I778,#REF!,0),1)),"")</f>
        <v/>
      </c>
      <c r="BB778" s="4"/>
      <c r="BG778" s="5"/>
      <c r="BI778" s="4"/>
      <c r="BK778" s="5"/>
      <c r="BL778" s="5"/>
      <c r="BM778" s="5" t="str">
        <f>IF(B778="","",IF(BH778="",1+(MAX(BM$2:BM777)),""))</f>
        <v/>
      </c>
      <c r="BN778" s="5" t="str">
        <f t="shared" si="155"/>
        <v/>
      </c>
      <c r="BO778" s="5" t="str">
        <f t="shared" si="156"/>
        <v/>
      </c>
      <c r="BP778" s="15" t="str">
        <f t="shared" si="157"/>
        <v/>
      </c>
      <c r="BQ778" s="29"/>
      <c r="BR778" s="16"/>
      <c r="BS778" s="5" t="str">
        <f t="shared" si="151"/>
        <v/>
      </c>
      <c r="BU778" s="5"/>
      <c r="BV778" s="5" t="str">
        <f t="shared" si="158"/>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54"/>
        <v/>
      </c>
      <c r="B779" s="3"/>
      <c r="L779" s="4" t="str">
        <f>IFERROR(VLOOKUP(I779,I$2:L778,4,0),"")</f>
        <v/>
      </c>
      <c r="M779" s="4" t="str">
        <f>IFERROR(VLOOKUP(I779,I$2:M778,5,0),"")</f>
        <v/>
      </c>
      <c r="S779"/>
      <c r="AG779" s="3"/>
      <c r="AK779" s="127" t="str">
        <f t="shared" si="152"/>
        <v/>
      </c>
      <c r="AL779" s="2" t="str">
        <f>IFERROR(IF(INDEX(#REF!,MATCH(I779,#REF!,0),1)=0,"",INDEX(#REF!,MATCH(I779,#REF!,0),1)),"")</f>
        <v/>
      </c>
      <c r="AN779" s="2" t="str">
        <f>IFERROR(IF(INDEX(#REF!,MATCH(I779,#REF!,0),1)=0,"",INDEX(#REF!,MATCH(I779,#REF!,0),1)),"")</f>
        <v/>
      </c>
      <c r="BB779" s="4"/>
      <c r="BG779" s="5"/>
      <c r="BI779" s="4"/>
      <c r="BK779" s="5"/>
      <c r="BL779" s="5"/>
      <c r="BM779" s="5" t="str">
        <f>IF(B779="","",IF(BH779="",1+(MAX(BM$2:BM778)),""))</f>
        <v/>
      </c>
      <c r="BN779" s="5" t="str">
        <f t="shared" si="155"/>
        <v/>
      </c>
      <c r="BO779" s="5" t="str">
        <f t="shared" si="156"/>
        <v/>
      </c>
      <c r="BP779" s="15" t="str">
        <f t="shared" si="157"/>
        <v/>
      </c>
      <c r="BQ779" s="29"/>
      <c r="BR779" s="16"/>
      <c r="BS779" s="5" t="str">
        <f t="shared" si="151"/>
        <v/>
      </c>
      <c r="BU779" s="5"/>
      <c r="BV779" s="5" t="str">
        <f t="shared" si="158"/>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54"/>
        <v/>
      </c>
      <c r="B780" s="3"/>
      <c r="L780" s="4" t="str">
        <f>IFERROR(VLOOKUP(I780,I$2:L779,4,0),"")</f>
        <v/>
      </c>
      <c r="M780" s="4" t="str">
        <f>IFERROR(VLOOKUP(I780,I$2:M779,5,0),"")</f>
        <v/>
      </c>
      <c r="S780"/>
      <c r="AG780" s="3"/>
      <c r="AK780" s="127" t="str">
        <f t="shared" si="152"/>
        <v/>
      </c>
      <c r="AL780" s="2" t="str">
        <f>IFERROR(IF(INDEX(#REF!,MATCH(I780,#REF!,0),1)=0,"",INDEX(#REF!,MATCH(I780,#REF!,0),1)),"")</f>
        <v/>
      </c>
      <c r="AN780" s="2" t="str">
        <f>IFERROR(IF(INDEX(#REF!,MATCH(I780,#REF!,0),1)=0,"",INDEX(#REF!,MATCH(I780,#REF!,0),1)),"")</f>
        <v/>
      </c>
      <c r="BB780" s="4"/>
      <c r="BG780" s="5"/>
      <c r="BI780" s="4"/>
      <c r="BK780" s="5"/>
      <c r="BL780" s="5"/>
      <c r="BM780" s="5" t="str">
        <f>IF(B780="","",IF(BH780="",1+(MAX(BM$2:BM779)),""))</f>
        <v/>
      </c>
      <c r="BN780" s="5" t="str">
        <f t="shared" si="155"/>
        <v/>
      </c>
      <c r="BO780" s="5" t="str">
        <f t="shared" si="156"/>
        <v/>
      </c>
      <c r="BP780" s="15" t="str">
        <f t="shared" si="157"/>
        <v/>
      </c>
      <c r="BQ780" s="29"/>
      <c r="BR780" s="16"/>
      <c r="BS780" s="5" t="str">
        <f t="shared" si="151"/>
        <v/>
      </c>
      <c r="BU780" s="5"/>
      <c r="BV780" s="5" t="str">
        <f t="shared" si="158"/>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54"/>
        <v/>
      </c>
      <c r="B781" s="3"/>
      <c r="L781" s="4" t="str">
        <f>IFERROR(VLOOKUP(I781,I$2:L780,4,0),"")</f>
        <v/>
      </c>
      <c r="M781" s="4" t="str">
        <f>IFERROR(VLOOKUP(I781,I$2:M780,5,0),"")</f>
        <v/>
      </c>
      <c r="S781"/>
      <c r="AG781" s="3"/>
      <c r="AK781" s="127" t="str">
        <f t="shared" si="152"/>
        <v/>
      </c>
      <c r="AL781" s="2" t="str">
        <f>IFERROR(IF(INDEX(#REF!,MATCH(I781,#REF!,0),1)=0,"",INDEX(#REF!,MATCH(I781,#REF!,0),1)),"")</f>
        <v/>
      </c>
      <c r="AN781" s="2" t="str">
        <f>IFERROR(IF(INDEX(#REF!,MATCH(I781,#REF!,0),1)=0,"",INDEX(#REF!,MATCH(I781,#REF!,0),1)),"")</f>
        <v/>
      </c>
      <c r="BB781" s="4"/>
      <c r="BG781" s="5"/>
      <c r="BI781" s="4"/>
      <c r="BK781" s="5"/>
      <c r="BL781" s="5"/>
      <c r="BM781" s="5" t="str">
        <f>IF(B781="","",IF(BH781="",1+(MAX(BM$2:BM780)),""))</f>
        <v/>
      </c>
      <c r="BN781" s="5" t="str">
        <f t="shared" si="155"/>
        <v/>
      </c>
      <c r="BO781" s="5" t="str">
        <f t="shared" si="156"/>
        <v/>
      </c>
      <c r="BP781" s="15" t="str">
        <f t="shared" si="157"/>
        <v/>
      </c>
      <c r="BQ781" s="29"/>
      <c r="BR781" s="16"/>
      <c r="BS781" s="5" t="str">
        <f t="shared" si="151"/>
        <v/>
      </c>
      <c r="BU781" s="5"/>
      <c r="BV781" s="5" t="str">
        <f t="shared" si="158"/>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54"/>
        <v/>
      </c>
      <c r="B782" s="3"/>
      <c r="L782" s="4" t="str">
        <f>IFERROR(VLOOKUP(I782,I$2:L781,4,0),"")</f>
        <v/>
      </c>
      <c r="M782" s="4" t="str">
        <f>IFERROR(VLOOKUP(I782,I$2:M781,5,0),"")</f>
        <v/>
      </c>
      <c r="S782"/>
      <c r="AG782" s="3"/>
      <c r="AK782" s="127" t="str">
        <f t="shared" si="152"/>
        <v/>
      </c>
      <c r="AL782" s="2" t="str">
        <f>IFERROR(IF(INDEX(#REF!,MATCH(I782,#REF!,0),1)=0,"",INDEX(#REF!,MATCH(I782,#REF!,0),1)),"")</f>
        <v/>
      </c>
      <c r="AN782" s="2" t="str">
        <f>IFERROR(IF(INDEX(#REF!,MATCH(I782,#REF!,0),1)=0,"",INDEX(#REF!,MATCH(I782,#REF!,0),1)),"")</f>
        <v/>
      </c>
      <c r="BB782" s="4"/>
      <c r="BG782" s="5"/>
      <c r="BI782" s="4"/>
      <c r="BK782" s="5"/>
      <c r="BL782" s="5"/>
      <c r="BM782" s="5" t="str">
        <f>IF(B782="","",IF(BH782="",1+(MAX(BM$2:BM781)),""))</f>
        <v/>
      </c>
      <c r="BN782" s="5" t="str">
        <f t="shared" si="155"/>
        <v/>
      </c>
      <c r="BO782" s="5" t="str">
        <f t="shared" si="156"/>
        <v/>
      </c>
      <c r="BP782" s="15" t="str">
        <f t="shared" si="157"/>
        <v/>
      </c>
      <c r="BQ782" s="29"/>
      <c r="BR782" s="16"/>
      <c r="BS782" s="5" t="str">
        <f t="shared" si="151"/>
        <v/>
      </c>
      <c r="BU782" s="5"/>
      <c r="BV782" s="5" t="str">
        <f t="shared" si="158"/>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54"/>
        <v/>
      </c>
      <c r="B783" s="3"/>
      <c r="L783" s="4" t="str">
        <f>IFERROR(VLOOKUP(I783,I$2:L782,4,0),"")</f>
        <v/>
      </c>
      <c r="M783" s="4" t="str">
        <f>IFERROR(VLOOKUP(I783,I$2:M782,5,0),"")</f>
        <v/>
      </c>
      <c r="S783"/>
      <c r="AG783" s="3"/>
      <c r="AK783" s="127" t="str">
        <f t="shared" si="152"/>
        <v/>
      </c>
      <c r="AL783" s="2" t="str">
        <f>IFERROR(IF(INDEX(#REF!,MATCH(I783,#REF!,0),1)=0,"",INDEX(#REF!,MATCH(I783,#REF!,0),1)),"")</f>
        <v/>
      </c>
      <c r="AN783" s="2" t="str">
        <f>IFERROR(IF(INDEX(#REF!,MATCH(I783,#REF!,0),1)=0,"",INDEX(#REF!,MATCH(I783,#REF!,0),1)),"")</f>
        <v/>
      </c>
      <c r="BB783" s="4"/>
      <c r="BG783" s="5"/>
      <c r="BI783" s="4"/>
      <c r="BK783" s="5"/>
      <c r="BL783" s="5"/>
      <c r="BM783" s="5" t="str">
        <f>IF(B783="","",IF(BH783="",1+(MAX(BM$2:BM782)),""))</f>
        <v/>
      </c>
      <c r="BN783" s="5" t="str">
        <f t="shared" si="155"/>
        <v/>
      </c>
      <c r="BO783" s="5" t="str">
        <f t="shared" si="156"/>
        <v/>
      </c>
      <c r="BP783" s="15" t="str">
        <f t="shared" si="157"/>
        <v/>
      </c>
      <c r="BQ783" s="29"/>
      <c r="BR783" s="16"/>
      <c r="BS783" s="5" t="str">
        <f t="shared" si="151"/>
        <v/>
      </c>
      <c r="BU783" s="5"/>
      <c r="BV783" s="5" t="str">
        <f t="shared" si="158"/>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54"/>
        <v/>
      </c>
      <c r="B784" s="3"/>
      <c r="L784" s="4" t="str">
        <f>IFERROR(VLOOKUP(I784,I$2:L783,4,0),"")</f>
        <v/>
      </c>
      <c r="M784" s="4" t="str">
        <f>IFERROR(VLOOKUP(I784,I$2:M783,5,0),"")</f>
        <v/>
      </c>
      <c r="S784"/>
      <c r="AG784" s="3"/>
      <c r="AK784" s="127" t="str">
        <f t="shared" si="152"/>
        <v/>
      </c>
      <c r="AL784" s="2" t="str">
        <f>IFERROR(IF(INDEX(#REF!,MATCH(I784,#REF!,0),1)=0,"",INDEX(#REF!,MATCH(I784,#REF!,0),1)),"")</f>
        <v/>
      </c>
      <c r="AN784" s="2" t="str">
        <f>IFERROR(IF(INDEX(#REF!,MATCH(I784,#REF!,0),1)=0,"",INDEX(#REF!,MATCH(I784,#REF!,0),1)),"")</f>
        <v/>
      </c>
      <c r="BB784" s="4"/>
      <c r="BG784" s="5"/>
      <c r="BI784" s="4"/>
      <c r="BK784" s="5"/>
      <c r="BL784" s="5"/>
      <c r="BM784" s="5" t="str">
        <f>IF(B784="","",IF(BH784="",1+(MAX(BM$2:BM783)),""))</f>
        <v/>
      </c>
      <c r="BN784" s="5" t="str">
        <f t="shared" si="155"/>
        <v/>
      </c>
      <c r="BO784" s="5" t="str">
        <f t="shared" si="156"/>
        <v/>
      </c>
      <c r="BP784" s="15" t="str">
        <f t="shared" si="157"/>
        <v/>
      </c>
      <c r="BQ784" s="29"/>
      <c r="BR784" s="16"/>
      <c r="BS784" s="5" t="str">
        <f t="shared" si="151"/>
        <v/>
      </c>
      <c r="BU784" s="5"/>
      <c r="BV784" s="5" t="str">
        <f t="shared" si="158"/>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54"/>
        <v/>
      </c>
      <c r="B785" s="3"/>
      <c r="L785" s="4" t="str">
        <f>IFERROR(VLOOKUP(I785,I$2:L784,4,0),"")</f>
        <v/>
      </c>
      <c r="M785" s="4" t="str">
        <f>IFERROR(VLOOKUP(I785,I$2:M784,5,0),"")</f>
        <v/>
      </c>
      <c r="S785"/>
      <c r="AG785" s="3"/>
      <c r="AK785" s="127" t="str">
        <f t="shared" si="152"/>
        <v/>
      </c>
      <c r="AL785" s="2" t="str">
        <f>IFERROR(IF(INDEX(#REF!,MATCH(I785,#REF!,0),1)=0,"",INDEX(#REF!,MATCH(I785,#REF!,0),1)),"")</f>
        <v/>
      </c>
      <c r="AN785" s="2" t="str">
        <f>IFERROR(IF(INDEX(#REF!,MATCH(I785,#REF!,0),1)=0,"",INDEX(#REF!,MATCH(I785,#REF!,0),1)),"")</f>
        <v/>
      </c>
      <c r="BB785" s="4"/>
      <c r="BG785" s="5"/>
      <c r="BI785" s="4"/>
      <c r="BK785" s="5"/>
      <c r="BL785" s="5"/>
      <c r="BM785" s="5" t="str">
        <f>IF(B785="","",IF(BH785="",1+(MAX(BM$2:BM784)),""))</f>
        <v/>
      </c>
      <c r="BN785" s="5" t="str">
        <f t="shared" si="155"/>
        <v/>
      </c>
      <c r="BO785" s="5" t="str">
        <f t="shared" si="156"/>
        <v/>
      </c>
      <c r="BP785" s="15" t="str">
        <f t="shared" si="157"/>
        <v/>
      </c>
      <c r="BQ785" s="29"/>
      <c r="BR785" s="16"/>
      <c r="BS785" s="5" t="str">
        <f t="shared" si="151"/>
        <v/>
      </c>
      <c r="BU785" s="5"/>
      <c r="BV785" s="5" t="str">
        <f t="shared" si="158"/>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54"/>
        <v/>
      </c>
      <c r="B786" s="3"/>
      <c r="L786" s="4" t="str">
        <f>IFERROR(VLOOKUP(I786,I$2:L785,4,0),"")</f>
        <v/>
      </c>
      <c r="M786" s="4" t="str">
        <f>IFERROR(VLOOKUP(I786,I$2:M785,5,0),"")</f>
        <v/>
      </c>
      <c r="S786"/>
      <c r="AG786" s="3"/>
      <c r="AK786" s="127" t="str">
        <f t="shared" si="152"/>
        <v/>
      </c>
      <c r="AL786" s="2" t="str">
        <f>IFERROR(IF(INDEX(#REF!,MATCH(I786,#REF!,0),1)=0,"",INDEX(#REF!,MATCH(I786,#REF!,0),1)),"")</f>
        <v/>
      </c>
      <c r="AN786" s="2" t="str">
        <f>IFERROR(IF(INDEX(#REF!,MATCH(I786,#REF!,0),1)=0,"",INDEX(#REF!,MATCH(I786,#REF!,0),1)),"")</f>
        <v/>
      </c>
      <c r="BB786" s="4"/>
      <c r="BG786" s="5"/>
      <c r="BI786" s="4"/>
      <c r="BK786" s="5"/>
      <c r="BL786" s="5"/>
      <c r="BM786" s="5" t="str">
        <f>IF(B786="","",IF(BH786="",1+(MAX(BM$2:BM785)),""))</f>
        <v/>
      </c>
      <c r="BN786" s="5" t="str">
        <f t="shared" si="155"/>
        <v/>
      </c>
      <c r="BO786" s="5" t="str">
        <f t="shared" si="156"/>
        <v/>
      </c>
      <c r="BP786" s="15" t="str">
        <f t="shared" si="157"/>
        <v/>
      </c>
      <c r="BQ786" s="29"/>
      <c r="BR786" s="16"/>
      <c r="BS786" s="5" t="str">
        <f t="shared" si="151"/>
        <v/>
      </c>
      <c r="BU786" s="5"/>
      <c r="BV786" s="5" t="str">
        <f t="shared" si="158"/>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54"/>
        <v/>
      </c>
      <c r="B787" s="3"/>
      <c r="L787" s="4" t="str">
        <f>IFERROR(VLOOKUP(I787,I$2:L786,4,0),"")</f>
        <v/>
      </c>
      <c r="M787" s="4" t="str">
        <f>IFERROR(VLOOKUP(I787,I$2:M786,5,0),"")</f>
        <v/>
      </c>
      <c r="S787"/>
      <c r="AG787" s="3"/>
      <c r="AK787" s="127" t="str">
        <f t="shared" si="152"/>
        <v/>
      </c>
      <c r="AL787" s="2" t="str">
        <f>IFERROR(IF(INDEX(#REF!,MATCH(I787,#REF!,0),1)=0,"",INDEX(#REF!,MATCH(I787,#REF!,0),1)),"")</f>
        <v/>
      </c>
      <c r="AN787" s="2" t="str">
        <f>IFERROR(IF(INDEX(#REF!,MATCH(I787,#REF!,0),1)=0,"",INDEX(#REF!,MATCH(I787,#REF!,0),1)),"")</f>
        <v/>
      </c>
      <c r="BB787" s="4"/>
      <c r="BG787" s="5"/>
      <c r="BI787" s="4"/>
      <c r="BK787" s="5"/>
      <c r="BL787" s="5"/>
      <c r="BM787" s="5" t="str">
        <f>IF(B787="","",IF(BH787="",1+(MAX(BM$2:BM786)),""))</f>
        <v/>
      </c>
      <c r="BN787" s="5" t="str">
        <f t="shared" si="155"/>
        <v/>
      </c>
      <c r="BO787" s="5" t="str">
        <f t="shared" si="156"/>
        <v/>
      </c>
      <c r="BP787" s="15" t="str">
        <f t="shared" si="157"/>
        <v/>
      </c>
      <c r="BQ787" s="29"/>
      <c r="BR787" s="16"/>
      <c r="BS787" s="5" t="str">
        <f t="shared" si="151"/>
        <v/>
      </c>
      <c r="BU787" s="5"/>
      <c r="BV787" s="5" t="str">
        <f t="shared" si="158"/>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54"/>
        <v/>
      </c>
      <c r="B788" s="3"/>
      <c r="L788" s="4" t="str">
        <f>IFERROR(VLOOKUP(I788,I$2:L787,4,0),"")</f>
        <v/>
      </c>
      <c r="M788" s="4" t="str">
        <f>IFERROR(VLOOKUP(I788,I$2:M787,5,0),"")</f>
        <v/>
      </c>
      <c r="S788"/>
      <c r="AG788" s="3"/>
      <c r="AK788" s="127" t="str">
        <f t="shared" si="152"/>
        <v/>
      </c>
      <c r="AL788" s="2" t="str">
        <f>IFERROR(IF(INDEX(#REF!,MATCH(I788,#REF!,0),1)=0,"",INDEX(#REF!,MATCH(I788,#REF!,0),1)),"")</f>
        <v/>
      </c>
      <c r="AN788" s="2" t="str">
        <f>IFERROR(IF(INDEX(#REF!,MATCH(I788,#REF!,0),1)=0,"",INDEX(#REF!,MATCH(I788,#REF!,0),1)),"")</f>
        <v/>
      </c>
      <c r="BB788" s="4"/>
      <c r="BG788" s="5"/>
      <c r="BI788" s="4"/>
      <c r="BK788" s="5"/>
      <c r="BL788" s="5"/>
      <c r="BM788" s="5" t="str">
        <f>IF(B788="","",IF(BH788="",1+(MAX(BM$2:BM787)),""))</f>
        <v/>
      </c>
      <c r="BN788" s="5" t="str">
        <f t="shared" si="155"/>
        <v/>
      </c>
      <c r="BO788" s="5" t="str">
        <f t="shared" si="156"/>
        <v/>
      </c>
      <c r="BP788" s="15" t="str">
        <f t="shared" si="157"/>
        <v/>
      </c>
      <c r="BQ788" s="29"/>
      <c r="BR788" s="16"/>
      <c r="BS788" s="5" t="str">
        <f t="shared" si="151"/>
        <v/>
      </c>
      <c r="BU788" s="5"/>
      <c r="BV788" s="5" t="str">
        <f t="shared" si="158"/>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54"/>
        <v/>
      </c>
      <c r="B789" s="3"/>
      <c r="L789" s="4" t="str">
        <f>IFERROR(VLOOKUP(I789,I$2:L788,4,0),"")</f>
        <v/>
      </c>
      <c r="M789" s="4" t="str">
        <f>IFERROR(VLOOKUP(I789,I$2:M788,5,0),"")</f>
        <v/>
      </c>
      <c r="S789"/>
      <c r="AG789" s="3"/>
      <c r="AK789" s="127" t="str">
        <f t="shared" si="152"/>
        <v/>
      </c>
      <c r="AL789" s="2" t="str">
        <f>IFERROR(IF(INDEX(#REF!,MATCH(I789,#REF!,0),1)=0,"",INDEX(#REF!,MATCH(I789,#REF!,0),1)),"")</f>
        <v/>
      </c>
      <c r="AN789" s="2" t="str">
        <f>IFERROR(IF(INDEX(#REF!,MATCH(I789,#REF!,0),1)=0,"",INDEX(#REF!,MATCH(I789,#REF!,0),1)),"")</f>
        <v/>
      </c>
      <c r="BB789" s="4"/>
      <c r="BG789" s="5"/>
      <c r="BI789" s="4"/>
      <c r="BK789" s="5"/>
      <c r="BL789" s="5"/>
      <c r="BM789" s="5" t="str">
        <f>IF(B789="","",IF(BH789="",1+(MAX(BM$2:BM788)),""))</f>
        <v/>
      </c>
      <c r="BN789" s="5" t="str">
        <f t="shared" si="155"/>
        <v/>
      </c>
      <c r="BO789" s="5" t="str">
        <f t="shared" si="156"/>
        <v/>
      </c>
      <c r="BP789" s="15" t="str">
        <f t="shared" si="157"/>
        <v/>
      </c>
      <c r="BQ789" s="29"/>
      <c r="BR789" s="16"/>
      <c r="BS789" s="5" t="str">
        <f t="shared" si="151"/>
        <v/>
      </c>
      <c r="BU789" s="5"/>
      <c r="BV789" s="5" t="str">
        <f t="shared" si="158"/>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54"/>
        <v/>
      </c>
      <c r="B790" s="3"/>
      <c r="L790" s="4" t="str">
        <f>IFERROR(VLOOKUP(I790,I$2:L789,4,0),"")</f>
        <v/>
      </c>
      <c r="M790" s="4" t="str">
        <f>IFERROR(VLOOKUP(I790,I$2:M789,5,0),"")</f>
        <v/>
      </c>
      <c r="S790"/>
      <c r="AG790" s="3"/>
      <c r="AK790" s="127" t="str">
        <f t="shared" si="152"/>
        <v/>
      </c>
      <c r="AL790" s="2" t="str">
        <f>IFERROR(IF(INDEX(#REF!,MATCH(I790,#REF!,0),1)=0,"",INDEX(#REF!,MATCH(I790,#REF!,0),1)),"")</f>
        <v/>
      </c>
      <c r="AN790" s="2" t="str">
        <f>IFERROR(IF(INDEX(#REF!,MATCH(I790,#REF!,0),1)=0,"",INDEX(#REF!,MATCH(I790,#REF!,0),1)),"")</f>
        <v/>
      </c>
      <c r="BB790" s="4"/>
      <c r="BG790" s="5"/>
      <c r="BI790" s="4"/>
      <c r="BK790" s="5"/>
      <c r="BL790" s="5"/>
      <c r="BM790" s="5" t="str">
        <f>IF(B790="","",IF(BH790="",1+(MAX(BM$2:BM789)),""))</f>
        <v/>
      </c>
      <c r="BN790" s="5" t="str">
        <f t="shared" si="155"/>
        <v/>
      </c>
      <c r="BO790" s="5" t="str">
        <f t="shared" si="156"/>
        <v/>
      </c>
      <c r="BP790" s="15" t="str">
        <f t="shared" si="157"/>
        <v/>
      </c>
      <c r="BQ790" s="29"/>
      <c r="BR790" s="16"/>
      <c r="BS790" s="5" t="str">
        <f t="shared" ref="BS790:BS853" si="159">CONCATENATE(AR790,AS790,AT790,AU790,AV790)</f>
        <v/>
      </c>
      <c r="BU790" s="5"/>
      <c r="BV790" s="5" t="str">
        <f t="shared" si="158"/>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54"/>
        <v/>
      </c>
      <c r="B791" s="3"/>
      <c r="L791" s="4" t="str">
        <f>IFERROR(VLOOKUP(I791,I$2:L790,4,0),"")</f>
        <v/>
      </c>
      <c r="M791" s="4" t="str">
        <f>IFERROR(VLOOKUP(I791,I$2:M790,5,0),"")</f>
        <v/>
      </c>
      <c r="S791"/>
      <c r="AG791" s="3"/>
      <c r="AK791" s="127" t="str">
        <f t="shared" si="152"/>
        <v/>
      </c>
      <c r="AL791" s="2" t="str">
        <f>IFERROR(IF(INDEX(#REF!,MATCH(I791,#REF!,0),1)=0,"",INDEX(#REF!,MATCH(I791,#REF!,0),1)),"")</f>
        <v/>
      </c>
      <c r="AN791" s="2" t="str">
        <f>IFERROR(IF(INDEX(#REF!,MATCH(I791,#REF!,0),1)=0,"",INDEX(#REF!,MATCH(I791,#REF!,0),1)),"")</f>
        <v/>
      </c>
      <c r="BB791" s="4"/>
      <c r="BG791" s="5"/>
      <c r="BI791" s="4"/>
      <c r="BK791" s="5"/>
      <c r="BL791" s="5"/>
      <c r="BM791" s="5" t="str">
        <f>IF(B791="","",IF(BH791="",1+(MAX(BM$2:BM790)),""))</f>
        <v/>
      </c>
      <c r="BN791" s="5" t="str">
        <f t="shared" si="155"/>
        <v/>
      </c>
      <c r="BO791" s="5" t="str">
        <f t="shared" si="156"/>
        <v/>
      </c>
      <c r="BP791" s="15" t="str">
        <f t="shared" si="157"/>
        <v/>
      </c>
      <c r="BQ791" s="29"/>
      <c r="BR791" s="16"/>
      <c r="BS791" s="5" t="str">
        <f t="shared" si="159"/>
        <v/>
      </c>
      <c r="BU791" s="5"/>
      <c r="BV791" s="5" t="str">
        <f t="shared" si="158"/>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54"/>
        <v/>
      </c>
      <c r="B792" s="3"/>
      <c r="L792" s="4" t="str">
        <f>IFERROR(VLOOKUP(I792,I$2:L791,4,0),"")</f>
        <v/>
      </c>
      <c r="M792" s="4" t="str">
        <f>IFERROR(VLOOKUP(I792,I$2:M791,5,0),"")</f>
        <v/>
      </c>
      <c r="S792"/>
      <c r="AG792" s="3"/>
      <c r="AK792" s="127" t="str">
        <f t="shared" si="152"/>
        <v/>
      </c>
      <c r="AL792" s="2" t="str">
        <f>IFERROR(IF(INDEX(#REF!,MATCH(I792,#REF!,0),1)=0,"",INDEX(#REF!,MATCH(I792,#REF!,0),1)),"")</f>
        <v/>
      </c>
      <c r="AN792" s="2" t="str">
        <f>IFERROR(IF(INDEX(#REF!,MATCH(I792,#REF!,0),1)=0,"",INDEX(#REF!,MATCH(I792,#REF!,0),1)),"")</f>
        <v/>
      </c>
      <c r="BB792" s="4"/>
      <c r="BG792" s="5"/>
      <c r="BI792" s="4"/>
      <c r="BK792" s="5"/>
      <c r="BL792" s="5"/>
      <c r="BM792" s="5" t="str">
        <f>IF(B792="","",IF(BH792="",1+(MAX(BM$2:BM791)),""))</f>
        <v/>
      </c>
      <c r="BN792" s="5" t="str">
        <f t="shared" si="155"/>
        <v/>
      </c>
      <c r="BO792" s="5" t="str">
        <f t="shared" si="156"/>
        <v/>
      </c>
      <c r="BP792" s="15" t="str">
        <f t="shared" si="157"/>
        <v/>
      </c>
      <c r="BQ792" s="29"/>
      <c r="BR792" s="16"/>
      <c r="BS792" s="5" t="str">
        <f t="shared" si="159"/>
        <v/>
      </c>
      <c r="BU792" s="5"/>
      <c r="BV792" s="5" t="str">
        <f t="shared" si="158"/>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54"/>
        <v/>
      </c>
      <c r="B793" s="3"/>
      <c r="L793" s="4" t="str">
        <f>IFERROR(VLOOKUP(I793,I$2:L792,4,0),"")</f>
        <v/>
      </c>
      <c r="M793" s="4" t="str">
        <f>IFERROR(VLOOKUP(I793,I$2:M792,5,0),"")</f>
        <v/>
      </c>
      <c r="S793"/>
      <c r="AG793" s="3"/>
      <c r="AK793" s="127" t="str">
        <f t="shared" ref="AK793:AK856" si="160">IF(AJ793="","",AJ793/AI793)</f>
        <v/>
      </c>
      <c r="AL793" s="2" t="str">
        <f>IFERROR(IF(INDEX(#REF!,MATCH(I793,#REF!,0),1)=0,"",INDEX(#REF!,MATCH(I793,#REF!,0),1)),"")</f>
        <v/>
      </c>
      <c r="AN793" s="2" t="str">
        <f>IFERROR(IF(INDEX(#REF!,MATCH(I793,#REF!,0),1)=0,"",INDEX(#REF!,MATCH(I793,#REF!,0),1)),"")</f>
        <v/>
      </c>
      <c r="BB793" s="4"/>
      <c r="BG793" s="5"/>
      <c r="BI793" s="4"/>
      <c r="BK793" s="5"/>
      <c r="BL793" s="5"/>
      <c r="BM793" s="5" t="str">
        <f>IF(B793="","",IF(BH793="",1+(MAX(BM$2:BM792)),""))</f>
        <v/>
      </c>
      <c r="BN793" s="5" t="str">
        <f t="shared" si="155"/>
        <v/>
      </c>
      <c r="BO793" s="5" t="str">
        <f t="shared" si="156"/>
        <v/>
      </c>
      <c r="BP793" s="15" t="str">
        <f t="shared" si="157"/>
        <v/>
      </c>
      <c r="BQ793" s="29"/>
      <c r="BR793" s="16"/>
      <c r="BS793" s="5" t="str">
        <f t="shared" si="159"/>
        <v/>
      </c>
      <c r="BU793" s="5"/>
      <c r="BV793" s="5" t="str">
        <f t="shared" si="158"/>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54"/>
        <v/>
      </c>
      <c r="B794" s="3"/>
      <c r="L794" s="4" t="str">
        <f>IFERROR(VLOOKUP(I794,I$2:L793,4,0),"")</f>
        <v/>
      </c>
      <c r="M794" s="4" t="str">
        <f>IFERROR(VLOOKUP(I794,I$2:M793,5,0),"")</f>
        <v/>
      </c>
      <c r="S794"/>
      <c r="AG794" s="3"/>
      <c r="AK794" s="127" t="str">
        <f t="shared" si="160"/>
        <v/>
      </c>
      <c r="AL794" s="2" t="str">
        <f>IFERROR(IF(INDEX(#REF!,MATCH(I794,#REF!,0),1)=0,"",INDEX(#REF!,MATCH(I794,#REF!,0),1)),"")</f>
        <v/>
      </c>
      <c r="AN794" s="2" t="str">
        <f>IFERROR(IF(INDEX(#REF!,MATCH(I794,#REF!,0),1)=0,"",INDEX(#REF!,MATCH(I794,#REF!,0),1)),"")</f>
        <v/>
      </c>
      <c r="BB794" s="4"/>
      <c r="BG794" s="5"/>
      <c r="BI794" s="4"/>
      <c r="BK794" s="5"/>
      <c r="BL794" s="5"/>
      <c r="BM794" s="5" t="str">
        <f>IF(B794="","",IF(BH794="",1+(MAX(BM$2:BM793)),""))</f>
        <v/>
      </c>
      <c r="BN794" s="5" t="str">
        <f t="shared" si="155"/>
        <v/>
      </c>
      <c r="BO794" s="5" t="str">
        <f t="shared" si="156"/>
        <v/>
      </c>
      <c r="BP794" s="15" t="str">
        <f t="shared" si="157"/>
        <v/>
      </c>
      <c r="BQ794" s="29"/>
      <c r="BR794" s="16"/>
      <c r="BS794" s="5" t="str">
        <f t="shared" si="159"/>
        <v/>
      </c>
      <c r="BU794" s="5"/>
      <c r="BV794" s="5" t="str">
        <f t="shared" si="158"/>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54"/>
        <v/>
      </c>
      <c r="B795" s="3"/>
      <c r="L795" s="4" t="str">
        <f>IFERROR(VLOOKUP(I795,I$2:L794,4,0),"")</f>
        <v/>
      </c>
      <c r="M795" s="4" t="str">
        <f>IFERROR(VLOOKUP(I795,I$2:M794,5,0),"")</f>
        <v/>
      </c>
      <c r="S795"/>
      <c r="AG795" s="3"/>
      <c r="AK795" s="127" t="str">
        <f t="shared" si="160"/>
        <v/>
      </c>
      <c r="AL795" s="2" t="str">
        <f>IFERROR(IF(INDEX(#REF!,MATCH(I795,#REF!,0),1)=0,"",INDEX(#REF!,MATCH(I795,#REF!,0),1)),"")</f>
        <v/>
      </c>
      <c r="AN795" s="2" t="str">
        <f>IFERROR(IF(INDEX(#REF!,MATCH(I795,#REF!,0),1)=0,"",INDEX(#REF!,MATCH(I795,#REF!,0),1)),"")</f>
        <v/>
      </c>
      <c r="BB795" s="4"/>
      <c r="BG795" s="5"/>
      <c r="BI795" s="4"/>
      <c r="BK795" s="5"/>
      <c r="BL795" s="5"/>
      <c r="BM795" s="5" t="str">
        <f>IF(B795="","",IF(BH795="",1+(MAX(BM$2:BM794)),""))</f>
        <v/>
      </c>
      <c r="BN795" s="5" t="str">
        <f t="shared" si="155"/>
        <v/>
      </c>
      <c r="BO795" s="5" t="str">
        <f t="shared" si="156"/>
        <v/>
      </c>
      <c r="BP795" s="15" t="str">
        <f t="shared" si="157"/>
        <v/>
      </c>
      <c r="BQ795" s="29"/>
      <c r="BR795" s="16"/>
      <c r="BS795" s="5" t="str">
        <f t="shared" si="159"/>
        <v/>
      </c>
      <c r="BU795" s="5"/>
      <c r="BV795" s="5" t="str">
        <f t="shared" si="158"/>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54"/>
        <v/>
      </c>
      <c r="B796" s="3"/>
      <c r="L796" s="4" t="str">
        <f>IFERROR(VLOOKUP(I796,I$2:L795,4,0),"")</f>
        <v/>
      </c>
      <c r="M796" s="4" t="str">
        <f>IFERROR(VLOOKUP(I796,I$2:M795,5,0),"")</f>
        <v/>
      </c>
      <c r="S796"/>
      <c r="AG796" s="3"/>
      <c r="AK796" s="127" t="str">
        <f t="shared" si="160"/>
        <v/>
      </c>
      <c r="AL796" s="2" t="str">
        <f>IFERROR(IF(INDEX(#REF!,MATCH(I796,#REF!,0),1)=0,"",INDEX(#REF!,MATCH(I796,#REF!,0),1)),"")</f>
        <v/>
      </c>
      <c r="AN796" s="2" t="str">
        <f>IFERROR(IF(INDEX(#REF!,MATCH(I796,#REF!,0),1)=0,"",INDEX(#REF!,MATCH(I796,#REF!,0),1)),"")</f>
        <v/>
      </c>
      <c r="BB796" s="4"/>
      <c r="BG796" s="5"/>
      <c r="BI796" s="4"/>
      <c r="BK796" s="5"/>
      <c r="BL796" s="5"/>
      <c r="BM796" s="5" t="str">
        <f>IF(B796="","",IF(BH796="",1+(MAX(BM$2:BM795)),""))</f>
        <v/>
      </c>
      <c r="BN796" s="5" t="str">
        <f t="shared" si="155"/>
        <v/>
      </c>
      <c r="BO796" s="5" t="str">
        <f t="shared" si="156"/>
        <v/>
      </c>
      <c r="BP796" s="15" t="str">
        <f t="shared" si="157"/>
        <v/>
      </c>
      <c r="BQ796" s="29"/>
      <c r="BR796" s="16"/>
      <c r="BS796" s="5" t="str">
        <f t="shared" si="159"/>
        <v/>
      </c>
      <c r="BU796" s="5"/>
      <c r="BV796" s="5" t="str">
        <f t="shared" si="158"/>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54"/>
        <v/>
      </c>
      <c r="B797" s="3"/>
      <c r="L797" s="4" t="str">
        <f>IFERROR(VLOOKUP(I797,I$2:L796,4,0),"")</f>
        <v/>
      </c>
      <c r="M797" s="4" t="str">
        <f>IFERROR(VLOOKUP(I797,I$2:M796,5,0),"")</f>
        <v/>
      </c>
      <c r="S797"/>
      <c r="AG797" s="3"/>
      <c r="AK797" s="127" t="str">
        <f t="shared" si="160"/>
        <v/>
      </c>
      <c r="AL797" s="2" t="str">
        <f>IFERROR(IF(INDEX(#REF!,MATCH(I797,#REF!,0),1)=0,"",INDEX(#REF!,MATCH(I797,#REF!,0),1)),"")</f>
        <v/>
      </c>
      <c r="AN797" s="2" t="str">
        <f>IFERROR(IF(INDEX(#REF!,MATCH(I797,#REF!,0),1)=0,"",INDEX(#REF!,MATCH(I797,#REF!,0),1)),"")</f>
        <v/>
      </c>
      <c r="BB797" s="4"/>
      <c r="BG797" s="5"/>
      <c r="BI797" s="4"/>
      <c r="BK797" s="5"/>
      <c r="BL797" s="5"/>
      <c r="BM797" s="5" t="str">
        <f>IF(B797="","",IF(BH797="",1+(MAX(BM$2:BM796)),""))</f>
        <v/>
      </c>
      <c r="BN797" s="5" t="str">
        <f t="shared" si="155"/>
        <v/>
      </c>
      <c r="BO797" s="5" t="str">
        <f t="shared" si="156"/>
        <v/>
      </c>
      <c r="BP797" s="15" t="str">
        <f t="shared" si="157"/>
        <v/>
      </c>
      <c r="BQ797" s="29"/>
      <c r="BR797" s="16"/>
      <c r="BS797" s="5" t="str">
        <f t="shared" si="159"/>
        <v/>
      </c>
      <c r="BU797" s="5"/>
      <c r="BV797" s="5" t="str">
        <f t="shared" si="158"/>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54"/>
        <v/>
      </c>
      <c r="B798" s="3"/>
      <c r="L798" s="4" t="str">
        <f>IFERROR(VLOOKUP(I798,I$2:L797,4,0),"")</f>
        <v/>
      </c>
      <c r="M798" s="4" t="str">
        <f>IFERROR(VLOOKUP(I798,I$2:M797,5,0),"")</f>
        <v/>
      </c>
      <c r="S798"/>
      <c r="AG798" s="3"/>
      <c r="AK798" s="127" t="str">
        <f t="shared" si="160"/>
        <v/>
      </c>
      <c r="AL798" s="2" t="str">
        <f>IFERROR(IF(INDEX(#REF!,MATCH(I798,#REF!,0),1)=0,"",INDEX(#REF!,MATCH(I798,#REF!,0),1)),"")</f>
        <v/>
      </c>
      <c r="AN798" s="2" t="str">
        <f>IFERROR(IF(INDEX(#REF!,MATCH(I798,#REF!,0),1)=0,"",INDEX(#REF!,MATCH(I798,#REF!,0),1)),"")</f>
        <v/>
      </c>
      <c r="BB798" s="4"/>
      <c r="BG798" s="5"/>
      <c r="BI798" s="4"/>
      <c r="BK798" s="5"/>
      <c r="BL798" s="5"/>
      <c r="BM798" s="5" t="str">
        <f>IF(B798="","",IF(BH798="",1+(MAX(BM$2:BM797)),""))</f>
        <v/>
      </c>
      <c r="BN798" s="5" t="str">
        <f t="shared" si="155"/>
        <v/>
      </c>
      <c r="BO798" s="5" t="str">
        <f t="shared" si="156"/>
        <v/>
      </c>
      <c r="BP798" s="15" t="str">
        <f t="shared" si="157"/>
        <v/>
      </c>
      <c r="BQ798" s="29"/>
      <c r="BR798" s="16"/>
      <c r="BS798" s="5" t="str">
        <f t="shared" si="159"/>
        <v/>
      </c>
      <c r="BU798" s="5"/>
      <c r="BV798" s="5" t="str">
        <f t="shared" si="158"/>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54"/>
        <v/>
      </c>
      <c r="B799" s="3"/>
      <c r="L799" s="4" t="str">
        <f>IFERROR(VLOOKUP(I799,I$2:L798,4,0),"")</f>
        <v/>
      </c>
      <c r="M799" s="4" t="str">
        <f>IFERROR(VLOOKUP(I799,I$2:M798,5,0),"")</f>
        <v/>
      </c>
      <c r="S799"/>
      <c r="AG799" s="3"/>
      <c r="AK799" s="127" t="str">
        <f t="shared" si="160"/>
        <v/>
      </c>
      <c r="AL799" s="2" t="str">
        <f>IFERROR(IF(INDEX(#REF!,MATCH(I799,#REF!,0),1)=0,"",INDEX(#REF!,MATCH(I799,#REF!,0),1)),"")</f>
        <v/>
      </c>
      <c r="AN799" s="2" t="str">
        <f>IFERROR(IF(INDEX(#REF!,MATCH(I799,#REF!,0),1)=0,"",INDEX(#REF!,MATCH(I799,#REF!,0),1)),"")</f>
        <v/>
      </c>
      <c r="BB799" s="4"/>
      <c r="BG799" s="5"/>
      <c r="BI799" s="4"/>
      <c r="BK799" s="5"/>
      <c r="BL799" s="5"/>
      <c r="BM799" s="5" t="str">
        <f>IF(B799="","",IF(BH799="",1+(MAX(BM$2:BM798)),""))</f>
        <v/>
      </c>
      <c r="BN799" s="5" t="str">
        <f t="shared" si="155"/>
        <v/>
      </c>
      <c r="BO799" s="5" t="str">
        <f t="shared" si="156"/>
        <v/>
      </c>
      <c r="BP799" s="15" t="str">
        <f t="shared" si="157"/>
        <v/>
      </c>
      <c r="BQ799" s="29"/>
      <c r="BR799" s="16"/>
      <c r="BS799" s="5" t="str">
        <f t="shared" si="159"/>
        <v/>
      </c>
      <c r="BU799" s="5"/>
      <c r="BV799" s="5" t="str">
        <f t="shared" si="158"/>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54"/>
        <v/>
      </c>
      <c r="B800" s="3"/>
      <c r="L800" s="4" t="str">
        <f>IFERROR(VLOOKUP(I800,I$2:L799,4,0),"")</f>
        <v/>
      </c>
      <c r="M800" s="4" t="str">
        <f>IFERROR(VLOOKUP(I800,I$2:M799,5,0),"")</f>
        <v/>
      </c>
      <c r="S800"/>
      <c r="AG800" s="3"/>
      <c r="AK800" s="127" t="str">
        <f t="shared" si="160"/>
        <v/>
      </c>
      <c r="AL800" s="2" t="str">
        <f>IFERROR(IF(INDEX(#REF!,MATCH(I800,#REF!,0),1)=0,"",INDEX(#REF!,MATCH(I800,#REF!,0),1)),"")</f>
        <v/>
      </c>
      <c r="AN800" s="2" t="str">
        <f>IFERROR(IF(INDEX(#REF!,MATCH(I800,#REF!,0),1)=0,"",INDEX(#REF!,MATCH(I800,#REF!,0),1)),"")</f>
        <v/>
      </c>
      <c r="BB800" s="4"/>
      <c r="BG800" s="5"/>
      <c r="BI800" s="4"/>
      <c r="BK800" s="5"/>
      <c r="BL800" s="5"/>
      <c r="BM800" s="5" t="str">
        <f>IF(B800="","",IF(BH800="",1+(MAX(BM$2:BM799)),""))</f>
        <v/>
      </c>
      <c r="BN800" s="5" t="str">
        <f t="shared" si="155"/>
        <v/>
      </c>
      <c r="BO800" s="5" t="str">
        <f t="shared" si="156"/>
        <v/>
      </c>
      <c r="BP800" s="15" t="str">
        <f t="shared" si="157"/>
        <v/>
      </c>
      <c r="BQ800" s="29"/>
      <c r="BR800" s="16"/>
      <c r="BS800" s="5" t="str">
        <f t="shared" si="159"/>
        <v/>
      </c>
      <c r="BU800" s="5"/>
      <c r="BV800" s="5" t="str">
        <f t="shared" si="158"/>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54"/>
        <v/>
      </c>
      <c r="B801" s="3"/>
      <c r="L801" s="4" t="str">
        <f>IFERROR(VLOOKUP(I801,I$2:L800,4,0),"")</f>
        <v/>
      </c>
      <c r="M801" s="4" t="str">
        <f>IFERROR(VLOOKUP(I801,I$2:M800,5,0),"")</f>
        <v/>
      </c>
      <c r="S801"/>
      <c r="AG801" s="3"/>
      <c r="AK801" s="127" t="str">
        <f t="shared" si="160"/>
        <v/>
      </c>
      <c r="AL801" s="2" t="str">
        <f>IFERROR(IF(INDEX(#REF!,MATCH(I801,#REF!,0),1)=0,"",INDEX(#REF!,MATCH(I801,#REF!,0),1)),"")</f>
        <v/>
      </c>
      <c r="AN801" s="2" t="str">
        <f>IFERROR(IF(INDEX(#REF!,MATCH(I801,#REF!,0),1)=0,"",INDEX(#REF!,MATCH(I801,#REF!,0),1)),"")</f>
        <v/>
      </c>
      <c r="BB801" s="4"/>
      <c r="BG801" s="5"/>
      <c r="BI801" s="4"/>
      <c r="BK801" s="5"/>
      <c r="BL801" s="5"/>
      <c r="BM801" s="5" t="str">
        <f>IF(B801="","",IF(BH801="",1+(MAX(BM$2:BM800)),""))</f>
        <v/>
      </c>
      <c r="BN801" s="5" t="str">
        <f t="shared" si="155"/>
        <v/>
      </c>
      <c r="BO801" s="5" t="str">
        <f t="shared" si="156"/>
        <v/>
      </c>
      <c r="BP801" s="15" t="str">
        <f t="shared" si="157"/>
        <v/>
      </c>
      <c r="BQ801" s="29"/>
      <c r="BR801" s="16"/>
      <c r="BS801" s="5" t="str">
        <f t="shared" si="159"/>
        <v/>
      </c>
      <c r="BU801" s="5"/>
      <c r="BV801" s="5" t="str">
        <f t="shared" si="158"/>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54"/>
        <v/>
      </c>
      <c r="B802" s="3"/>
      <c r="L802" s="4" t="str">
        <f>IFERROR(VLOOKUP(I802,I$2:L801,4,0),"")</f>
        <v/>
      </c>
      <c r="M802" s="4" t="str">
        <f>IFERROR(VLOOKUP(I802,I$2:M801,5,0),"")</f>
        <v/>
      </c>
      <c r="S802"/>
      <c r="AG802" s="3"/>
      <c r="AK802" s="127" t="str">
        <f t="shared" si="160"/>
        <v/>
      </c>
      <c r="AL802" s="2" t="str">
        <f>IFERROR(IF(INDEX(#REF!,MATCH(I802,#REF!,0),1)=0,"",INDEX(#REF!,MATCH(I802,#REF!,0),1)),"")</f>
        <v/>
      </c>
      <c r="AN802" s="2" t="str">
        <f>IFERROR(IF(INDEX(#REF!,MATCH(I802,#REF!,0),1)=0,"",INDEX(#REF!,MATCH(I802,#REF!,0),1)),"")</f>
        <v/>
      </c>
      <c r="BB802" s="4"/>
      <c r="BG802" s="5"/>
      <c r="BI802" s="4"/>
      <c r="BK802" s="5"/>
      <c r="BL802" s="5"/>
      <c r="BM802" s="5" t="str">
        <f>IF(B802="","",IF(BH802="",1+(MAX(BM$2:BM801)),""))</f>
        <v/>
      </c>
      <c r="BN802" s="5" t="str">
        <f t="shared" si="155"/>
        <v/>
      </c>
      <c r="BO802" s="5" t="str">
        <f t="shared" si="156"/>
        <v/>
      </c>
      <c r="BP802" s="15" t="str">
        <f t="shared" si="157"/>
        <v/>
      </c>
      <c r="BQ802" s="29"/>
      <c r="BR802" s="16"/>
      <c r="BS802" s="5" t="str">
        <f t="shared" si="159"/>
        <v/>
      </c>
      <c r="BU802" s="5"/>
      <c r="BV802" s="5" t="str">
        <f t="shared" si="158"/>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54"/>
        <v/>
      </c>
      <c r="B803" s="3"/>
      <c r="L803" s="4" t="str">
        <f>IFERROR(VLOOKUP(I803,I$2:L802,4,0),"")</f>
        <v/>
      </c>
      <c r="M803" s="4" t="str">
        <f>IFERROR(VLOOKUP(I803,I$2:M802,5,0),"")</f>
        <v/>
      </c>
      <c r="S803"/>
      <c r="AG803" s="3"/>
      <c r="AK803" s="127" t="str">
        <f t="shared" si="160"/>
        <v/>
      </c>
      <c r="AL803" s="2" t="str">
        <f>IFERROR(IF(INDEX(#REF!,MATCH(I803,#REF!,0),1)=0,"",INDEX(#REF!,MATCH(I803,#REF!,0),1)),"")</f>
        <v/>
      </c>
      <c r="AN803" s="2" t="str">
        <f>IFERROR(IF(INDEX(#REF!,MATCH(I803,#REF!,0),1)=0,"",INDEX(#REF!,MATCH(I803,#REF!,0),1)),"")</f>
        <v/>
      </c>
      <c r="BB803" s="4"/>
      <c r="BG803" s="5"/>
      <c r="BI803" s="4"/>
      <c r="BK803" s="5"/>
      <c r="BL803" s="5"/>
      <c r="BM803" s="5" t="str">
        <f>IF(B803="","",IF(BH803="",1+(MAX(BM$2:BM802)),""))</f>
        <v/>
      </c>
      <c r="BN803" s="5" t="str">
        <f t="shared" si="155"/>
        <v/>
      </c>
      <c r="BO803" s="5" t="str">
        <f t="shared" si="156"/>
        <v/>
      </c>
      <c r="BP803" s="15" t="str">
        <f t="shared" si="157"/>
        <v/>
      </c>
      <c r="BQ803" s="29"/>
      <c r="BR803" s="16"/>
      <c r="BS803" s="5" t="str">
        <f t="shared" si="159"/>
        <v/>
      </c>
      <c r="BU803" s="5"/>
      <c r="BV803" s="5" t="str">
        <f t="shared" si="158"/>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54"/>
        <v/>
      </c>
      <c r="B804" s="3"/>
      <c r="L804" s="4" t="str">
        <f>IFERROR(VLOOKUP(I804,I$2:L803,4,0),"")</f>
        <v/>
      </c>
      <c r="M804" s="4" t="str">
        <f>IFERROR(VLOOKUP(I804,I$2:M803,5,0),"")</f>
        <v/>
      </c>
      <c r="S804"/>
      <c r="AG804" s="3"/>
      <c r="AK804" s="127" t="str">
        <f t="shared" si="160"/>
        <v/>
      </c>
      <c r="AL804" s="2" t="str">
        <f>IFERROR(IF(INDEX(#REF!,MATCH(I804,#REF!,0),1)=0,"",INDEX(#REF!,MATCH(I804,#REF!,0),1)),"")</f>
        <v/>
      </c>
      <c r="AN804" s="2" t="str">
        <f>IFERROR(IF(INDEX(#REF!,MATCH(I804,#REF!,0),1)=0,"",INDEX(#REF!,MATCH(I804,#REF!,0),1)),"")</f>
        <v/>
      </c>
      <c r="BB804" s="4"/>
      <c r="BG804" s="5"/>
      <c r="BI804" s="4"/>
      <c r="BK804" s="5"/>
      <c r="BL804" s="5"/>
      <c r="BM804" s="5" t="str">
        <f>IF(B804="","",IF(BH804="",1+(MAX(BM$2:BM803)),""))</f>
        <v/>
      </c>
      <c r="BN804" s="5" t="str">
        <f t="shared" si="155"/>
        <v/>
      </c>
      <c r="BO804" s="5" t="str">
        <f t="shared" si="156"/>
        <v/>
      </c>
      <c r="BP804" s="15" t="str">
        <f t="shared" si="157"/>
        <v/>
      </c>
      <c r="BQ804" s="29"/>
      <c r="BR804" s="16"/>
      <c r="BS804" s="5" t="str">
        <f t="shared" si="159"/>
        <v/>
      </c>
      <c r="BU804" s="5"/>
      <c r="BV804" s="5" t="str">
        <f t="shared" si="158"/>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54"/>
        <v/>
      </c>
      <c r="B805" s="3"/>
      <c r="L805" s="4" t="str">
        <f>IFERROR(VLOOKUP(I805,I$2:L804,4,0),"")</f>
        <v/>
      </c>
      <c r="M805" s="4" t="str">
        <f>IFERROR(VLOOKUP(I805,I$2:M804,5,0),"")</f>
        <v/>
      </c>
      <c r="S805"/>
      <c r="AG805" s="3"/>
      <c r="AK805" s="127" t="str">
        <f t="shared" si="160"/>
        <v/>
      </c>
      <c r="AL805" s="2" t="str">
        <f>IFERROR(IF(INDEX(#REF!,MATCH(I805,#REF!,0),1)=0,"",INDEX(#REF!,MATCH(I805,#REF!,0),1)),"")</f>
        <v/>
      </c>
      <c r="AN805" s="2" t="str">
        <f>IFERROR(IF(INDEX(#REF!,MATCH(I805,#REF!,0),1)=0,"",INDEX(#REF!,MATCH(I805,#REF!,0),1)),"")</f>
        <v/>
      </c>
      <c r="BB805" s="4"/>
      <c r="BG805" s="5"/>
      <c r="BI805" s="4"/>
      <c r="BK805" s="5"/>
      <c r="BL805" s="5"/>
      <c r="BM805" s="5" t="str">
        <f>IF(B805="","",IF(BH805="",1+(MAX(BM$2:BM804)),""))</f>
        <v/>
      </c>
      <c r="BN805" s="5" t="str">
        <f t="shared" si="155"/>
        <v/>
      </c>
      <c r="BO805" s="5" t="str">
        <f t="shared" si="156"/>
        <v/>
      </c>
      <c r="BP805" s="15" t="str">
        <f t="shared" si="157"/>
        <v/>
      </c>
      <c r="BQ805" s="29"/>
      <c r="BR805" s="16"/>
      <c r="BS805" s="5" t="str">
        <f t="shared" si="159"/>
        <v/>
      </c>
      <c r="BU805" s="5"/>
      <c r="BV805" s="5" t="str">
        <f t="shared" si="158"/>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54"/>
        <v/>
      </c>
      <c r="B806" s="3"/>
      <c r="L806" s="4" t="str">
        <f>IFERROR(VLOOKUP(I806,I$2:L805,4,0),"")</f>
        <v/>
      </c>
      <c r="M806" s="4" t="str">
        <f>IFERROR(VLOOKUP(I806,I$2:M805,5,0),"")</f>
        <v/>
      </c>
      <c r="S806"/>
      <c r="AG806" s="3"/>
      <c r="AK806" s="127" t="str">
        <f t="shared" si="160"/>
        <v/>
      </c>
      <c r="AL806" s="2" t="str">
        <f>IFERROR(IF(INDEX(#REF!,MATCH(I806,#REF!,0),1)=0,"",INDEX(#REF!,MATCH(I806,#REF!,0),1)),"")</f>
        <v/>
      </c>
      <c r="AN806" s="2" t="str">
        <f>IFERROR(IF(INDEX(#REF!,MATCH(I806,#REF!,0),1)=0,"",INDEX(#REF!,MATCH(I806,#REF!,0),1)),"")</f>
        <v/>
      </c>
      <c r="BB806" s="4"/>
      <c r="BG806" s="5"/>
      <c r="BI806" s="4"/>
      <c r="BK806" s="5"/>
      <c r="BL806" s="5"/>
      <c r="BM806" s="5" t="str">
        <f>IF(B806="","",IF(BH806="",1+(MAX(BM$2:BM805)),""))</f>
        <v/>
      </c>
      <c r="BN806" s="5" t="str">
        <f t="shared" si="155"/>
        <v/>
      </c>
      <c r="BO806" s="5" t="str">
        <f t="shared" si="156"/>
        <v/>
      </c>
      <c r="BP806" s="15" t="str">
        <f t="shared" si="157"/>
        <v/>
      </c>
      <c r="BQ806" s="29"/>
      <c r="BR806" s="16"/>
      <c r="BS806" s="5" t="str">
        <f t="shared" si="159"/>
        <v/>
      </c>
      <c r="BU806" s="5"/>
      <c r="BV806" s="5" t="str">
        <f t="shared" si="158"/>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54"/>
        <v/>
      </c>
      <c r="B807" s="3"/>
      <c r="L807" s="4" t="str">
        <f>IFERROR(VLOOKUP(I807,I$2:L806,4,0),"")</f>
        <v/>
      </c>
      <c r="M807" s="4" t="str">
        <f>IFERROR(VLOOKUP(I807,I$2:M806,5,0),"")</f>
        <v/>
      </c>
      <c r="S807"/>
      <c r="AG807" s="3"/>
      <c r="AK807" s="127" t="str">
        <f t="shared" si="160"/>
        <v/>
      </c>
      <c r="AL807" s="2" t="str">
        <f>IFERROR(IF(INDEX(#REF!,MATCH(I807,#REF!,0),1)=0,"",INDEX(#REF!,MATCH(I807,#REF!,0),1)),"")</f>
        <v/>
      </c>
      <c r="AN807" s="2" t="str">
        <f>IFERROR(IF(INDEX(#REF!,MATCH(I807,#REF!,0),1)=0,"",INDEX(#REF!,MATCH(I807,#REF!,0),1)),"")</f>
        <v/>
      </c>
      <c r="BB807" s="4"/>
      <c r="BG807" s="5"/>
      <c r="BI807" s="4"/>
      <c r="BK807" s="5"/>
      <c r="BL807" s="5"/>
      <c r="BM807" s="5" t="str">
        <f>IF(B807="","",IF(BH807="",1+(MAX(BM$2:BM806)),""))</f>
        <v/>
      </c>
      <c r="BN807" s="5" t="str">
        <f t="shared" si="155"/>
        <v/>
      </c>
      <c r="BO807" s="5" t="str">
        <f t="shared" si="156"/>
        <v/>
      </c>
      <c r="BP807" s="15" t="str">
        <f t="shared" si="157"/>
        <v/>
      </c>
      <c r="BQ807" s="29"/>
      <c r="BR807" s="16"/>
      <c r="BS807" s="5" t="str">
        <f t="shared" si="159"/>
        <v/>
      </c>
      <c r="BU807" s="5"/>
      <c r="BV807" s="5" t="str">
        <f t="shared" si="158"/>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54"/>
        <v/>
      </c>
      <c r="B808" s="3"/>
      <c r="L808" s="4" t="str">
        <f>IFERROR(VLOOKUP(I808,I$2:L807,4,0),"")</f>
        <v/>
      </c>
      <c r="M808" s="4" t="str">
        <f>IFERROR(VLOOKUP(I808,I$2:M807,5,0),"")</f>
        <v/>
      </c>
      <c r="S808"/>
      <c r="AG808" s="3"/>
      <c r="AK808" s="127" t="str">
        <f t="shared" si="160"/>
        <v/>
      </c>
      <c r="AL808" s="2" t="str">
        <f>IFERROR(IF(INDEX(#REF!,MATCH(I808,#REF!,0),1)=0,"",INDEX(#REF!,MATCH(I808,#REF!,0),1)),"")</f>
        <v/>
      </c>
      <c r="AN808" s="2" t="str">
        <f>IFERROR(IF(INDEX(#REF!,MATCH(I808,#REF!,0),1)=0,"",INDEX(#REF!,MATCH(I808,#REF!,0),1)),"")</f>
        <v/>
      </c>
      <c r="BB808" s="4"/>
      <c r="BG808" s="5"/>
      <c r="BI808" s="4"/>
      <c r="BK808" s="5"/>
      <c r="BL808" s="5"/>
      <c r="BM808" s="5" t="str">
        <f>IF(B808="","",IF(BH808="",1+(MAX(BM$2:BM807)),""))</f>
        <v/>
      </c>
      <c r="BN808" s="5" t="str">
        <f t="shared" si="155"/>
        <v/>
      </c>
      <c r="BO808" s="5" t="str">
        <f t="shared" si="156"/>
        <v/>
      </c>
      <c r="BP808" s="15" t="str">
        <f t="shared" si="157"/>
        <v/>
      </c>
      <c r="BQ808" s="29"/>
      <c r="BR808" s="16"/>
      <c r="BS808" s="5" t="str">
        <f t="shared" si="159"/>
        <v/>
      </c>
      <c r="BU808" s="5"/>
      <c r="BV808" s="5" t="str">
        <f t="shared" si="158"/>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54"/>
        <v/>
      </c>
      <c r="B809" s="3"/>
      <c r="L809" s="4" t="str">
        <f>IFERROR(VLOOKUP(I809,I$2:L808,4,0),"")</f>
        <v/>
      </c>
      <c r="M809" s="4" t="str">
        <f>IFERROR(VLOOKUP(I809,I$2:M808,5,0),"")</f>
        <v/>
      </c>
      <c r="S809"/>
      <c r="AG809" s="3"/>
      <c r="AK809" s="127" t="str">
        <f t="shared" si="160"/>
        <v/>
      </c>
      <c r="AL809" s="2" t="str">
        <f>IFERROR(IF(INDEX(#REF!,MATCH(I809,#REF!,0),1)=0,"",INDEX(#REF!,MATCH(I809,#REF!,0),1)),"")</f>
        <v/>
      </c>
      <c r="AN809" s="2" t="str">
        <f>IFERROR(IF(INDEX(#REF!,MATCH(I809,#REF!,0),1)=0,"",INDEX(#REF!,MATCH(I809,#REF!,0),1)),"")</f>
        <v/>
      </c>
      <c r="BB809" s="4"/>
      <c r="BG809" s="5"/>
      <c r="BI809" s="4"/>
      <c r="BK809" s="5"/>
      <c r="BL809" s="5"/>
      <c r="BM809" s="5" t="str">
        <f>IF(B809="","",IF(BH809="",1+(MAX(BM$2:BM808)),""))</f>
        <v/>
      </c>
      <c r="BN809" s="5" t="str">
        <f t="shared" si="155"/>
        <v/>
      </c>
      <c r="BO809" s="5" t="str">
        <f t="shared" si="156"/>
        <v/>
      </c>
      <c r="BP809" s="15" t="str">
        <f t="shared" si="157"/>
        <v/>
      </c>
      <c r="BQ809" s="29"/>
      <c r="BR809" s="16"/>
      <c r="BS809" s="5" t="str">
        <f t="shared" si="159"/>
        <v/>
      </c>
      <c r="BU809" s="5"/>
      <c r="BV809" s="5" t="str">
        <f t="shared" si="158"/>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54"/>
        <v/>
      </c>
      <c r="B810" s="3"/>
      <c r="L810" s="4" t="str">
        <f>IFERROR(VLOOKUP(I810,I$2:L809,4,0),"")</f>
        <v/>
      </c>
      <c r="M810" s="4" t="str">
        <f>IFERROR(VLOOKUP(I810,I$2:M809,5,0),"")</f>
        <v/>
      </c>
      <c r="S810"/>
      <c r="AG810" s="3"/>
      <c r="AK810" s="127" t="str">
        <f t="shared" si="160"/>
        <v/>
      </c>
      <c r="AL810" s="2" t="str">
        <f>IFERROR(IF(INDEX(#REF!,MATCH(I810,#REF!,0),1)=0,"",INDEX(#REF!,MATCH(I810,#REF!,0),1)),"")</f>
        <v/>
      </c>
      <c r="AN810" s="2" t="str">
        <f>IFERROR(IF(INDEX(#REF!,MATCH(I810,#REF!,0),1)=0,"",INDEX(#REF!,MATCH(I810,#REF!,0),1)),"")</f>
        <v/>
      </c>
      <c r="BB810" s="4"/>
      <c r="BG810" s="5"/>
      <c r="BI810" s="4"/>
      <c r="BK810" s="5"/>
      <c r="BL810" s="5"/>
      <c r="BM810" s="5" t="str">
        <f>IF(B810="","",IF(BH810="",1+(MAX(BM$2:BM809)),""))</f>
        <v/>
      </c>
      <c r="BN810" s="5" t="str">
        <f t="shared" si="155"/>
        <v/>
      </c>
      <c r="BO810" s="5" t="str">
        <f t="shared" si="156"/>
        <v/>
      </c>
      <c r="BP810" s="15" t="str">
        <f t="shared" si="157"/>
        <v/>
      </c>
      <c r="BQ810" s="29"/>
      <c r="BR810" s="16"/>
      <c r="BS810" s="5" t="str">
        <f t="shared" si="159"/>
        <v/>
      </c>
      <c r="BU810" s="5"/>
      <c r="BV810" s="5" t="str">
        <f t="shared" si="158"/>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54"/>
        <v/>
      </c>
      <c r="B811" s="3"/>
      <c r="L811" s="4" t="str">
        <f>IFERROR(VLOOKUP(I811,I$2:L810,4,0),"")</f>
        <v/>
      </c>
      <c r="M811" s="4" t="str">
        <f>IFERROR(VLOOKUP(I811,I$2:M810,5,0),"")</f>
        <v/>
      </c>
      <c r="S811"/>
      <c r="AG811" s="3"/>
      <c r="AK811" s="127" t="str">
        <f t="shared" si="160"/>
        <v/>
      </c>
      <c r="AL811" s="2" t="str">
        <f>IFERROR(IF(INDEX(#REF!,MATCH(I811,#REF!,0),1)=0,"",INDEX(#REF!,MATCH(I811,#REF!,0),1)),"")</f>
        <v/>
      </c>
      <c r="AN811" s="2" t="str">
        <f>IFERROR(IF(INDEX(#REF!,MATCH(I811,#REF!,0),1)=0,"",INDEX(#REF!,MATCH(I811,#REF!,0),1)),"")</f>
        <v/>
      </c>
      <c r="BB811" s="4"/>
      <c r="BG811" s="5"/>
      <c r="BI811" s="4"/>
      <c r="BK811" s="5"/>
      <c r="BL811" s="5"/>
      <c r="BM811" s="5" t="str">
        <f>IF(B811="","",IF(BH811="",1+(MAX(BM$2:BM810)),""))</f>
        <v/>
      </c>
      <c r="BN811" s="5" t="str">
        <f t="shared" si="155"/>
        <v/>
      </c>
      <c r="BO811" s="5" t="str">
        <f t="shared" si="156"/>
        <v/>
      </c>
      <c r="BP811" s="15" t="str">
        <f t="shared" si="157"/>
        <v/>
      </c>
      <c r="BQ811" s="29"/>
      <c r="BR811" s="16"/>
      <c r="BS811" s="5" t="str">
        <f t="shared" si="159"/>
        <v/>
      </c>
      <c r="BU811" s="5"/>
      <c r="BV811" s="5" t="str">
        <f t="shared" si="158"/>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54"/>
        <v/>
      </c>
      <c r="B812" s="3"/>
      <c r="L812" s="4" t="str">
        <f>IFERROR(VLOOKUP(I812,I$2:L811,4,0),"")</f>
        <v/>
      </c>
      <c r="M812" s="4" t="str">
        <f>IFERROR(VLOOKUP(I812,I$2:M811,5,0),"")</f>
        <v/>
      </c>
      <c r="S812"/>
      <c r="AG812" s="3"/>
      <c r="AK812" s="127" t="str">
        <f t="shared" si="160"/>
        <v/>
      </c>
      <c r="AL812" s="2" t="str">
        <f>IFERROR(IF(INDEX(#REF!,MATCH(I812,#REF!,0),1)=0,"",INDEX(#REF!,MATCH(I812,#REF!,0),1)),"")</f>
        <v/>
      </c>
      <c r="AN812" s="2" t="str">
        <f>IFERROR(IF(INDEX(#REF!,MATCH(I812,#REF!,0),1)=0,"",INDEX(#REF!,MATCH(I812,#REF!,0),1)),"")</f>
        <v/>
      </c>
      <c r="BB812" s="4"/>
      <c r="BG812" s="5"/>
      <c r="BI812" s="4"/>
      <c r="BK812" s="5"/>
      <c r="BL812" s="5"/>
      <c r="BM812" s="5" t="str">
        <f>IF(B812="","",IF(BH812="",1+(MAX(BM$2:BM811)),""))</f>
        <v/>
      </c>
      <c r="BN812" s="5" t="str">
        <f t="shared" si="155"/>
        <v/>
      </c>
      <c r="BO812" s="5" t="str">
        <f t="shared" si="156"/>
        <v/>
      </c>
      <c r="BP812" s="15" t="str">
        <f t="shared" si="157"/>
        <v/>
      </c>
      <c r="BQ812" s="29"/>
      <c r="BR812" s="16"/>
      <c r="BS812" s="5" t="str">
        <f t="shared" si="159"/>
        <v/>
      </c>
      <c r="BU812" s="5"/>
      <c r="BV812" s="5" t="str">
        <f t="shared" si="158"/>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54"/>
        <v/>
      </c>
      <c r="B813" s="3"/>
      <c r="L813" s="4" t="str">
        <f>IFERROR(VLOOKUP(I813,I$2:L812,4,0),"")</f>
        <v/>
      </c>
      <c r="M813" s="4" t="str">
        <f>IFERROR(VLOOKUP(I813,I$2:M812,5,0),"")</f>
        <v/>
      </c>
      <c r="S813"/>
      <c r="AG813" s="3"/>
      <c r="AK813" s="127" t="str">
        <f t="shared" si="160"/>
        <v/>
      </c>
      <c r="AL813" s="2" t="str">
        <f>IFERROR(IF(INDEX(#REF!,MATCH(I813,#REF!,0),1)=0,"",INDEX(#REF!,MATCH(I813,#REF!,0),1)),"")</f>
        <v/>
      </c>
      <c r="AN813" s="2" t="str">
        <f>IFERROR(IF(INDEX(#REF!,MATCH(I813,#REF!,0),1)=0,"",INDEX(#REF!,MATCH(I813,#REF!,0),1)),"")</f>
        <v/>
      </c>
      <c r="BB813" s="4"/>
      <c r="BG813" s="5"/>
      <c r="BI813" s="4"/>
      <c r="BK813" s="5"/>
      <c r="BL813" s="5"/>
      <c r="BM813" s="5" t="str">
        <f>IF(B813="","",IF(BH813="",1+(MAX(BM$2:BM812)),""))</f>
        <v/>
      </c>
      <c r="BN813" s="5" t="str">
        <f t="shared" si="155"/>
        <v/>
      </c>
      <c r="BO813" s="5" t="str">
        <f t="shared" si="156"/>
        <v/>
      </c>
      <c r="BP813" s="15" t="str">
        <f t="shared" si="157"/>
        <v/>
      </c>
      <c r="BQ813" s="29"/>
      <c r="BR813" s="16"/>
      <c r="BS813" s="5" t="str">
        <f t="shared" si="159"/>
        <v/>
      </c>
      <c r="BU813" s="5"/>
      <c r="BV813" s="5" t="str">
        <f t="shared" si="158"/>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54"/>
        <v/>
      </c>
      <c r="B814" s="3"/>
      <c r="L814" s="4" t="str">
        <f>IFERROR(VLOOKUP(I814,I$2:L813,4,0),"")</f>
        <v/>
      </c>
      <c r="M814" s="4" t="str">
        <f>IFERROR(VLOOKUP(I814,I$2:M813,5,0),"")</f>
        <v/>
      </c>
      <c r="S814"/>
      <c r="AG814" s="3"/>
      <c r="AK814" s="127" t="str">
        <f t="shared" si="160"/>
        <v/>
      </c>
      <c r="AL814" s="2" t="str">
        <f>IFERROR(IF(INDEX(#REF!,MATCH(I814,#REF!,0),1)=0,"",INDEX(#REF!,MATCH(I814,#REF!,0),1)),"")</f>
        <v/>
      </c>
      <c r="AN814" s="2" t="str">
        <f>IFERROR(IF(INDEX(#REF!,MATCH(I814,#REF!,0),1)=0,"",INDEX(#REF!,MATCH(I814,#REF!,0),1)),"")</f>
        <v/>
      </c>
      <c r="BB814" s="4"/>
      <c r="BG814" s="5"/>
      <c r="BI814" s="4"/>
      <c r="BK814" s="5"/>
      <c r="BL814" s="5"/>
      <c r="BM814" s="5" t="str">
        <f>IF(B814="","",IF(BH814="",1+(MAX(BM$2:BM813)),""))</f>
        <v/>
      </c>
      <c r="BN814" s="5" t="str">
        <f t="shared" si="155"/>
        <v/>
      </c>
      <c r="BO814" s="5" t="str">
        <f t="shared" si="156"/>
        <v/>
      </c>
      <c r="BP814" s="15" t="str">
        <f t="shared" si="157"/>
        <v/>
      </c>
      <c r="BQ814" s="29"/>
      <c r="BR814" s="16"/>
      <c r="BS814" s="5" t="str">
        <f t="shared" si="159"/>
        <v/>
      </c>
      <c r="BU814" s="5"/>
      <c r="BV814" s="5" t="str">
        <f t="shared" si="158"/>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54"/>
        <v/>
      </c>
      <c r="B815" s="3"/>
      <c r="L815" s="4" t="str">
        <f>IFERROR(VLOOKUP(I815,I$2:L814,4,0),"")</f>
        <v/>
      </c>
      <c r="M815" s="4" t="str">
        <f>IFERROR(VLOOKUP(I815,I$2:M814,5,0),"")</f>
        <v/>
      </c>
      <c r="S815"/>
      <c r="AG815" s="3"/>
      <c r="AK815" s="127" t="str">
        <f t="shared" si="160"/>
        <v/>
      </c>
      <c r="AL815" s="2" t="str">
        <f>IFERROR(IF(INDEX(#REF!,MATCH(I815,#REF!,0),1)=0,"",INDEX(#REF!,MATCH(I815,#REF!,0),1)),"")</f>
        <v/>
      </c>
      <c r="AN815" s="2" t="str">
        <f>IFERROR(IF(INDEX(#REF!,MATCH(I815,#REF!,0),1)=0,"",INDEX(#REF!,MATCH(I815,#REF!,0),1)),"")</f>
        <v/>
      </c>
      <c r="BB815" s="4"/>
      <c r="BG815" s="5"/>
      <c r="BI815" s="4"/>
      <c r="BK815" s="5"/>
      <c r="BL815" s="5"/>
      <c r="BM815" s="5" t="str">
        <f>IF(B815="","",IF(BH815="",1+(MAX(BM$2:BM814)),""))</f>
        <v/>
      </c>
      <c r="BN815" s="5" t="str">
        <f t="shared" si="155"/>
        <v/>
      </c>
      <c r="BO815" s="5" t="str">
        <f t="shared" si="156"/>
        <v/>
      </c>
      <c r="BP815" s="15" t="str">
        <f t="shared" si="157"/>
        <v/>
      </c>
      <c r="BQ815" s="29"/>
      <c r="BR815" s="16"/>
      <c r="BS815" s="5" t="str">
        <f t="shared" si="159"/>
        <v/>
      </c>
      <c r="BU815" s="5"/>
      <c r="BV815" s="5" t="str">
        <f t="shared" si="158"/>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54"/>
        <v/>
      </c>
      <c r="B816" s="3"/>
      <c r="L816" s="4" t="str">
        <f>IFERROR(VLOOKUP(I816,I$2:L815,4,0),"")</f>
        <v/>
      </c>
      <c r="M816" s="4" t="str">
        <f>IFERROR(VLOOKUP(I816,I$2:M815,5,0),"")</f>
        <v/>
      </c>
      <c r="S816"/>
      <c r="AG816" s="3"/>
      <c r="AK816" s="127" t="str">
        <f t="shared" si="160"/>
        <v/>
      </c>
      <c r="AL816" s="2" t="str">
        <f>IFERROR(IF(INDEX(#REF!,MATCH(I816,#REF!,0),1)=0,"",INDEX(#REF!,MATCH(I816,#REF!,0),1)),"")</f>
        <v/>
      </c>
      <c r="AN816" s="2" t="str">
        <f>IFERROR(IF(INDEX(#REF!,MATCH(I816,#REF!,0),1)=0,"",INDEX(#REF!,MATCH(I816,#REF!,0),1)),"")</f>
        <v/>
      </c>
      <c r="BB816" s="4"/>
      <c r="BG816" s="5"/>
      <c r="BI816" s="4"/>
      <c r="BK816" s="5"/>
      <c r="BL816" s="5"/>
      <c r="BM816" s="5" t="str">
        <f>IF(B816="","",IF(BH816="",1+(MAX(BM$2:BM815)),""))</f>
        <v/>
      </c>
      <c r="BN816" s="5" t="str">
        <f t="shared" si="155"/>
        <v/>
      </c>
      <c r="BO816" s="5" t="str">
        <f t="shared" si="156"/>
        <v/>
      </c>
      <c r="BP816" s="15" t="str">
        <f t="shared" si="157"/>
        <v/>
      </c>
      <c r="BQ816" s="29"/>
      <c r="BR816" s="16"/>
      <c r="BS816" s="5" t="str">
        <f t="shared" si="159"/>
        <v/>
      </c>
      <c r="BU816" s="5"/>
      <c r="BV816" s="5" t="str">
        <f t="shared" si="158"/>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54"/>
        <v/>
      </c>
      <c r="B817" s="3"/>
      <c r="L817" s="4" t="str">
        <f>IFERROR(VLOOKUP(I817,I$2:L816,4,0),"")</f>
        <v/>
      </c>
      <c r="M817" s="4" t="str">
        <f>IFERROR(VLOOKUP(I817,I$2:M816,5,0),"")</f>
        <v/>
      </c>
      <c r="S817"/>
      <c r="AG817" s="3"/>
      <c r="AK817" s="127" t="str">
        <f t="shared" si="160"/>
        <v/>
      </c>
      <c r="AL817" s="2" t="str">
        <f>IFERROR(IF(INDEX(#REF!,MATCH(I817,#REF!,0),1)=0,"",INDEX(#REF!,MATCH(I817,#REF!,0),1)),"")</f>
        <v/>
      </c>
      <c r="AN817" s="2" t="str">
        <f>IFERROR(IF(INDEX(#REF!,MATCH(I817,#REF!,0),1)=0,"",INDEX(#REF!,MATCH(I817,#REF!,0),1)),"")</f>
        <v/>
      </c>
      <c r="BB817" s="4"/>
      <c r="BG817" s="5"/>
      <c r="BI817" s="4"/>
      <c r="BK817" s="5"/>
      <c r="BL817" s="5"/>
      <c r="BM817" s="5" t="str">
        <f>IF(B817="","",IF(BH817="",1+(MAX(BM$2:BM816)),""))</f>
        <v/>
      </c>
      <c r="BN817" s="5" t="str">
        <f t="shared" si="155"/>
        <v/>
      </c>
      <c r="BO817" s="5" t="str">
        <f t="shared" si="156"/>
        <v/>
      </c>
      <c r="BP817" s="15" t="str">
        <f t="shared" si="157"/>
        <v/>
      </c>
      <c r="BQ817" s="29"/>
      <c r="BR817" s="16"/>
      <c r="BS817" s="5" t="str">
        <f t="shared" si="159"/>
        <v/>
      </c>
      <c r="BU817" s="5"/>
      <c r="BV817" s="5" t="str">
        <f t="shared" si="158"/>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54"/>
        <v/>
      </c>
      <c r="B818" s="3"/>
      <c r="L818" s="4" t="str">
        <f>IFERROR(VLOOKUP(I818,I$2:L817,4,0),"")</f>
        <v/>
      </c>
      <c r="M818" s="4" t="str">
        <f>IFERROR(VLOOKUP(I818,I$2:M817,5,0),"")</f>
        <v/>
      </c>
      <c r="S818"/>
      <c r="AG818" s="3"/>
      <c r="AK818" s="127" t="str">
        <f t="shared" si="160"/>
        <v/>
      </c>
      <c r="AL818" s="2" t="str">
        <f>IFERROR(IF(INDEX(#REF!,MATCH(I818,#REF!,0),1)=0,"",INDEX(#REF!,MATCH(I818,#REF!,0),1)),"")</f>
        <v/>
      </c>
      <c r="AN818" s="2" t="str">
        <f>IFERROR(IF(INDEX(#REF!,MATCH(I818,#REF!,0),1)=0,"",INDEX(#REF!,MATCH(I818,#REF!,0),1)),"")</f>
        <v/>
      </c>
      <c r="BB818" s="4"/>
      <c r="BG818" s="5"/>
      <c r="BI818" s="4"/>
      <c r="BK818" s="5"/>
      <c r="BL818" s="5"/>
      <c r="BM818" s="5" t="str">
        <f>IF(B818="","",IF(BH818="",1+(MAX(BM$2:BM817)),""))</f>
        <v/>
      </c>
      <c r="BN818" s="5" t="str">
        <f t="shared" si="155"/>
        <v/>
      </c>
      <c r="BO818" s="5" t="str">
        <f t="shared" si="156"/>
        <v/>
      </c>
      <c r="BP818" s="15" t="str">
        <f t="shared" si="157"/>
        <v/>
      </c>
      <c r="BQ818" s="29"/>
      <c r="BR818" s="16"/>
      <c r="BS818" s="5" t="str">
        <f t="shared" si="159"/>
        <v/>
      </c>
      <c r="BU818" s="5"/>
      <c r="BV818" s="5" t="str">
        <f t="shared" si="158"/>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54"/>
        <v/>
      </c>
      <c r="B819" s="3"/>
      <c r="L819" s="4" t="str">
        <f>IFERROR(VLOOKUP(I819,I$2:L818,4,0),"")</f>
        <v/>
      </c>
      <c r="M819" s="4" t="str">
        <f>IFERROR(VLOOKUP(I819,I$2:M818,5,0),"")</f>
        <v/>
      </c>
      <c r="S819"/>
      <c r="AG819" s="3"/>
      <c r="AK819" s="127" t="str">
        <f t="shared" si="160"/>
        <v/>
      </c>
      <c r="AL819" s="2" t="str">
        <f>IFERROR(IF(INDEX(#REF!,MATCH(I819,#REF!,0),1)=0,"",INDEX(#REF!,MATCH(I819,#REF!,0),1)),"")</f>
        <v/>
      </c>
      <c r="AN819" s="2" t="str">
        <f>IFERROR(IF(INDEX(#REF!,MATCH(I819,#REF!,0),1)=0,"",INDEX(#REF!,MATCH(I819,#REF!,0),1)),"")</f>
        <v/>
      </c>
      <c r="BB819" s="4"/>
      <c r="BG819" s="5"/>
      <c r="BI819" s="4"/>
      <c r="BK819" s="5"/>
      <c r="BL819" s="5"/>
      <c r="BM819" s="5" t="str">
        <f>IF(B819="","",IF(BH819="",1+(MAX(BM$2:BM818)),""))</f>
        <v/>
      </c>
      <c r="BN819" s="5" t="str">
        <f t="shared" si="155"/>
        <v/>
      </c>
      <c r="BO819" s="5" t="str">
        <f t="shared" si="156"/>
        <v/>
      </c>
      <c r="BP819" s="15" t="str">
        <f t="shared" si="157"/>
        <v/>
      </c>
      <c r="BQ819" s="29"/>
      <c r="BR819" s="16"/>
      <c r="BS819" s="5" t="str">
        <f t="shared" si="159"/>
        <v/>
      </c>
      <c r="BU819" s="5"/>
      <c r="BV819" s="5" t="str">
        <f t="shared" si="158"/>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54"/>
        <v/>
      </c>
      <c r="B820" s="3"/>
      <c r="L820" s="4" t="str">
        <f>IFERROR(VLOOKUP(I820,I$2:L819,4,0),"")</f>
        <v/>
      </c>
      <c r="M820" s="4" t="str">
        <f>IFERROR(VLOOKUP(I820,I$2:M819,5,0),"")</f>
        <v/>
      </c>
      <c r="S820"/>
      <c r="AG820" s="3"/>
      <c r="AK820" s="127" t="str">
        <f t="shared" si="160"/>
        <v/>
      </c>
      <c r="AL820" s="2" t="str">
        <f>IFERROR(IF(INDEX(#REF!,MATCH(I820,#REF!,0),1)=0,"",INDEX(#REF!,MATCH(I820,#REF!,0),1)),"")</f>
        <v/>
      </c>
      <c r="AN820" s="2" t="str">
        <f>IFERROR(IF(INDEX(#REF!,MATCH(I820,#REF!,0),1)=0,"",INDEX(#REF!,MATCH(I820,#REF!,0),1)),"")</f>
        <v/>
      </c>
      <c r="BB820" s="4"/>
      <c r="BG820" s="5"/>
      <c r="BI820" s="4"/>
      <c r="BK820" s="5"/>
      <c r="BL820" s="5"/>
      <c r="BM820" s="5" t="str">
        <f>IF(B820="","",IF(BH820="",1+(MAX(BM$2:BM819)),""))</f>
        <v/>
      </c>
      <c r="BN820" s="5" t="str">
        <f t="shared" si="155"/>
        <v/>
      </c>
      <c r="BO820" s="5" t="str">
        <f t="shared" si="156"/>
        <v/>
      </c>
      <c r="BP820" s="15" t="str">
        <f t="shared" si="157"/>
        <v/>
      </c>
      <c r="BQ820" s="29"/>
      <c r="BR820" s="16"/>
      <c r="BS820" s="5" t="str">
        <f t="shared" si="159"/>
        <v/>
      </c>
      <c r="BU820" s="5"/>
      <c r="BV820" s="5" t="str">
        <f t="shared" si="158"/>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54"/>
        <v/>
      </c>
      <c r="B821" s="3"/>
      <c r="L821" s="4" t="str">
        <f>IFERROR(VLOOKUP(I821,I$2:L820,4,0),"")</f>
        <v/>
      </c>
      <c r="M821" s="4" t="str">
        <f>IFERROR(VLOOKUP(I821,I$2:M820,5,0),"")</f>
        <v/>
      </c>
      <c r="S821"/>
      <c r="AG821" s="3"/>
      <c r="AK821" s="127" t="str">
        <f t="shared" si="160"/>
        <v/>
      </c>
      <c r="AL821" s="2" t="str">
        <f>IFERROR(IF(INDEX(#REF!,MATCH(I821,#REF!,0),1)=0,"",INDEX(#REF!,MATCH(I821,#REF!,0),1)),"")</f>
        <v/>
      </c>
      <c r="AN821" s="2" t="str">
        <f>IFERROR(IF(INDEX(#REF!,MATCH(I821,#REF!,0),1)=0,"",INDEX(#REF!,MATCH(I821,#REF!,0),1)),"")</f>
        <v/>
      </c>
      <c r="BB821" s="4"/>
      <c r="BG821" s="5"/>
      <c r="BI821" s="4"/>
      <c r="BK821" s="5"/>
      <c r="BL821" s="5"/>
      <c r="BM821" s="5" t="str">
        <f>IF(B821="","",IF(BH821="",1+(MAX(BM$2:BM820)),""))</f>
        <v/>
      </c>
      <c r="BN821" s="5" t="str">
        <f t="shared" si="155"/>
        <v/>
      </c>
      <c r="BO821" s="5" t="str">
        <f t="shared" si="156"/>
        <v/>
      </c>
      <c r="BP821" s="15" t="str">
        <f t="shared" si="157"/>
        <v/>
      </c>
      <c r="BQ821" s="29"/>
      <c r="BR821" s="16"/>
      <c r="BS821" s="5" t="str">
        <f t="shared" si="159"/>
        <v/>
      </c>
      <c r="BU821" s="5"/>
      <c r="BV821" s="5" t="str">
        <f t="shared" si="158"/>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54"/>
        <v/>
      </c>
      <c r="B822" s="3"/>
      <c r="L822" s="4" t="str">
        <f>IFERROR(VLOOKUP(I822,I$2:L821,4,0),"")</f>
        <v/>
      </c>
      <c r="M822" s="4" t="str">
        <f>IFERROR(VLOOKUP(I822,I$2:M821,5,0),"")</f>
        <v/>
      </c>
      <c r="S822"/>
      <c r="AG822" s="3"/>
      <c r="AK822" s="127" t="str">
        <f t="shared" si="160"/>
        <v/>
      </c>
      <c r="AL822" s="2" t="str">
        <f>IFERROR(IF(INDEX(#REF!,MATCH(I822,#REF!,0),1)=0,"",INDEX(#REF!,MATCH(I822,#REF!,0),1)),"")</f>
        <v/>
      </c>
      <c r="AN822" s="2" t="str">
        <f>IFERROR(IF(INDEX(#REF!,MATCH(I822,#REF!,0),1)=0,"",INDEX(#REF!,MATCH(I822,#REF!,0),1)),"")</f>
        <v/>
      </c>
      <c r="BB822" s="4"/>
      <c r="BG822" s="5"/>
      <c r="BI822" s="4"/>
      <c r="BK822" s="5"/>
      <c r="BL822" s="5"/>
      <c r="BM822" s="5" t="str">
        <f>IF(B822="","",IF(BH822="",1+(MAX(BM$2:BM821)),""))</f>
        <v/>
      </c>
      <c r="BN822" s="5" t="str">
        <f t="shared" si="155"/>
        <v/>
      </c>
      <c r="BO822" s="5" t="str">
        <f t="shared" si="156"/>
        <v/>
      </c>
      <c r="BP822" s="15" t="str">
        <f t="shared" si="157"/>
        <v/>
      </c>
      <c r="BQ822" s="29"/>
      <c r="BR822" s="16"/>
      <c r="BS822" s="5" t="str">
        <f t="shared" si="159"/>
        <v/>
      </c>
      <c r="BU822" s="5"/>
      <c r="BV822" s="5" t="str">
        <f t="shared" si="158"/>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54"/>
        <v/>
      </c>
      <c r="B823" s="3"/>
      <c r="L823" s="4" t="str">
        <f>IFERROR(VLOOKUP(I823,I$2:L822,4,0),"")</f>
        <v/>
      </c>
      <c r="M823" s="4" t="str">
        <f>IFERROR(VLOOKUP(I823,I$2:M822,5,0),"")</f>
        <v/>
      </c>
      <c r="S823"/>
      <c r="AG823" s="3"/>
      <c r="AK823" s="127" t="str">
        <f t="shared" si="160"/>
        <v/>
      </c>
      <c r="AL823" s="2" t="str">
        <f>IFERROR(IF(INDEX(#REF!,MATCH(I823,#REF!,0),1)=0,"",INDEX(#REF!,MATCH(I823,#REF!,0),1)),"")</f>
        <v/>
      </c>
      <c r="AN823" s="2" t="str">
        <f>IFERROR(IF(INDEX(#REF!,MATCH(I823,#REF!,0),1)=0,"",INDEX(#REF!,MATCH(I823,#REF!,0),1)),"")</f>
        <v/>
      </c>
      <c r="BB823" s="4"/>
      <c r="BG823" s="5"/>
      <c r="BI823" s="4"/>
      <c r="BK823" s="5"/>
      <c r="BL823" s="5"/>
      <c r="BM823" s="5" t="str">
        <f>IF(B823="","",IF(BH823="",1+(MAX(BM$2:BM822)),""))</f>
        <v/>
      </c>
      <c r="BN823" s="5" t="str">
        <f t="shared" si="155"/>
        <v/>
      </c>
      <c r="BO823" s="5" t="str">
        <f t="shared" si="156"/>
        <v/>
      </c>
      <c r="BP823" s="15" t="str">
        <f t="shared" si="157"/>
        <v/>
      </c>
      <c r="BQ823" s="29"/>
      <c r="BR823" s="16"/>
      <c r="BS823" s="5" t="str">
        <f t="shared" si="159"/>
        <v/>
      </c>
      <c r="BU823" s="5"/>
      <c r="BV823" s="5" t="str">
        <f t="shared" si="158"/>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54"/>
        <v/>
      </c>
      <c r="B824" s="3"/>
      <c r="L824" s="4" t="str">
        <f>IFERROR(VLOOKUP(I824,I$2:L823,4,0),"")</f>
        <v/>
      </c>
      <c r="M824" s="4" t="str">
        <f>IFERROR(VLOOKUP(I824,I$2:M823,5,0),"")</f>
        <v/>
      </c>
      <c r="S824"/>
      <c r="AG824" s="3"/>
      <c r="AK824" s="127" t="str">
        <f t="shared" si="160"/>
        <v/>
      </c>
      <c r="AL824" s="2" t="str">
        <f>IFERROR(IF(INDEX(#REF!,MATCH(I824,#REF!,0),1)=0,"",INDEX(#REF!,MATCH(I824,#REF!,0),1)),"")</f>
        <v/>
      </c>
      <c r="AN824" s="2" t="str">
        <f>IFERROR(IF(INDEX(#REF!,MATCH(I824,#REF!,0),1)=0,"",INDEX(#REF!,MATCH(I824,#REF!,0),1)),"")</f>
        <v/>
      </c>
      <c r="BB824" s="4"/>
      <c r="BG824" s="5"/>
      <c r="BI824" s="4"/>
      <c r="BK824" s="5"/>
      <c r="BL824" s="5"/>
      <c r="BM824" s="5" t="str">
        <f>IF(B824="","",IF(BH824="",1+(MAX(BM$2:BM823)),""))</f>
        <v/>
      </c>
      <c r="BN824" s="5" t="str">
        <f t="shared" si="155"/>
        <v/>
      </c>
      <c r="BO824" s="5" t="str">
        <f t="shared" si="156"/>
        <v/>
      </c>
      <c r="BP824" s="15" t="str">
        <f t="shared" si="157"/>
        <v/>
      </c>
      <c r="BQ824" s="29"/>
      <c r="BR824" s="16"/>
      <c r="BS824" s="5" t="str">
        <f t="shared" si="159"/>
        <v/>
      </c>
      <c r="BU824" s="5"/>
      <c r="BV824" s="5" t="str">
        <f t="shared" si="158"/>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54"/>
        <v/>
      </c>
      <c r="B825" s="3"/>
      <c r="L825" s="4" t="str">
        <f>IFERROR(VLOOKUP(I825,I$2:L824,4,0),"")</f>
        <v/>
      </c>
      <c r="M825" s="4" t="str">
        <f>IFERROR(VLOOKUP(I825,I$2:M824,5,0),"")</f>
        <v/>
      </c>
      <c r="S825"/>
      <c r="AG825" s="3"/>
      <c r="AK825" s="127" t="str">
        <f t="shared" si="160"/>
        <v/>
      </c>
      <c r="AL825" s="2" t="str">
        <f>IFERROR(IF(INDEX(#REF!,MATCH(I825,#REF!,0),1)=0,"",INDEX(#REF!,MATCH(I825,#REF!,0),1)),"")</f>
        <v/>
      </c>
      <c r="AN825" s="2" t="str">
        <f>IFERROR(IF(INDEX(#REF!,MATCH(I825,#REF!,0),1)=0,"",INDEX(#REF!,MATCH(I825,#REF!,0),1)),"")</f>
        <v/>
      </c>
      <c r="BB825" s="4"/>
      <c r="BG825" s="5"/>
      <c r="BI825" s="4"/>
      <c r="BK825" s="5"/>
      <c r="BL825" s="5"/>
      <c r="BM825" s="5" t="str">
        <f>IF(B825="","",IF(BH825="",1+(MAX(BM$2:BM824)),""))</f>
        <v/>
      </c>
      <c r="BN825" s="5" t="str">
        <f t="shared" si="155"/>
        <v/>
      </c>
      <c r="BO825" s="5" t="str">
        <f t="shared" si="156"/>
        <v/>
      </c>
      <c r="BP825" s="15" t="str">
        <f t="shared" si="157"/>
        <v/>
      </c>
      <c r="BQ825" s="29"/>
      <c r="BR825" s="16"/>
      <c r="BS825" s="5" t="str">
        <f t="shared" si="159"/>
        <v/>
      </c>
      <c r="BU825" s="5"/>
      <c r="BV825" s="5" t="str">
        <f t="shared" si="158"/>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54"/>
        <v/>
      </c>
      <c r="B826" s="3"/>
      <c r="L826" s="4" t="str">
        <f>IFERROR(VLOOKUP(I826,I$2:L825,4,0),"")</f>
        <v/>
      </c>
      <c r="M826" s="4" t="str">
        <f>IFERROR(VLOOKUP(I826,I$2:M825,5,0),"")</f>
        <v/>
      </c>
      <c r="S826"/>
      <c r="AG826" s="3"/>
      <c r="AK826" s="127" t="str">
        <f t="shared" si="160"/>
        <v/>
      </c>
      <c r="AL826" s="2" t="str">
        <f>IFERROR(IF(INDEX(#REF!,MATCH(I826,#REF!,0),1)=0,"",INDEX(#REF!,MATCH(I826,#REF!,0),1)),"")</f>
        <v/>
      </c>
      <c r="AN826" s="2" t="str">
        <f>IFERROR(IF(INDEX(#REF!,MATCH(I826,#REF!,0),1)=0,"",INDEX(#REF!,MATCH(I826,#REF!,0),1)),"")</f>
        <v/>
      </c>
      <c r="BB826" s="4"/>
      <c r="BG826" s="5"/>
      <c r="BI826" s="4"/>
      <c r="BK826" s="5"/>
      <c r="BL826" s="5"/>
      <c r="BM826" s="5" t="str">
        <f>IF(B826="","",IF(BH826="",1+(MAX(BM$2:BM825)),""))</f>
        <v/>
      </c>
      <c r="BN826" s="5" t="str">
        <f t="shared" si="155"/>
        <v/>
      </c>
      <c r="BO826" s="5" t="str">
        <f t="shared" si="156"/>
        <v/>
      </c>
      <c r="BP826" s="15" t="str">
        <f t="shared" si="157"/>
        <v/>
      </c>
      <c r="BQ826" s="29"/>
      <c r="BR826" s="16"/>
      <c r="BS826" s="5" t="str">
        <f t="shared" si="159"/>
        <v/>
      </c>
      <c r="BU826" s="5"/>
      <c r="BV826" s="5" t="str">
        <f t="shared" si="158"/>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54"/>
        <v/>
      </c>
      <c r="B827" s="3"/>
      <c r="L827" s="4" t="str">
        <f>IFERROR(VLOOKUP(I827,I$2:L826,4,0),"")</f>
        <v/>
      </c>
      <c r="M827" s="4" t="str">
        <f>IFERROR(VLOOKUP(I827,I$2:M826,5,0),"")</f>
        <v/>
      </c>
      <c r="S827"/>
      <c r="AG827" s="3"/>
      <c r="AK827" s="127" t="str">
        <f t="shared" si="160"/>
        <v/>
      </c>
      <c r="AL827" s="2" t="str">
        <f>IFERROR(IF(INDEX(#REF!,MATCH(I827,#REF!,0),1)=0,"",INDEX(#REF!,MATCH(I827,#REF!,0),1)),"")</f>
        <v/>
      </c>
      <c r="AN827" s="2" t="str">
        <f>IFERROR(IF(INDEX(#REF!,MATCH(I827,#REF!,0),1)=0,"",INDEX(#REF!,MATCH(I827,#REF!,0),1)),"")</f>
        <v/>
      </c>
      <c r="BB827" s="4"/>
      <c r="BG827" s="5"/>
      <c r="BI827" s="4"/>
      <c r="BK827" s="5"/>
      <c r="BL827" s="5"/>
      <c r="BM827" s="5" t="str">
        <f>IF(B827="","",IF(BH827="",1+(MAX(BM$2:BM826)),""))</f>
        <v/>
      </c>
      <c r="BN827" s="5" t="str">
        <f t="shared" si="155"/>
        <v/>
      </c>
      <c r="BO827" s="5" t="str">
        <f t="shared" si="156"/>
        <v/>
      </c>
      <c r="BP827" s="15" t="str">
        <f t="shared" si="157"/>
        <v/>
      </c>
      <c r="BQ827" s="29"/>
      <c r="BR827" s="16"/>
      <c r="BS827" s="5" t="str">
        <f t="shared" si="159"/>
        <v/>
      </c>
      <c r="BU827" s="5"/>
      <c r="BV827" s="5" t="str">
        <f t="shared" si="158"/>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54"/>
        <v/>
      </c>
      <c r="B828" s="3"/>
      <c r="L828" s="4" t="str">
        <f>IFERROR(VLOOKUP(I828,I$2:L827,4,0),"")</f>
        <v/>
      </c>
      <c r="M828" s="4" t="str">
        <f>IFERROR(VLOOKUP(I828,I$2:M827,5,0),"")</f>
        <v/>
      </c>
      <c r="S828"/>
      <c r="AG828" s="3"/>
      <c r="AK828" s="127" t="str">
        <f t="shared" si="160"/>
        <v/>
      </c>
      <c r="AL828" s="2" t="str">
        <f>IFERROR(IF(INDEX(#REF!,MATCH(I828,#REF!,0),1)=0,"",INDEX(#REF!,MATCH(I828,#REF!,0),1)),"")</f>
        <v/>
      </c>
      <c r="AN828" s="2" t="str">
        <f>IFERROR(IF(INDEX(#REF!,MATCH(I828,#REF!,0),1)=0,"",INDEX(#REF!,MATCH(I828,#REF!,0),1)),"")</f>
        <v/>
      </c>
      <c r="BB828" s="4"/>
      <c r="BG828" s="5"/>
      <c r="BI828" s="4"/>
      <c r="BK828" s="5"/>
      <c r="BL828" s="5"/>
      <c r="BM828" s="5" t="str">
        <f>IF(B828="","",IF(BH828="",1+(MAX(BM$2:BM827)),""))</f>
        <v/>
      </c>
      <c r="BN828" s="5" t="str">
        <f t="shared" si="155"/>
        <v/>
      </c>
      <c r="BO828" s="5" t="str">
        <f t="shared" si="156"/>
        <v/>
      </c>
      <c r="BP828" s="15" t="str">
        <f t="shared" si="157"/>
        <v/>
      </c>
      <c r="BQ828" s="29"/>
      <c r="BR828" s="16"/>
      <c r="BS828" s="5" t="str">
        <f t="shared" si="159"/>
        <v/>
      </c>
      <c r="BU828" s="5"/>
      <c r="BV828" s="5" t="str">
        <f t="shared" si="158"/>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54"/>
        <v/>
      </c>
      <c r="B829" s="3"/>
      <c r="L829" s="4" t="str">
        <f>IFERROR(VLOOKUP(I829,I$2:L828,4,0),"")</f>
        <v/>
      </c>
      <c r="M829" s="4" t="str">
        <f>IFERROR(VLOOKUP(I829,I$2:M828,5,0),"")</f>
        <v/>
      </c>
      <c r="S829"/>
      <c r="AG829" s="3"/>
      <c r="AK829" s="127" t="str">
        <f t="shared" si="160"/>
        <v/>
      </c>
      <c r="AL829" s="2" t="str">
        <f>IFERROR(IF(INDEX(#REF!,MATCH(I829,#REF!,0),1)=0,"",INDEX(#REF!,MATCH(I829,#REF!,0),1)),"")</f>
        <v/>
      </c>
      <c r="AN829" s="2" t="str">
        <f>IFERROR(IF(INDEX(#REF!,MATCH(I829,#REF!,0),1)=0,"",INDEX(#REF!,MATCH(I829,#REF!,0),1)),"")</f>
        <v/>
      </c>
      <c r="BB829" s="4"/>
      <c r="BG829" s="5"/>
      <c r="BI829" s="4"/>
      <c r="BK829" s="5"/>
      <c r="BL829" s="5"/>
      <c r="BM829" s="5" t="str">
        <f>IF(B829="","",IF(BH829="",1+(MAX(BM$2:BM828)),""))</f>
        <v/>
      </c>
      <c r="BN829" s="5" t="str">
        <f t="shared" si="155"/>
        <v/>
      </c>
      <c r="BO829" s="5" t="str">
        <f t="shared" si="156"/>
        <v/>
      </c>
      <c r="BP829" s="15" t="str">
        <f t="shared" si="157"/>
        <v/>
      </c>
      <c r="BQ829" s="29"/>
      <c r="BR829" s="16"/>
      <c r="BS829" s="5" t="str">
        <f t="shared" si="159"/>
        <v/>
      </c>
      <c r="BU829" s="5"/>
      <c r="BV829" s="5" t="str">
        <f t="shared" si="158"/>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54"/>
        <v/>
      </c>
      <c r="B830" s="3"/>
      <c r="L830" s="4" t="str">
        <f>IFERROR(VLOOKUP(I830,I$2:L829,4,0),"")</f>
        <v/>
      </c>
      <c r="M830" s="4" t="str">
        <f>IFERROR(VLOOKUP(I830,I$2:M829,5,0),"")</f>
        <v/>
      </c>
      <c r="S830"/>
      <c r="AG830" s="3"/>
      <c r="AK830" s="127" t="str">
        <f t="shared" si="160"/>
        <v/>
      </c>
      <c r="AL830" s="2" t="str">
        <f>IFERROR(IF(INDEX(#REF!,MATCH(I830,#REF!,0),1)=0,"",INDEX(#REF!,MATCH(I830,#REF!,0),1)),"")</f>
        <v/>
      </c>
      <c r="AN830" s="2" t="str">
        <f>IFERROR(IF(INDEX(#REF!,MATCH(I830,#REF!,0),1)=0,"",INDEX(#REF!,MATCH(I830,#REF!,0),1)),"")</f>
        <v/>
      </c>
      <c r="BB830" s="4"/>
      <c r="BG830" s="5"/>
      <c r="BI830" s="4"/>
      <c r="BK830" s="5"/>
      <c r="BL830" s="5"/>
      <c r="BM830" s="5" t="str">
        <f>IF(B830="","",IF(BH830="",1+(MAX(BM$2:BM829)),""))</f>
        <v/>
      </c>
      <c r="BN830" s="5" t="str">
        <f t="shared" si="155"/>
        <v/>
      </c>
      <c r="BO830" s="5" t="str">
        <f t="shared" si="156"/>
        <v/>
      </c>
      <c r="BP830" s="15" t="str">
        <f t="shared" si="157"/>
        <v/>
      </c>
      <c r="BQ830" s="29"/>
      <c r="BR830" s="16"/>
      <c r="BS830" s="5" t="str">
        <f t="shared" si="159"/>
        <v/>
      </c>
      <c r="BU830" s="5"/>
      <c r="BV830" s="5" t="str">
        <f t="shared" si="158"/>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54"/>
        <v/>
      </c>
      <c r="B831" s="3"/>
      <c r="L831" s="4" t="str">
        <f>IFERROR(VLOOKUP(I831,I$2:L830,4,0),"")</f>
        <v/>
      </c>
      <c r="M831" s="4" t="str">
        <f>IFERROR(VLOOKUP(I831,I$2:M830,5,0),"")</f>
        <v/>
      </c>
      <c r="S831"/>
      <c r="AG831" s="3"/>
      <c r="AK831" s="127" t="str">
        <f t="shared" si="160"/>
        <v/>
      </c>
      <c r="AL831" s="2" t="str">
        <f>IFERROR(IF(INDEX(#REF!,MATCH(I831,#REF!,0),1)=0,"",INDEX(#REF!,MATCH(I831,#REF!,0),1)),"")</f>
        <v/>
      </c>
      <c r="AN831" s="2" t="str">
        <f>IFERROR(IF(INDEX(#REF!,MATCH(I831,#REF!,0),1)=0,"",INDEX(#REF!,MATCH(I831,#REF!,0),1)),"")</f>
        <v/>
      </c>
      <c r="BB831" s="4"/>
      <c r="BG831" s="5"/>
      <c r="BI831" s="4"/>
      <c r="BK831" s="5"/>
      <c r="BL831" s="5"/>
      <c r="BM831" s="5" t="str">
        <f>IF(B831="","",IF(BH831="",1+(MAX(BM$2:BM830)),""))</f>
        <v/>
      </c>
      <c r="BN831" s="5" t="str">
        <f t="shared" si="155"/>
        <v/>
      </c>
      <c r="BO831" s="5" t="str">
        <f t="shared" si="156"/>
        <v/>
      </c>
      <c r="BP831" s="15" t="str">
        <f t="shared" si="157"/>
        <v/>
      </c>
      <c r="BQ831" s="29"/>
      <c r="BR831" s="16"/>
      <c r="BS831" s="5" t="str">
        <f t="shared" si="159"/>
        <v/>
      </c>
      <c r="BU831" s="5"/>
      <c r="BV831" s="5" t="str">
        <f t="shared" si="158"/>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54"/>
        <v/>
      </c>
      <c r="B832" s="3"/>
      <c r="L832" s="4" t="str">
        <f>IFERROR(VLOOKUP(I832,I$2:L831,4,0),"")</f>
        <v/>
      </c>
      <c r="M832" s="4" t="str">
        <f>IFERROR(VLOOKUP(I832,I$2:M831,5,0),"")</f>
        <v/>
      </c>
      <c r="S832"/>
      <c r="AG832" s="3"/>
      <c r="AK832" s="127" t="str">
        <f t="shared" si="160"/>
        <v/>
      </c>
      <c r="AL832" s="2" t="str">
        <f>IFERROR(IF(INDEX(#REF!,MATCH(I832,#REF!,0),1)=0,"",INDEX(#REF!,MATCH(I832,#REF!,0),1)),"")</f>
        <v/>
      </c>
      <c r="AN832" s="2" t="str">
        <f>IFERROR(IF(INDEX(#REF!,MATCH(I832,#REF!,0),1)=0,"",INDEX(#REF!,MATCH(I832,#REF!,0),1)),"")</f>
        <v/>
      </c>
      <c r="BB832" s="4"/>
      <c r="BG832" s="5"/>
      <c r="BI832" s="4"/>
      <c r="BK832" s="5"/>
      <c r="BL832" s="5"/>
      <c r="BM832" s="5" t="str">
        <f>IF(B832="","",IF(BH832="",1+(MAX(BM$2:BM831)),""))</f>
        <v/>
      </c>
      <c r="BN832" s="5" t="str">
        <f t="shared" si="155"/>
        <v/>
      </c>
      <c r="BO832" s="5" t="str">
        <f t="shared" si="156"/>
        <v/>
      </c>
      <c r="BP832" s="15" t="str">
        <f t="shared" si="157"/>
        <v/>
      </c>
      <c r="BQ832" s="29"/>
      <c r="BR832" s="16"/>
      <c r="BS832" s="5" t="str">
        <f t="shared" si="159"/>
        <v/>
      </c>
      <c r="BU832" s="5"/>
      <c r="BV832" s="5" t="str">
        <f t="shared" si="158"/>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54"/>
        <v/>
      </c>
      <c r="B833" s="3"/>
      <c r="L833" s="4" t="str">
        <f>IFERROR(VLOOKUP(I833,I$2:L832,4,0),"")</f>
        <v/>
      </c>
      <c r="M833" s="4" t="str">
        <f>IFERROR(VLOOKUP(I833,I$2:M832,5,0),"")</f>
        <v/>
      </c>
      <c r="S833"/>
      <c r="AG833" s="3"/>
      <c r="AK833" s="127" t="str">
        <f t="shared" si="160"/>
        <v/>
      </c>
      <c r="AL833" s="2" t="str">
        <f>IFERROR(IF(INDEX(#REF!,MATCH(I833,#REF!,0),1)=0,"",INDEX(#REF!,MATCH(I833,#REF!,0),1)),"")</f>
        <v/>
      </c>
      <c r="AN833" s="2" t="str">
        <f>IFERROR(IF(INDEX(#REF!,MATCH(I833,#REF!,0),1)=0,"",INDEX(#REF!,MATCH(I833,#REF!,0),1)),"")</f>
        <v/>
      </c>
      <c r="BB833" s="4"/>
      <c r="BG833" s="5"/>
      <c r="BI833" s="4"/>
      <c r="BK833" s="5"/>
      <c r="BL833" s="5"/>
      <c r="BM833" s="5" t="str">
        <f>IF(B833="","",IF(BH833="",1+(MAX(BM$2:BM832)),""))</f>
        <v/>
      </c>
      <c r="BN833" s="5" t="str">
        <f t="shared" si="155"/>
        <v/>
      </c>
      <c r="BO833" s="5" t="str">
        <f t="shared" si="156"/>
        <v/>
      </c>
      <c r="BP833" s="15" t="str">
        <f t="shared" si="157"/>
        <v/>
      </c>
      <c r="BQ833" s="29"/>
      <c r="BR833" s="16"/>
      <c r="BS833" s="5" t="str">
        <f t="shared" si="159"/>
        <v/>
      </c>
      <c r="BU833" s="5"/>
      <c r="BV833" s="5" t="str">
        <f t="shared" si="158"/>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61">IF(BB834="",IF(B834="","",IF(LEN(B834)=1,"000"&amp;B834,IF(LEN(B834)=2,"00"&amp;B834,IF(LEN(B834)=3,"0"&amp;B834,B834)))),F834)</f>
        <v/>
      </c>
      <c r="B834" s="3"/>
      <c r="L834" s="4" t="str">
        <f>IFERROR(VLOOKUP(I834,I$2:L833,4,0),"")</f>
        <v/>
      </c>
      <c r="M834" s="4" t="str">
        <f>IFERROR(VLOOKUP(I834,I$2:M833,5,0),"")</f>
        <v/>
      </c>
      <c r="S834"/>
      <c r="AG834" s="3"/>
      <c r="AK834" s="127" t="str">
        <f t="shared" si="160"/>
        <v/>
      </c>
      <c r="AL834" s="2" t="str">
        <f>IFERROR(IF(INDEX(#REF!,MATCH(I834,#REF!,0),1)=0,"",INDEX(#REF!,MATCH(I834,#REF!,0),1)),"")</f>
        <v/>
      </c>
      <c r="AN834" s="2" t="str">
        <f>IFERROR(IF(INDEX(#REF!,MATCH(I834,#REF!,0),1)=0,"",INDEX(#REF!,MATCH(I834,#REF!,0),1)),"")</f>
        <v/>
      </c>
      <c r="BB834" s="4"/>
      <c r="BG834" s="5"/>
      <c r="BI834" s="4"/>
      <c r="BK834" s="5"/>
      <c r="BL834" s="5"/>
      <c r="BM834" s="5" t="str">
        <f>IF(B834="","",IF(BH834="",1+(MAX(BM$2:BM833)),""))</f>
        <v/>
      </c>
      <c r="BN834" s="5" t="str">
        <f t="shared" ref="BN834:BN897" si="162">IF(BM834="","",AI834)</f>
        <v/>
      </c>
      <c r="BO834" s="5" t="str">
        <f t="shared" ref="BO834:BO897" si="163">IF(BM834="","",E834)</f>
        <v/>
      </c>
      <c r="BP834" s="15" t="str">
        <f t="shared" ref="BP834:BP897" si="164">IF(BM834="","",F834)</f>
        <v/>
      </c>
      <c r="BQ834" s="29"/>
      <c r="BR834" s="16"/>
      <c r="BS834" s="5" t="str">
        <f t="shared" si="159"/>
        <v/>
      </c>
      <c r="BU834" s="5"/>
      <c r="BV834" s="5" t="str">
        <f t="shared" ref="BV834:BV897" si="165">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61"/>
        <v/>
      </c>
      <c r="B835" s="3"/>
      <c r="L835" s="4" t="str">
        <f>IFERROR(VLOOKUP(I835,I$2:L834,4,0),"")</f>
        <v/>
      </c>
      <c r="M835" s="4" t="str">
        <f>IFERROR(VLOOKUP(I835,I$2:M834,5,0),"")</f>
        <v/>
      </c>
      <c r="S835"/>
      <c r="AG835" s="3"/>
      <c r="AK835" s="127" t="str">
        <f t="shared" si="160"/>
        <v/>
      </c>
      <c r="AL835" s="2" t="str">
        <f>IFERROR(IF(INDEX(#REF!,MATCH(I835,#REF!,0),1)=0,"",INDEX(#REF!,MATCH(I835,#REF!,0),1)),"")</f>
        <v/>
      </c>
      <c r="AN835" s="2" t="str">
        <f>IFERROR(IF(INDEX(#REF!,MATCH(I835,#REF!,0),1)=0,"",INDEX(#REF!,MATCH(I835,#REF!,0),1)),"")</f>
        <v/>
      </c>
      <c r="BB835" s="4"/>
      <c r="BG835" s="5"/>
      <c r="BI835" s="4"/>
      <c r="BK835" s="5"/>
      <c r="BL835" s="5"/>
      <c r="BM835" s="5" t="str">
        <f>IF(B835="","",IF(BH835="",1+(MAX(BM$2:BM834)),""))</f>
        <v/>
      </c>
      <c r="BN835" s="5" t="str">
        <f t="shared" si="162"/>
        <v/>
      </c>
      <c r="BO835" s="5" t="str">
        <f t="shared" si="163"/>
        <v/>
      </c>
      <c r="BP835" s="15" t="str">
        <f t="shared" si="164"/>
        <v/>
      </c>
      <c r="BQ835" s="29"/>
      <c r="BR835" s="16"/>
      <c r="BS835" s="5" t="str">
        <f t="shared" si="159"/>
        <v/>
      </c>
      <c r="BU835" s="5"/>
      <c r="BV835" s="5" t="str">
        <f t="shared" si="165"/>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61"/>
        <v/>
      </c>
      <c r="B836" s="3"/>
      <c r="L836" s="4" t="str">
        <f>IFERROR(VLOOKUP(I836,I$2:L835,4,0),"")</f>
        <v/>
      </c>
      <c r="M836" s="4" t="str">
        <f>IFERROR(VLOOKUP(I836,I$2:M835,5,0),"")</f>
        <v/>
      </c>
      <c r="S836"/>
      <c r="AG836" s="3"/>
      <c r="AK836" s="127" t="str">
        <f t="shared" si="160"/>
        <v/>
      </c>
      <c r="AL836" s="2" t="str">
        <f>IFERROR(IF(INDEX(#REF!,MATCH(I836,#REF!,0),1)=0,"",INDEX(#REF!,MATCH(I836,#REF!,0),1)),"")</f>
        <v/>
      </c>
      <c r="AN836" s="2" t="str">
        <f>IFERROR(IF(INDEX(#REF!,MATCH(I836,#REF!,0),1)=0,"",INDEX(#REF!,MATCH(I836,#REF!,0),1)),"")</f>
        <v/>
      </c>
      <c r="BB836" s="4"/>
      <c r="BG836" s="5"/>
      <c r="BI836" s="4"/>
      <c r="BK836" s="5"/>
      <c r="BL836" s="5"/>
      <c r="BM836" s="5" t="str">
        <f>IF(B836="","",IF(BH836="",1+(MAX(BM$2:BM835)),""))</f>
        <v/>
      </c>
      <c r="BN836" s="5" t="str">
        <f t="shared" si="162"/>
        <v/>
      </c>
      <c r="BO836" s="5" t="str">
        <f t="shared" si="163"/>
        <v/>
      </c>
      <c r="BP836" s="15" t="str">
        <f t="shared" si="164"/>
        <v/>
      </c>
      <c r="BQ836" s="29"/>
      <c r="BR836" s="16"/>
      <c r="BS836" s="5" t="str">
        <f t="shared" si="159"/>
        <v/>
      </c>
      <c r="BU836" s="5"/>
      <c r="BV836" s="5" t="str">
        <f t="shared" si="165"/>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61"/>
        <v/>
      </c>
      <c r="B837" s="3"/>
      <c r="L837" s="4" t="str">
        <f>IFERROR(VLOOKUP(I837,I$2:L836,4,0),"")</f>
        <v/>
      </c>
      <c r="M837" s="4" t="str">
        <f>IFERROR(VLOOKUP(I837,I$2:M836,5,0),"")</f>
        <v/>
      </c>
      <c r="S837"/>
      <c r="AG837" s="3"/>
      <c r="AK837" s="127" t="str">
        <f t="shared" si="160"/>
        <v/>
      </c>
      <c r="AL837" s="2" t="str">
        <f>IFERROR(IF(INDEX(#REF!,MATCH(I837,#REF!,0),1)=0,"",INDEX(#REF!,MATCH(I837,#REF!,0),1)),"")</f>
        <v/>
      </c>
      <c r="AN837" s="2" t="str">
        <f>IFERROR(IF(INDEX(#REF!,MATCH(I837,#REF!,0),1)=0,"",INDEX(#REF!,MATCH(I837,#REF!,0),1)),"")</f>
        <v/>
      </c>
      <c r="BB837" s="4"/>
      <c r="BG837" s="5"/>
      <c r="BI837" s="4"/>
      <c r="BK837" s="5"/>
      <c r="BL837" s="5"/>
      <c r="BM837" s="5" t="str">
        <f>IF(B837="","",IF(BH837="",1+(MAX(BM$2:BM836)),""))</f>
        <v/>
      </c>
      <c r="BN837" s="5" t="str">
        <f t="shared" si="162"/>
        <v/>
      </c>
      <c r="BO837" s="5" t="str">
        <f t="shared" si="163"/>
        <v/>
      </c>
      <c r="BP837" s="15" t="str">
        <f t="shared" si="164"/>
        <v/>
      </c>
      <c r="BQ837" s="29"/>
      <c r="BR837" s="16"/>
      <c r="BS837" s="5" t="str">
        <f t="shared" si="159"/>
        <v/>
      </c>
      <c r="BU837" s="5"/>
      <c r="BV837" s="5" t="str">
        <f t="shared" si="165"/>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61"/>
        <v/>
      </c>
      <c r="B838" s="3"/>
      <c r="L838" s="4" t="str">
        <f>IFERROR(VLOOKUP(I838,I$2:L837,4,0),"")</f>
        <v/>
      </c>
      <c r="M838" s="4" t="str">
        <f>IFERROR(VLOOKUP(I838,I$2:M837,5,0),"")</f>
        <v/>
      </c>
      <c r="S838"/>
      <c r="AG838" s="3"/>
      <c r="AK838" s="127" t="str">
        <f t="shared" si="160"/>
        <v/>
      </c>
      <c r="AL838" s="2" t="str">
        <f>IFERROR(IF(INDEX(#REF!,MATCH(I838,#REF!,0),1)=0,"",INDEX(#REF!,MATCH(I838,#REF!,0),1)),"")</f>
        <v/>
      </c>
      <c r="AN838" s="2" t="str">
        <f>IFERROR(IF(INDEX(#REF!,MATCH(I838,#REF!,0),1)=0,"",INDEX(#REF!,MATCH(I838,#REF!,0),1)),"")</f>
        <v/>
      </c>
      <c r="BB838" s="4"/>
      <c r="BG838" s="5"/>
      <c r="BI838" s="4"/>
      <c r="BK838" s="5"/>
      <c r="BL838" s="5"/>
      <c r="BM838" s="5" t="str">
        <f>IF(B838="","",IF(BH838="",1+(MAX(BM$2:BM837)),""))</f>
        <v/>
      </c>
      <c r="BN838" s="5" t="str">
        <f t="shared" si="162"/>
        <v/>
      </c>
      <c r="BO838" s="5" t="str">
        <f t="shared" si="163"/>
        <v/>
      </c>
      <c r="BP838" s="15" t="str">
        <f t="shared" si="164"/>
        <v/>
      </c>
      <c r="BQ838" s="29"/>
      <c r="BR838" s="16"/>
      <c r="BS838" s="5" t="str">
        <f t="shared" si="159"/>
        <v/>
      </c>
      <c r="BU838" s="5"/>
      <c r="BV838" s="5" t="str">
        <f t="shared" si="165"/>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61"/>
        <v/>
      </c>
      <c r="B839" s="3"/>
      <c r="L839" s="4" t="str">
        <f>IFERROR(VLOOKUP(I839,I$2:L838,4,0),"")</f>
        <v/>
      </c>
      <c r="M839" s="4" t="str">
        <f>IFERROR(VLOOKUP(I839,I$2:M838,5,0),"")</f>
        <v/>
      </c>
      <c r="S839"/>
      <c r="AG839" s="3"/>
      <c r="AK839" s="127" t="str">
        <f t="shared" si="160"/>
        <v/>
      </c>
      <c r="AL839" s="2" t="str">
        <f>IFERROR(IF(INDEX(#REF!,MATCH(I839,#REF!,0),1)=0,"",INDEX(#REF!,MATCH(I839,#REF!,0),1)),"")</f>
        <v/>
      </c>
      <c r="AN839" s="2" t="str">
        <f>IFERROR(IF(INDEX(#REF!,MATCH(I839,#REF!,0),1)=0,"",INDEX(#REF!,MATCH(I839,#REF!,0),1)),"")</f>
        <v/>
      </c>
      <c r="BB839" s="4"/>
      <c r="BG839" s="5"/>
      <c r="BI839" s="4"/>
      <c r="BK839" s="5"/>
      <c r="BL839" s="5"/>
      <c r="BM839" s="5" t="str">
        <f>IF(B839="","",IF(BH839="",1+(MAX(BM$2:BM838)),""))</f>
        <v/>
      </c>
      <c r="BN839" s="5" t="str">
        <f t="shared" si="162"/>
        <v/>
      </c>
      <c r="BO839" s="5" t="str">
        <f t="shared" si="163"/>
        <v/>
      </c>
      <c r="BP839" s="15" t="str">
        <f t="shared" si="164"/>
        <v/>
      </c>
      <c r="BQ839" s="29"/>
      <c r="BR839" s="16"/>
      <c r="BS839" s="5" t="str">
        <f t="shared" si="159"/>
        <v/>
      </c>
      <c r="BU839" s="5"/>
      <c r="BV839" s="5" t="str">
        <f t="shared" si="165"/>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61"/>
        <v/>
      </c>
      <c r="B840" s="3"/>
      <c r="L840" s="4" t="str">
        <f>IFERROR(VLOOKUP(I840,I$2:L839,4,0),"")</f>
        <v/>
      </c>
      <c r="M840" s="4" t="str">
        <f>IFERROR(VLOOKUP(I840,I$2:M839,5,0),"")</f>
        <v/>
      </c>
      <c r="S840"/>
      <c r="AG840" s="3"/>
      <c r="AK840" s="127" t="str">
        <f t="shared" si="160"/>
        <v/>
      </c>
      <c r="AL840" s="2" t="str">
        <f>IFERROR(IF(INDEX(#REF!,MATCH(I840,#REF!,0),1)=0,"",INDEX(#REF!,MATCH(I840,#REF!,0),1)),"")</f>
        <v/>
      </c>
      <c r="AN840" s="2" t="str">
        <f>IFERROR(IF(INDEX(#REF!,MATCH(I840,#REF!,0),1)=0,"",INDEX(#REF!,MATCH(I840,#REF!,0),1)),"")</f>
        <v/>
      </c>
      <c r="BB840" s="4"/>
      <c r="BG840" s="5"/>
      <c r="BI840" s="4"/>
      <c r="BK840" s="5"/>
      <c r="BL840" s="5"/>
      <c r="BM840" s="5" t="str">
        <f>IF(B840="","",IF(BH840="",1+(MAX(BM$2:BM839)),""))</f>
        <v/>
      </c>
      <c r="BN840" s="5" t="str">
        <f t="shared" si="162"/>
        <v/>
      </c>
      <c r="BO840" s="5" t="str">
        <f t="shared" si="163"/>
        <v/>
      </c>
      <c r="BP840" s="15" t="str">
        <f t="shared" si="164"/>
        <v/>
      </c>
      <c r="BQ840" s="29"/>
      <c r="BR840" s="16"/>
      <c r="BS840" s="5" t="str">
        <f t="shared" si="159"/>
        <v/>
      </c>
      <c r="BU840" s="5"/>
      <c r="BV840" s="5" t="str">
        <f t="shared" si="165"/>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61"/>
        <v/>
      </c>
      <c r="B841" s="3"/>
      <c r="L841" s="4" t="str">
        <f>IFERROR(VLOOKUP(I841,I$2:L840,4,0),"")</f>
        <v/>
      </c>
      <c r="M841" s="4" t="str">
        <f>IFERROR(VLOOKUP(I841,I$2:M840,5,0),"")</f>
        <v/>
      </c>
      <c r="S841"/>
      <c r="AG841" s="3"/>
      <c r="AK841" s="127" t="str">
        <f t="shared" si="160"/>
        <v/>
      </c>
      <c r="AL841" s="2" t="str">
        <f>IFERROR(IF(INDEX(#REF!,MATCH(I841,#REF!,0),1)=0,"",INDEX(#REF!,MATCH(I841,#REF!,0),1)),"")</f>
        <v/>
      </c>
      <c r="AN841" s="2" t="str">
        <f>IFERROR(IF(INDEX(#REF!,MATCH(I841,#REF!,0),1)=0,"",INDEX(#REF!,MATCH(I841,#REF!,0),1)),"")</f>
        <v/>
      </c>
      <c r="BB841" s="4"/>
      <c r="BG841" s="5"/>
      <c r="BI841" s="4"/>
      <c r="BK841" s="5"/>
      <c r="BL841" s="5"/>
      <c r="BM841" s="5" t="str">
        <f>IF(B841="","",IF(BH841="",1+(MAX(BM$2:BM840)),""))</f>
        <v/>
      </c>
      <c r="BN841" s="5" t="str">
        <f t="shared" si="162"/>
        <v/>
      </c>
      <c r="BO841" s="5" t="str">
        <f t="shared" si="163"/>
        <v/>
      </c>
      <c r="BP841" s="15" t="str">
        <f t="shared" si="164"/>
        <v/>
      </c>
      <c r="BQ841" s="29"/>
      <c r="BR841" s="16"/>
      <c r="BS841" s="5" t="str">
        <f t="shared" si="159"/>
        <v/>
      </c>
      <c r="BU841" s="5"/>
      <c r="BV841" s="5" t="str">
        <f t="shared" si="165"/>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61"/>
        <v/>
      </c>
      <c r="B842" s="3"/>
      <c r="L842" s="4" t="str">
        <f>IFERROR(VLOOKUP(I842,I$2:L841,4,0),"")</f>
        <v/>
      </c>
      <c r="M842" s="4" t="str">
        <f>IFERROR(VLOOKUP(I842,I$2:M841,5,0),"")</f>
        <v/>
      </c>
      <c r="S842"/>
      <c r="AG842" s="3"/>
      <c r="AK842" s="127" t="str">
        <f t="shared" si="160"/>
        <v/>
      </c>
      <c r="AL842" s="2" t="str">
        <f>IFERROR(IF(INDEX(#REF!,MATCH(I842,#REF!,0),1)=0,"",INDEX(#REF!,MATCH(I842,#REF!,0),1)),"")</f>
        <v/>
      </c>
      <c r="AN842" s="2" t="str">
        <f>IFERROR(IF(INDEX(#REF!,MATCH(I842,#REF!,0),1)=0,"",INDEX(#REF!,MATCH(I842,#REF!,0),1)),"")</f>
        <v/>
      </c>
      <c r="BB842" s="4"/>
      <c r="BG842" s="5"/>
      <c r="BI842" s="4"/>
      <c r="BK842" s="5"/>
      <c r="BL842" s="5"/>
      <c r="BM842" s="5" t="str">
        <f>IF(B842="","",IF(BH842="",1+(MAX(BM$2:BM841)),""))</f>
        <v/>
      </c>
      <c r="BN842" s="5" t="str">
        <f t="shared" si="162"/>
        <v/>
      </c>
      <c r="BO842" s="5" t="str">
        <f t="shared" si="163"/>
        <v/>
      </c>
      <c r="BP842" s="15" t="str">
        <f t="shared" si="164"/>
        <v/>
      </c>
      <c r="BQ842" s="29"/>
      <c r="BR842" s="16"/>
      <c r="BS842" s="5" t="str">
        <f t="shared" si="159"/>
        <v/>
      </c>
      <c r="BU842" s="5"/>
      <c r="BV842" s="5" t="str">
        <f t="shared" si="165"/>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61"/>
        <v/>
      </c>
      <c r="B843" s="3"/>
      <c r="L843" s="4" t="str">
        <f>IFERROR(VLOOKUP(I843,I$2:L842,4,0),"")</f>
        <v/>
      </c>
      <c r="M843" s="4" t="str">
        <f>IFERROR(VLOOKUP(I843,I$2:M842,5,0),"")</f>
        <v/>
      </c>
      <c r="S843"/>
      <c r="AG843" s="3"/>
      <c r="AK843" s="127" t="str">
        <f t="shared" si="160"/>
        <v/>
      </c>
      <c r="AL843" s="2" t="str">
        <f>IFERROR(IF(INDEX(#REF!,MATCH(I843,#REF!,0),1)=0,"",INDEX(#REF!,MATCH(I843,#REF!,0),1)),"")</f>
        <v/>
      </c>
      <c r="AN843" s="2" t="str">
        <f>IFERROR(IF(INDEX(#REF!,MATCH(I843,#REF!,0),1)=0,"",INDEX(#REF!,MATCH(I843,#REF!,0),1)),"")</f>
        <v/>
      </c>
      <c r="BB843" s="4"/>
      <c r="BG843" s="5"/>
      <c r="BI843" s="4"/>
      <c r="BK843" s="5"/>
      <c r="BL843" s="5"/>
      <c r="BM843" s="5" t="str">
        <f>IF(B843="","",IF(BH843="",1+(MAX(BM$2:BM842)),""))</f>
        <v/>
      </c>
      <c r="BN843" s="5" t="str">
        <f t="shared" si="162"/>
        <v/>
      </c>
      <c r="BO843" s="5" t="str">
        <f t="shared" si="163"/>
        <v/>
      </c>
      <c r="BP843" s="15" t="str">
        <f t="shared" si="164"/>
        <v/>
      </c>
      <c r="BQ843" s="29"/>
      <c r="BR843" s="16"/>
      <c r="BS843" s="5" t="str">
        <f t="shared" si="159"/>
        <v/>
      </c>
      <c r="BU843" s="5"/>
      <c r="BV843" s="5" t="str">
        <f t="shared" si="165"/>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61"/>
        <v/>
      </c>
      <c r="B844" s="3"/>
      <c r="L844" s="4" t="str">
        <f>IFERROR(VLOOKUP(I844,I$2:L843,4,0),"")</f>
        <v/>
      </c>
      <c r="M844" s="4" t="str">
        <f>IFERROR(VLOOKUP(I844,I$2:M843,5,0),"")</f>
        <v/>
      </c>
      <c r="S844"/>
      <c r="AG844" s="3"/>
      <c r="AK844" s="127" t="str">
        <f t="shared" si="160"/>
        <v/>
      </c>
      <c r="AL844" s="2" t="str">
        <f>IFERROR(IF(INDEX(#REF!,MATCH(I844,#REF!,0),1)=0,"",INDEX(#REF!,MATCH(I844,#REF!,0),1)),"")</f>
        <v/>
      </c>
      <c r="AN844" s="2" t="str">
        <f>IFERROR(IF(INDEX(#REF!,MATCH(I844,#REF!,0),1)=0,"",INDEX(#REF!,MATCH(I844,#REF!,0),1)),"")</f>
        <v/>
      </c>
      <c r="BB844" s="4"/>
      <c r="BG844" s="5"/>
      <c r="BI844" s="4"/>
      <c r="BK844" s="5"/>
      <c r="BL844" s="5"/>
      <c r="BM844" s="5" t="str">
        <f>IF(B844="","",IF(BH844="",1+(MAX(BM$2:BM843)),""))</f>
        <v/>
      </c>
      <c r="BN844" s="5" t="str">
        <f t="shared" si="162"/>
        <v/>
      </c>
      <c r="BO844" s="5" t="str">
        <f t="shared" si="163"/>
        <v/>
      </c>
      <c r="BP844" s="15" t="str">
        <f t="shared" si="164"/>
        <v/>
      </c>
      <c r="BQ844" s="29"/>
      <c r="BR844" s="16"/>
      <c r="BS844" s="5" t="str">
        <f t="shared" si="159"/>
        <v/>
      </c>
      <c r="BU844" s="5"/>
      <c r="BV844" s="5" t="str">
        <f t="shared" si="165"/>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61"/>
        <v/>
      </c>
      <c r="B845" s="3"/>
      <c r="L845" s="4" t="str">
        <f>IFERROR(VLOOKUP(I845,I$2:L844,4,0),"")</f>
        <v/>
      </c>
      <c r="M845" s="4" t="str">
        <f>IFERROR(VLOOKUP(I845,I$2:M844,5,0),"")</f>
        <v/>
      </c>
      <c r="S845"/>
      <c r="AG845" s="3"/>
      <c r="AK845" s="127" t="str">
        <f t="shared" si="160"/>
        <v/>
      </c>
      <c r="AL845" s="2" t="str">
        <f>IFERROR(IF(INDEX(#REF!,MATCH(I845,#REF!,0),1)=0,"",INDEX(#REF!,MATCH(I845,#REF!,0),1)),"")</f>
        <v/>
      </c>
      <c r="AN845" s="2" t="str">
        <f>IFERROR(IF(INDEX(#REF!,MATCH(I845,#REF!,0),1)=0,"",INDEX(#REF!,MATCH(I845,#REF!,0),1)),"")</f>
        <v/>
      </c>
      <c r="BB845" s="4"/>
      <c r="BG845" s="5"/>
      <c r="BI845" s="4"/>
      <c r="BK845" s="5"/>
      <c r="BL845" s="5"/>
      <c r="BM845" s="5" t="str">
        <f>IF(B845="","",IF(BH845="",1+(MAX(BM$2:BM844)),""))</f>
        <v/>
      </c>
      <c r="BN845" s="5" t="str">
        <f t="shared" si="162"/>
        <v/>
      </c>
      <c r="BO845" s="5" t="str">
        <f t="shared" si="163"/>
        <v/>
      </c>
      <c r="BP845" s="15" t="str">
        <f t="shared" si="164"/>
        <v/>
      </c>
      <c r="BQ845" s="29"/>
      <c r="BR845" s="16"/>
      <c r="BS845" s="5" t="str">
        <f t="shared" si="159"/>
        <v/>
      </c>
      <c r="BU845" s="5"/>
      <c r="BV845" s="5" t="str">
        <f t="shared" si="165"/>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61"/>
        <v/>
      </c>
      <c r="B846" s="3"/>
      <c r="L846" s="4" t="str">
        <f>IFERROR(VLOOKUP(I846,I$2:L845,4,0),"")</f>
        <v/>
      </c>
      <c r="M846" s="4" t="str">
        <f>IFERROR(VLOOKUP(I846,I$2:M845,5,0),"")</f>
        <v/>
      </c>
      <c r="S846"/>
      <c r="AG846" s="3"/>
      <c r="AK846" s="127" t="str">
        <f t="shared" si="160"/>
        <v/>
      </c>
      <c r="AL846" s="2" t="str">
        <f>IFERROR(IF(INDEX(#REF!,MATCH(I846,#REF!,0),1)=0,"",INDEX(#REF!,MATCH(I846,#REF!,0),1)),"")</f>
        <v/>
      </c>
      <c r="AN846" s="2" t="str">
        <f>IFERROR(IF(INDEX(#REF!,MATCH(I846,#REF!,0),1)=0,"",INDEX(#REF!,MATCH(I846,#REF!,0),1)),"")</f>
        <v/>
      </c>
      <c r="BB846" s="4"/>
      <c r="BG846" s="5"/>
      <c r="BI846" s="4"/>
      <c r="BK846" s="5"/>
      <c r="BL846" s="5"/>
      <c r="BM846" s="5" t="str">
        <f>IF(B846="","",IF(BH846="",1+(MAX(BM$2:BM845)),""))</f>
        <v/>
      </c>
      <c r="BN846" s="5" t="str">
        <f t="shared" si="162"/>
        <v/>
      </c>
      <c r="BO846" s="5" t="str">
        <f t="shared" si="163"/>
        <v/>
      </c>
      <c r="BP846" s="15" t="str">
        <f t="shared" si="164"/>
        <v/>
      </c>
      <c r="BQ846" s="29"/>
      <c r="BR846" s="16"/>
      <c r="BS846" s="5" t="str">
        <f t="shared" si="159"/>
        <v/>
      </c>
      <c r="BU846" s="5"/>
      <c r="BV846" s="5" t="str">
        <f t="shared" si="165"/>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61"/>
        <v/>
      </c>
      <c r="B847" s="3"/>
      <c r="L847" s="4" t="str">
        <f>IFERROR(VLOOKUP(I847,I$2:L846,4,0),"")</f>
        <v/>
      </c>
      <c r="M847" s="4" t="str">
        <f>IFERROR(VLOOKUP(I847,I$2:M846,5,0),"")</f>
        <v/>
      </c>
      <c r="S847"/>
      <c r="AG847" s="3"/>
      <c r="AK847" s="127" t="str">
        <f t="shared" si="160"/>
        <v/>
      </c>
      <c r="AL847" s="2" t="str">
        <f>IFERROR(IF(INDEX(#REF!,MATCH(I847,#REF!,0),1)=0,"",INDEX(#REF!,MATCH(I847,#REF!,0),1)),"")</f>
        <v/>
      </c>
      <c r="AN847" s="2" t="str">
        <f>IFERROR(IF(INDEX(#REF!,MATCH(I847,#REF!,0),1)=0,"",INDEX(#REF!,MATCH(I847,#REF!,0),1)),"")</f>
        <v/>
      </c>
      <c r="BB847" s="4"/>
      <c r="BG847" s="5"/>
      <c r="BI847" s="4"/>
      <c r="BK847" s="5"/>
      <c r="BL847" s="5"/>
      <c r="BM847" s="5" t="str">
        <f>IF(B847="","",IF(BH847="",1+(MAX(BM$2:BM846)),""))</f>
        <v/>
      </c>
      <c r="BN847" s="5" t="str">
        <f t="shared" si="162"/>
        <v/>
      </c>
      <c r="BO847" s="5" t="str">
        <f t="shared" si="163"/>
        <v/>
      </c>
      <c r="BP847" s="15" t="str">
        <f t="shared" si="164"/>
        <v/>
      </c>
      <c r="BQ847" s="29"/>
      <c r="BR847" s="16"/>
      <c r="BS847" s="5" t="str">
        <f t="shared" si="159"/>
        <v/>
      </c>
      <c r="BU847" s="5"/>
      <c r="BV847" s="5" t="str">
        <f t="shared" si="165"/>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61"/>
        <v/>
      </c>
      <c r="B848" s="3"/>
      <c r="L848" s="4" t="str">
        <f>IFERROR(VLOOKUP(I848,I$2:L847,4,0),"")</f>
        <v/>
      </c>
      <c r="M848" s="4" t="str">
        <f>IFERROR(VLOOKUP(I848,I$2:M847,5,0),"")</f>
        <v/>
      </c>
      <c r="S848"/>
      <c r="AG848" s="3"/>
      <c r="AK848" s="127" t="str">
        <f t="shared" si="160"/>
        <v/>
      </c>
      <c r="AL848" s="2" t="str">
        <f>IFERROR(IF(INDEX(#REF!,MATCH(I848,#REF!,0),1)=0,"",INDEX(#REF!,MATCH(I848,#REF!,0),1)),"")</f>
        <v/>
      </c>
      <c r="AN848" s="2" t="str">
        <f>IFERROR(IF(INDEX(#REF!,MATCH(I848,#REF!,0),1)=0,"",INDEX(#REF!,MATCH(I848,#REF!,0),1)),"")</f>
        <v/>
      </c>
      <c r="BB848" s="4"/>
      <c r="BG848" s="5"/>
      <c r="BI848" s="4"/>
      <c r="BK848" s="5"/>
      <c r="BL848" s="5"/>
      <c r="BM848" s="5" t="str">
        <f>IF(B848="","",IF(BH848="",1+(MAX(BM$2:BM847)),""))</f>
        <v/>
      </c>
      <c r="BN848" s="5" t="str">
        <f t="shared" si="162"/>
        <v/>
      </c>
      <c r="BO848" s="5" t="str">
        <f t="shared" si="163"/>
        <v/>
      </c>
      <c r="BP848" s="15" t="str">
        <f t="shared" si="164"/>
        <v/>
      </c>
      <c r="BQ848" s="29"/>
      <c r="BR848" s="16"/>
      <c r="BS848" s="5" t="str">
        <f t="shared" si="159"/>
        <v/>
      </c>
      <c r="BU848" s="5"/>
      <c r="BV848" s="5" t="str">
        <f t="shared" si="165"/>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61"/>
        <v/>
      </c>
      <c r="B849" s="3"/>
      <c r="L849" s="4" t="str">
        <f>IFERROR(VLOOKUP(I849,I$2:L848,4,0),"")</f>
        <v/>
      </c>
      <c r="M849" s="4" t="str">
        <f>IFERROR(VLOOKUP(I849,I$2:M848,5,0),"")</f>
        <v/>
      </c>
      <c r="S849"/>
      <c r="AG849" s="3"/>
      <c r="AK849" s="127" t="str">
        <f t="shared" si="160"/>
        <v/>
      </c>
      <c r="AL849" s="2" t="str">
        <f>IFERROR(IF(INDEX(#REF!,MATCH(I849,#REF!,0),1)=0,"",INDEX(#REF!,MATCH(I849,#REF!,0),1)),"")</f>
        <v/>
      </c>
      <c r="AN849" s="2" t="str">
        <f>IFERROR(IF(INDEX(#REF!,MATCH(I849,#REF!,0),1)=0,"",INDEX(#REF!,MATCH(I849,#REF!,0),1)),"")</f>
        <v/>
      </c>
      <c r="BB849" s="4"/>
      <c r="BG849" s="5"/>
      <c r="BI849" s="4"/>
      <c r="BK849" s="5"/>
      <c r="BL849" s="5"/>
      <c r="BM849" s="5" t="str">
        <f>IF(B849="","",IF(BH849="",1+(MAX(BM$2:BM848)),""))</f>
        <v/>
      </c>
      <c r="BN849" s="5" t="str">
        <f t="shared" si="162"/>
        <v/>
      </c>
      <c r="BO849" s="5" t="str">
        <f t="shared" si="163"/>
        <v/>
      </c>
      <c r="BP849" s="15" t="str">
        <f t="shared" si="164"/>
        <v/>
      </c>
      <c r="BQ849" s="29"/>
      <c r="BR849" s="16"/>
      <c r="BS849" s="5" t="str">
        <f t="shared" si="159"/>
        <v/>
      </c>
      <c r="BU849" s="5"/>
      <c r="BV849" s="5" t="str">
        <f t="shared" si="165"/>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61"/>
        <v/>
      </c>
      <c r="B850" s="3"/>
      <c r="L850" s="4" t="str">
        <f>IFERROR(VLOOKUP(I850,I$2:L849,4,0),"")</f>
        <v/>
      </c>
      <c r="M850" s="4" t="str">
        <f>IFERROR(VLOOKUP(I850,I$2:M849,5,0),"")</f>
        <v/>
      </c>
      <c r="S850"/>
      <c r="AG850" s="3"/>
      <c r="AK850" s="127" t="str">
        <f t="shared" si="160"/>
        <v/>
      </c>
      <c r="AL850" s="2" t="str">
        <f>IFERROR(IF(INDEX(#REF!,MATCH(I850,#REF!,0),1)=0,"",INDEX(#REF!,MATCH(I850,#REF!,0),1)),"")</f>
        <v/>
      </c>
      <c r="AN850" s="2" t="str">
        <f>IFERROR(IF(INDEX(#REF!,MATCH(I850,#REF!,0),1)=0,"",INDEX(#REF!,MATCH(I850,#REF!,0),1)),"")</f>
        <v/>
      </c>
      <c r="BB850" s="4"/>
      <c r="BG850" s="5"/>
      <c r="BI850" s="4"/>
      <c r="BK850" s="5"/>
      <c r="BL850" s="5"/>
      <c r="BM850" s="5" t="str">
        <f>IF(B850="","",IF(BH850="",1+(MAX(BM$2:BM849)),""))</f>
        <v/>
      </c>
      <c r="BN850" s="5" t="str">
        <f t="shared" si="162"/>
        <v/>
      </c>
      <c r="BO850" s="5" t="str">
        <f t="shared" si="163"/>
        <v/>
      </c>
      <c r="BP850" s="15" t="str">
        <f t="shared" si="164"/>
        <v/>
      </c>
      <c r="BQ850" s="29"/>
      <c r="BR850" s="16"/>
      <c r="BS850" s="5" t="str">
        <f t="shared" si="159"/>
        <v/>
      </c>
      <c r="BU850" s="5"/>
      <c r="BV850" s="5" t="str">
        <f t="shared" si="165"/>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61"/>
        <v/>
      </c>
      <c r="B851" s="3"/>
      <c r="L851" s="4" t="str">
        <f>IFERROR(VLOOKUP(I851,I$2:L850,4,0),"")</f>
        <v/>
      </c>
      <c r="M851" s="4" t="str">
        <f>IFERROR(VLOOKUP(I851,I$2:M850,5,0),"")</f>
        <v/>
      </c>
      <c r="S851"/>
      <c r="AG851" s="3"/>
      <c r="AK851" s="127" t="str">
        <f t="shared" si="160"/>
        <v/>
      </c>
      <c r="AL851" s="2" t="str">
        <f>IFERROR(IF(INDEX(#REF!,MATCH(I851,#REF!,0),1)=0,"",INDEX(#REF!,MATCH(I851,#REF!,0),1)),"")</f>
        <v/>
      </c>
      <c r="AN851" s="2" t="str">
        <f>IFERROR(IF(INDEX(#REF!,MATCH(I851,#REF!,0),1)=0,"",INDEX(#REF!,MATCH(I851,#REF!,0),1)),"")</f>
        <v/>
      </c>
      <c r="BB851" s="4"/>
      <c r="BG851" s="5"/>
      <c r="BI851" s="4"/>
      <c r="BK851" s="5"/>
      <c r="BL851" s="5"/>
      <c r="BM851" s="5" t="str">
        <f>IF(B851="","",IF(BH851="",1+(MAX(BM$2:BM850)),""))</f>
        <v/>
      </c>
      <c r="BN851" s="5" t="str">
        <f t="shared" si="162"/>
        <v/>
      </c>
      <c r="BO851" s="5" t="str">
        <f t="shared" si="163"/>
        <v/>
      </c>
      <c r="BP851" s="15" t="str">
        <f t="shared" si="164"/>
        <v/>
      </c>
      <c r="BQ851" s="29"/>
      <c r="BR851" s="16"/>
      <c r="BS851" s="5" t="str">
        <f t="shared" si="159"/>
        <v/>
      </c>
      <c r="BU851" s="5"/>
      <c r="BV851" s="5" t="str">
        <f t="shared" si="165"/>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61"/>
        <v/>
      </c>
      <c r="B852" s="3"/>
      <c r="L852" s="4" t="str">
        <f>IFERROR(VLOOKUP(I852,I$2:L851,4,0),"")</f>
        <v/>
      </c>
      <c r="M852" s="4" t="str">
        <f>IFERROR(VLOOKUP(I852,I$2:M851,5,0),"")</f>
        <v/>
      </c>
      <c r="S852"/>
      <c r="AG852" s="3"/>
      <c r="AK852" s="127" t="str">
        <f t="shared" si="160"/>
        <v/>
      </c>
      <c r="AL852" s="2" t="str">
        <f>IFERROR(IF(INDEX(#REF!,MATCH(I852,#REF!,0),1)=0,"",INDEX(#REF!,MATCH(I852,#REF!,0),1)),"")</f>
        <v/>
      </c>
      <c r="AN852" s="2" t="str">
        <f>IFERROR(IF(INDEX(#REF!,MATCH(I852,#REF!,0),1)=0,"",INDEX(#REF!,MATCH(I852,#REF!,0),1)),"")</f>
        <v/>
      </c>
      <c r="BB852" s="4"/>
      <c r="BG852" s="5"/>
      <c r="BI852" s="4"/>
      <c r="BK852" s="5"/>
      <c r="BL852" s="5"/>
      <c r="BM852" s="5" t="str">
        <f>IF(B852="","",IF(BH852="",1+(MAX(BM$2:BM851)),""))</f>
        <v/>
      </c>
      <c r="BN852" s="5" t="str">
        <f t="shared" si="162"/>
        <v/>
      </c>
      <c r="BO852" s="5" t="str">
        <f t="shared" si="163"/>
        <v/>
      </c>
      <c r="BP852" s="15" t="str">
        <f t="shared" si="164"/>
        <v/>
      </c>
      <c r="BQ852" s="29"/>
      <c r="BR852" s="16"/>
      <c r="BS852" s="5" t="str">
        <f t="shared" si="159"/>
        <v/>
      </c>
      <c r="BU852" s="5"/>
      <c r="BV852" s="5" t="str">
        <f t="shared" si="165"/>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61"/>
        <v/>
      </c>
      <c r="B853" s="3"/>
      <c r="L853" s="4" t="str">
        <f>IFERROR(VLOOKUP(I853,I$2:L852,4,0),"")</f>
        <v/>
      </c>
      <c r="M853" s="4" t="str">
        <f>IFERROR(VLOOKUP(I853,I$2:M852,5,0),"")</f>
        <v/>
      </c>
      <c r="S853"/>
      <c r="AG853" s="3"/>
      <c r="AK853" s="127" t="str">
        <f t="shared" si="160"/>
        <v/>
      </c>
      <c r="AL853" s="2" t="str">
        <f>IFERROR(IF(INDEX(#REF!,MATCH(I853,#REF!,0),1)=0,"",INDEX(#REF!,MATCH(I853,#REF!,0),1)),"")</f>
        <v/>
      </c>
      <c r="AN853" s="2" t="str">
        <f>IFERROR(IF(INDEX(#REF!,MATCH(I853,#REF!,0),1)=0,"",INDEX(#REF!,MATCH(I853,#REF!,0),1)),"")</f>
        <v/>
      </c>
      <c r="BB853" s="4"/>
      <c r="BG853" s="5"/>
      <c r="BI853" s="4"/>
      <c r="BK853" s="5"/>
      <c r="BL853" s="5"/>
      <c r="BM853" s="5" t="str">
        <f>IF(B853="","",IF(BH853="",1+(MAX(BM$2:BM852)),""))</f>
        <v/>
      </c>
      <c r="BN853" s="5" t="str">
        <f t="shared" si="162"/>
        <v/>
      </c>
      <c r="BO853" s="5" t="str">
        <f t="shared" si="163"/>
        <v/>
      </c>
      <c r="BP853" s="15" t="str">
        <f t="shared" si="164"/>
        <v/>
      </c>
      <c r="BQ853" s="29"/>
      <c r="BR853" s="16"/>
      <c r="BS853" s="5" t="str">
        <f t="shared" si="159"/>
        <v/>
      </c>
      <c r="BU853" s="5"/>
      <c r="BV853" s="5" t="str">
        <f t="shared" si="165"/>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61"/>
        <v/>
      </c>
      <c r="B854" s="3"/>
      <c r="L854" s="4" t="str">
        <f>IFERROR(VLOOKUP(I854,I$2:L853,4,0),"")</f>
        <v/>
      </c>
      <c r="M854" s="4" t="str">
        <f>IFERROR(VLOOKUP(I854,I$2:M853,5,0),"")</f>
        <v/>
      </c>
      <c r="S854"/>
      <c r="AG854" s="3"/>
      <c r="AK854" s="127" t="str">
        <f t="shared" si="160"/>
        <v/>
      </c>
      <c r="AL854" s="2" t="str">
        <f>IFERROR(IF(INDEX(#REF!,MATCH(I854,#REF!,0),1)=0,"",INDEX(#REF!,MATCH(I854,#REF!,0),1)),"")</f>
        <v/>
      </c>
      <c r="AN854" s="2" t="str">
        <f>IFERROR(IF(INDEX(#REF!,MATCH(I854,#REF!,0),1)=0,"",INDEX(#REF!,MATCH(I854,#REF!,0),1)),"")</f>
        <v/>
      </c>
      <c r="BB854" s="4"/>
      <c r="BG854" s="5"/>
      <c r="BI854" s="4"/>
      <c r="BK854" s="5"/>
      <c r="BL854" s="5"/>
      <c r="BM854" s="5" t="str">
        <f>IF(B854="","",IF(BH854="",1+(MAX(BM$2:BM853)),""))</f>
        <v/>
      </c>
      <c r="BN854" s="5" t="str">
        <f t="shared" si="162"/>
        <v/>
      </c>
      <c r="BO854" s="5" t="str">
        <f t="shared" si="163"/>
        <v/>
      </c>
      <c r="BP854" s="15" t="str">
        <f t="shared" si="164"/>
        <v/>
      </c>
      <c r="BQ854" s="29"/>
      <c r="BR854" s="16"/>
      <c r="BS854" s="5" t="str">
        <f t="shared" ref="BS854:BS917" si="166">CONCATENATE(AR854,AS854,AT854,AU854,AV854)</f>
        <v/>
      </c>
      <c r="BU854" s="5"/>
      <c r="BV854" s="5" t="str">
        <f t="shared" si="165"/>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61"/>
        <v/>
      </c>
      <c r="B855" s="3"/>
      <c r="L855" s="4" t="str">
        <f>IFERROR(VLOOKUP(I855,I$2:L854,4,0),"")</f>
        <v/>
      </c>
      <c r="M855" s="4" t="str">
        <f>IFERROR(VLOOKUP(I855,I$2:M854,5,0),"")</f>
        <v/>
      </c>
      <c r="S855"/>
      <c r="AG855" s="3"/>
      <c r="AK855" s="127" t="str">
        <f t="shared" si="160"/>
        <v/>
      </c>
      <c r="AL855" s="2" t="str">
        <f>IFERROR(IF(INDEX(#REF!,MATCH(I855,#REF!,0),1)=0,"",INDEX(#REF!,MATCH(I855,#REF!,0),1)),"")</f>
        <v/>
      </c>
      <c r="AN855" s="2" t="str">
        <f>IFERROR(IF(INDEX(#REF!,MATCH(I855,#REF!,0),1)=0,"",INDEX(#REF!,MATCH(I855,#REF!,0),1)),"")</f>
        <v/>
      </c>
      <c r="BB855" s="4"/>
      <c r="BG855" s="5"/>
      <c r="BI855" s="4"/>
      <c r="BK855" s="5"/>
      <c r="BL855" s="5"/>
      <c r="BM855" s="5" t="str">
        <f>IF(B855="","",IF(BH855="",1+(MAX(BM$2:BM854)),""))</f>
        <v/>
      </c>
      <c r="BN855" s="5" t="str">
        <f t="shared" si="162"/>
        <v/>
      </c>
      <c r="BO855" s="5" t="str">
        <f t="shared" si="163"/>
        <v/>
      </c>
      <c r="BP855" s="15" t="str">
        <f t="shared" si="164"/>
        <v/>
      </c>
      <c r="BQ855" s="29"/>
      <c r="BR855" s="16"/>
      <c r="BS855" s="5" t="str">
        <f t="shared" si="166"/>
        <v/>
      </c>
      <c r="BU855" s="5"/>
      <c r="BV855" s="5" t="str">
        <f t="shared" si="165"/>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61"/>
        <v/>
      </c>
      <c r="B856" s="3"/>
      <c r="L856" s="4" t="str">
        <f>IFERROR(VLOOKUP(I856,I$2:L855,4,0),"")</f>
        <v/>
      </c>
      <c r="M856" s="4" t="str">
        <f>IFERROR(VLOOKUP(I856,I$2:M855,5,0),"")</f>
        <v/>
      </c>
      <c r="S856"/>
      <c r="AG856" s="3"/>
      <c r="AK856" s="127" t="str">
        <f t="shared" si="160"/>
        <v/>
      </c>
      <c r="AL856" s="2" t="str">
        <f>IFERROR(IF(INDEX(#REF!,MATCH(I856,#REF!,0),1)=0,"",INDEX(#REF!,MATCH(I856,#REF!,0),1)),"")</f>
        <v/>
      </c>
      <c r="AN856" s="2" t="str">
        <f>IFERROR(IF(INDEX(#REF!,MATCH(I856,#REF!,0),1)=0,"",INDEX(#REF!,MATCH(I856,#REF!,0),1)),"")</f>
        <v/>
      </c>
      <c r="BB856" s="4"/>
      <c r="BG856" s="5"/>
      <c r="BI856" s="4"/>
      <c r="BK856" s="5"/>
      <c r="BL856" s="5"/>
      <c r="BM856" s="5" t="str">
        <f>IF(B856="","",IF(BH856="",1+(MAX(BM$2:BM855)),""))</f>
        <v/>
      </c>
      <c r="BN856" s="5" t="str">
        <f t="shared" si="162"/>
        <v/>
      </c>
      <c r="BO856" s="5" t="str">
        <f t="shared" si="163"/>
        <v/>
      </c>
      <c r="BP856" s="15" t="str">
        <f t="shared" si="164"/>
        <v/>
      </c>
      <c r="BQ856" s="29"/>
      <c r="BR856" s="16"/>
      <c r="BS856" s="5" t="str">
        <f t="shared" si="166"/>
        <v/>
      </c>
      <c r="BU856" s="5"/>
      <c r="BV856" s="5" t="str">
        <f t="shared" si="165"/>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IFERROR(VLOOKUP(I857,I$2:L856,4,0),"")</f>
        <v/>
      </c>
      <c r="M857" s="4" t="str">
        <f>IFERROR(VLOOKUP(I857,I$2:M856,5,0),"")</f>
        <v/>
      </c>
      <c r="S857"/>
      <c r="AG857" s="3"/>
      <c r="AK857" s="127" t="str">
        <f>IF(AJ857="","",AJ857/AI857)</f>
        <v/>
      </c>
      <c r="AL857" s="2" t="str">
        <f>IFERROR(IF(INDEX(#REF!,MATCH(I857,#REF!,0),1)=0,"",INDEX(#REF!,MATCH(I857,#REF!,0),1)),"")</f>
        <v/>
      </c>
      <c r="AN857" s="2" t="str">
        <f>IFERROR(IF(INDEX(#REF!,MATCH(I857,#REF!,0),1)=0,"",INDEX(#REF!,MATCH(I857,#REF!,0),1)),"")</f>
        <v/>
      </c>
      <c r="BB857" s="4"/>
      <c r="BG857" s="5"/>
      <c r="BI857" s="4"/>
      <c r="BK857" s="5"/>
      <c r="BL857" s="5"/>
      <c r="BM857" s="5" t="str">
        <f>IF(B857="","",IF(BH857="",1+(MAX(BM$2:BM856)),""))</f>
        <v/>
      </c>
      <c r="BN857" s="5" t="str">
        <f t="shared" si="162"/>
        <v/>
      </c>
      <c r="BO857" s="5" t="str">
        <f t="shared" si="163"/>
        <v/>
      </c>
      <c r="BP857" s="15" t="str">
        <f t="shared" si="164"/>
        <v/>
      </c>
      <c r="BQ857" s="29"/>
      <c r="BR857" s="16"/>
      <c r="BS857" s="5" t="str">
        <f t="shared" si="166"/>
        <v/>
      </c>
      <c r="BU857" s="5"/>
      <c r="BV857" s="5" t="str">
        <f t="shared" si="165"/>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IFERROR(VLOOKUP(I858,I$2:L857,4,0),"")</f>
        <v/>
      </c>
      <c r="M858" s="4" t="str">
        <f>IFERROR(VLOOKUP(I858,I$2:M857,5,0),"")</f>
        <v/>
      </c>
      <c r="S858"/>
      <c r="AG858" s="3"/>
      <c r="AK858" s="127" t="str">
        <f>IF(AJ858="","",AJ858/AI858)</f>
        <v/>
      </c>
      <c r="AL858" s="2" t="str">
        <f>IFERROR(IF(INDEX(#REF!,MATCH(I858,#REF!,0),1)=0,"",INDEX(#REF!,MATCH(I858,#REF!,0),1)),"")</f>
        <v/>
      </c>
      <c r="AN858" s="2" t="str">
        <f>IFERROR(IF(INDEX(#REF!,MATCH(I858,#REF!,0),1)=0,"",INDEX(#REF!,MATCH(I858,#REF!,0),1)),"")</f>
        <v/>
      </c>
      <c r="BB858" s="4"/>
      <c r="BG858" s="5"/>
      <c r="BI858" s="4"/>
      <c r="BK858" s="5"/>
      <c r="BL858" s="5"/>
      <c r="BM858" s="5" t="str">
        <f>IF(B858="","",IF(BH858="",1+(MAX(BM$2:BM857)),""))</f>
        <v/>
      </c>
      <c r="BN858" s="5" t="str">
        <f t="shared" si="162"/>
        <v/>
      </c>
      <c r="BO858" s="5" t="str">
        <f t="shared" si="163"/>
        <v/>
      </c>
      <c r="BP858" s="15" t="str">
        <f t="shared" si="164"/>
        <v/>
      </c>
      <c r="BQ858" s="29"/>
      <c r="BR858" s="16"/>
      <c r="BS858" s="5" t="str">
        <f t="shared" si="166"/>
        <v/>
      </c>
      <c r="BU858" s="5"/>
      <c r="BV858" s="5" t="str">
        <f t="shared" si="165"/>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IFERROR(VLOOKUP(I859,I$2:L858,4,0),"")</f>
        <v/>
      </c>
      <c r="M859" s="4" t="str">
        <f>IFERROR(VLOOKUP(I859,I$2:M858,5,0),"")</f>
        <v/>
      </c>
      <c r="S859"/>
      <c r="AG859" s="3"/>
      <c r="AK859" s="127" t="str">
        <f>IF(AJ859="","",AJ859/AI859)</f>
        <v/>
      </c>
      <c r="AL859" s="2" t="str">
        <f>IFERROR(IF(INDEX(#REF!,MATCH(I859,#REF!,0),1)=0,"",INDEX(#REF!,MATCH(I859,#REF!,0),1)),"")</f>
        <v/>
      </c>
      <c r="AN859" s="2" t="str">
        <f>IFERROR(IF(INDEX(#REF!,MATCH(I859,#REF!,0),1)=0,"",INDEX(#REF!,MATCH(I859,#REF!,0),1)),"")</f>
        <v/>
      </c>
      <c r="BB859" s="4"/>
      <c r="BG859" s="5"/>
      <c r="BI859" s="4"/>
      <c r="BK859" s="5"/>
      <c r="BL859" s="5"/>
      <c r="BM859" s="5" t="str">
        <f>IF(B859="","",IF(BH859="",1+(MAX(BM$2:BM858)),""))</f>
        <v/>
      </c>
      <c r="BN859" s="5" t="str">
        <f t="shared" si="162"/>
        <v/>
      </c>
      <c r="BO859" s="5" t="str">
        <f t="shared" si="163"/>
        <v/>
      </c>
      <c r="BP859" s="15" t="str">
        <f t="shared" si="164"/>
        <v/>
      </c>
      <c r="BQ859" s="29"/>
      <c r="BR859" s="16"/>
      <c r="BS859" s="5" t="str">
        <f t="shared" si="166"/>
        <v/>
      </c>
      <c r="BU859" s="5"/>
      <c r="BV859" s="5" t="str">
        <f t="shared" si="165"/>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IFERROR(VLOOKUP(I860,I$2:L859,4,0),"")</f>
        <v/>
      </c>
      <c r="M860" s="4" t="str">
        <f>IFERROR(VLOOKUP(I860,I$2:M859,5,0),"")</f>
        <v/>
      </c>
      <c r="S860"/>
      <c r="AG860" s="3"/>
      <c r="AK860" s="127" t="str">
        <f>IF(AJ860="","",AJ860/AI860)</f>
        <v/>
      </c>
      <c r="AL860" s="2" t="str">
        <f>IFERROR(IF(INDEX(#REF!,MATCH(I860,#REF!,0),1)=0,"",INDEX(#REF!,MATCH(I860,#REF!,0),1)),"")</f>
        <v/>
      </c>
      <c r="AN860" s="2" t="str">
        <f>IFERROR(IF(INDEX(#REF!,MATCH(I860,#REF!,0),1)=0,"",INDEX(#REF!,MATCH(I860,#REF!,0),1)),"")</f>
        <v/>
      </c>
      <c r="BB860" s="4"/>
      <c r="BG860" s="5"/>
      <c r="BI860" s="4"/>
      <c r="BK860" s="5"/>
      <c r="BL860" s="5"/>
      <c r="BM860" s="5" t="str">
        <f>IF(B860="","",IF(BH860="",1+(MAX(BM$2:BM859)),""))</f>
        <v/>
      </c>
      <c r="BN860" s="5" t="str">
        <f t="shared" si="162"/>
        <v/>
      </c>
      <c r="BO860" s="5" t="str">
        <f t="shared" si="163"/>
        <v/>
      </c>
      <c r="BP860" s="15" t="str">
        <f t="shared" si="164"/>
        <v/>
      </c>
      <c r="BQ860" s="29"/>
      <c r="BR860" s="16"/>
      <c r="BS860" s="5" t="str">
        <f t="shared" si="166"/>
        <v/>
      </c>
      <c r="BU860" s="5"/>
      <c r="BV860" s="5" t="str">
        <f t="shared" si="165"/>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IFERROR(VLOOKUP(I861,I$2:L860,4,0),"")</f>
        <v/>
      </c>
      <c r="M861" s="4" t="str">
        <f>IFERROR(VLOOKUP(I861,I$2:M860,5,0),"")</f>
        <v/>
      </c>
      <c r="S861"/>
      <c r="AG861" s="3"/>
      <c r="AK861" s="127" t="str">
        <f t="shared" ref="AK861:AK924" si="167">IF(AJ861="","",AJ861/AI861)</f>
        <v/>
      </c>
      <c r="AL861" s="2" t="str">
        <f>IFERROR(IF(INDEX(#REF!,MATCH(I861,#REF!,0),1)=0,"",INDEX(#REF!,MATCH(I861,#REF!,0),1)),"")</f>
        <v/>
      </c>
      <c r="AN861" s="2" t="str">
        <f>IFERROR(IF(INDEX(#REF!,MATCH(I861,#REF!,0),1)=0,"",INDEX(#REF!,MATCH(I861,#REF!,0),1)),"")</f>
        <v/>
      </c>
      <c r="BB861" s="4"/>
      <c r="BG861" s="5"/>
      <c r="BI861" s="4"/>
      <c r="BK861" s="5"/>
      <c r="BL861" s="5"/>
      <c r="BM861" s="5" t="str">
        <f>IF(B861="","",IF(BH861="",1+(MAX(BM$2:BM860)),""))</f>
        <v/>
      </c>
      <c r="BN861" s="5" t="str">
        <f t="shared" si="162"/>
        <v/>
      </c>
      <c r="BO861" s="5" t="str">
        <f t="shared" si="163"/>
        <v/>
      </c>
      <c r="BP861" s="15" t="str">
        <f t="shared" si="164"/>
        <v/>
      </c>
      <c r="BQ861" s="29"/>
      <c r="BR861" s="16"/>
      <c r="BS861" s="5" t="str">
        <f t="shared" si="166"/>
        <v/>
      </c>
      <c r="BU861" s="5"/>
      <c r="BV861" s="5" t="str">
        <f t="shared" si="165"/>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IFERROR(VLOOKUP(I862,I$2:L861,4,0),"")</f>
        <v/>
      </c>
      <c r="M862" s="4" t="str">
        <f>IFERROR(VLOOKUP(I862,I$2:M861,5,0),"")</f>
        <v/>
      </c>
      <c r="S862"/>
      <c r="AG862" s="3"/>
      <c r="AK862" s="127" t="str">
        <f t="shared" si="167"/>
        <v/>
      </c>
      <c r="AL862" s="2" t="str">
        <f>IFERROR(IF(INDEX(#REF!,MATCH(I862,#REF!,0),1)=0,"",INDEX(#REF!,MATCH(I862,#REF!,0),1)),"")</f>
        <v/>
      </c>
      <c r="AN862" s="2" t="str">
        <f>IFERROR(IF(INDEX(#REF!,MATCH(I862,#REF!,0),1)=0,"",INDEX(#REF!,MATCH(I862,#REF!,0),1)),"")</f>
        <v/>
      </c>
      <c r="BB862" s="4"/>
      <c r="BG862" s="5"/>
      <c r="BI862" s="4"/>
      <c r="BK862" s="5"/>
      <c r="BL862" s="5"/>
      <c r="BM862" s="5" t="str">
        <f>IF(B862="","",IF(BH862="",1+(MAX(BM$2:BM861)),""))</f>
        <v/>
      </c>
      <c r="BN862" s="5" t="str">
        <f t="shared" si="162"/>
        <v/>
      </c>
      <c r="BO862" s="5" t="str">
        <f t="shared" si="163"/>
        <v/>
      </c>
      <c r="BP862" s="15" t="str">
        <f t="shared" si="164"/>
        <v/>
      </c>
      <c r="BQ862" s="29"/>
      <c r="BR862" s="16"/>
      <c r="BS862" s="5" t="str">
        <f t="shared" si="166"/>
        <v/>
      </c>
      <c r="BU862" s="5"/>
      <c r="BV862" s="5" t="str">
        <f t="shared" si="165"/>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IFERROR(VLOOKUP(I863,I$2:L862,4,0),"")</f>
        <v/>
      </c>
      <c r="M863" s="4" t="str">
        <f>IFERROR(VLOOKUP(I863,I$2:M862,5,0),"")</f>
        <v/>
      </c>
      <c r="S863"/>
      <c r="AG863" s="3"/>
      <c r="AK863" s="127" t="str">
        <f t="shared" si="167"/>
        <v/>
      </c>
      <c r="AL863" s="2" t="str">
        <f>IFERROR(IF(INDEX(#REF!,MATCH(I863,#REF!,0),1)=0,"",INDEX(#REF!,MATCH(I863,#REF!,0),1)),"")</f>
        <v/>
      </c>
      <c r="AN863" s="2" t="str">
        <f>IFERROR(IF(INDEX(#REF!,MATCH(I863,#REF!,0),1)=0,"",INDEX(#REF!,MATCH(I863,#REF!,0),1)),"")</f>
        <v/>
      </c>
      <c r="BB863" s="4"/>
      <c r="BG863" s="5"/>
      <c r="BI863" s="4"/>
      <c r="BK863" s="5"/>
      <c r="BL863" s="5"/>
      <c r="BM863" s="5" t="str">
        <f>IF(B863="","",IF(BH863="",1+(MAX(BM$2:BM862)),""))</f>
        <v/>
      </c>
      <c r="BN863" s="5" t="str">
        <f t="shared" si="162"/>
        <v/>
      </c>
      <c r="BO863" s="5" t="str">
        <f t="shared" si="163"/>
        <v/>
      </c>
      <c r="BP863" s="15" t="str">
        <f t="shared" si="164"/>
        <v/>
      </c>
      <c r="BQ863" s="29"/>
      <c r="BR863" s="16"/>
      <c r="BS863" s="5" t="str">
        <f t="shared" si="166"/>
        <v/>
      </c>
      <c r="BU863" s="5"/>
      <c r="BV863" s="5" t="str">
        <f t="shared" si="165"/>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IFERROR(VLOOKUP(I864,I$2:L863,4,0),"")</f>
        <v/>
      </c>
      <c r="M864" s="4" t="str">
        <f>IFERROR(VLOOKUP(I864,I$2:M863,5,0),"")</f>
        <v/>
      </c>
      <c r="S864"/>
      <c r="AG864" s="3"/>
      <c r="AK864" s="127" t="str">
        <f t="shared" si="167"/>
        <v/>
      </c>
      <c r="AL864" s="2" t="str">
        <f>IFERROR(IF(INDEX(#REF!,MATCH(I864,#REF!,0),1)=0,"",INDEX(#REF!,MATCH(I864,#REF!,0),1)),"")</f>
        <v/>
      </c>
      <c r="AN864" s="2" t="str">
        <f>IFERROR(IF(INDEX(#REF!,MATCH(I864,#REF!,0),1)=0,"",INDEX(#REF!,MATCH(I864,#REF!,0),1)),"")</f>
        <v/>
      </c>
      <c r="BB864" s="4"/>
      <c r="BG864" s="5"/>
      <c r="BI864" s="4"/>
      <c r="BK864" s="5"/>
      <c r="BL864" s="5"/>
      <c r="BM864" s="5" t="str">
        <f>IF(B864="","",IF(BH864="",1+(MAX(BM$2:BM863)),""))</f>
        <v/>
      </c>
      <c r="BN864" s="5" t="str">
        <f t="shared" si="162"/>
        <v/>
      </c>
      <c r="BO864" s="5" t="str">
        <f t="shared" si="163"/>
        <v/>
      </c>
      <c r="BP864" s="15" t="str">
        <f t="shared" si="164"/>
        <v/>
      </c>
      <c r="BQ864" s="29"/>
      <c r="BR864" s="16"/>
      <c r="BS864" s="5" t="str">
        <f t="shared" si="166"/>
        <v/>
      </c>
      <c r="BU864" s="5"/>
      <c r="BV864" s="5" t="str">
        <f t="shared" si="165"/>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IFERROR(VLOOKUP(I865,I$2:L864,4,0),"")</f>
        <v/>
      </c>
      <c r="M865" s="4" t="str">
        <f>IFERROR(VLOOKUP(I865,I$2:M864,5,0),"")</f>
        <v/>
      </c>
      <c r="S865"/>
      <c r="AG865" s="3"/>
      <c r="AK865" s="127" t="str">
        <f t="shared" si="167"/>
        <v/>
      </c>
      <c r="AL865" s="2" t="str">
        <f>IFERROR(IF(INDEX(#REF!,MATCH(I865,#REF!,0),1)=0,"",INDEX(#REF!,MATCH(I865,#REF!,0),1)),"")</f>
        <v/>
      </c>
      <c r="AN865" s="2" t="str">
        <f>IFERROR(IF(INDEX(#REF!,MATCH(I865,#REF!,0),1)=0,"",INDEX(#REF!,MATCH(I865,#REF!,0),1)),"")</f>
        <v/>
      </c>
      <c r="BB865" s="4"/>
      <c r="BG865" s="5"/>
      <c r="BI865" s="4"/>
      <c r="BK865" s="5"/>
      <c r="BL865" s="5"/>
      <c r="BM865" s="5" t="str">
        <f>IF(B865="","",IF(BH865="",1+(MAX(BM$2:BM864)),""))</f>
        <v/>
      </c>
      <c r="BN865" s="5" t="str">
        <f t="shared" si="162"/>
        <v/>
      </c>
      <c r="BO865" s="5" t="str">
        <f t="shared" si="163"/>
        <v/>
      </c>
      <c r="BP865" s="15" t="str">
        <f t="shared" si="164"/>
        <v/>
      </c>
      <c r="BQ865" s="29"/>
      <c r="BR865" s="16"/>
      <c r="BS865" s="5" t="str">
        <f t="shared" si="166"/>
        <v/>
      </c>
      <c r="BU865" s="5"/>
      <c r="BV865" s="5" t="str">
        <f t="shared" si="165"/>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IFERROR(VLOOKUP(I866,I$2:L865,4,0),"")</f>
        <v/>
      </c>
      <c r="M866" s="4" t="str">
        <f>IFERROR(VLOOKUP(I866,I$2:M865,5,0),"")</f>
        <v/>
      </c>
      <c r="S866"/>
      <c r="AG866" s="3"/>
      <c r="AK866" s="127" t="str">
        <f t="shared" si="167"/>
        <v/>
      </c>
      <c r="AL866" s="2" t="str">
        <f>IFERROR(IF(INDEX(#REF!,MATCH(I866,#REF!,0),1)=0,"",INDEX(#REF!,MATCH(I866,#REF!,0),1)),"")</f>
        <v/>
      </c>
      <c r="AN866" s="2" t="str">
        <f>IFERROR(IF(INDEX(#REF!,MATCH(I866,#REF!,0),1)=0,"",INDEX(#REF!,MATCH(I866,#REF!,0),1)),"")</f>
        <v/>
      </c>
      <c r="BB866" s="4"/>
      <c r="BG866" s="5"/>
      <c r="BI866" s="4"/>
      <c r="BK866" s="5"/>
      <c r="BL866" s="5"/>
      <c r="BM866" s="5" t="str">
        <f>IF(B866="","",IF(BH866="",1+(MAX(BM$2:BM865)),""))</f>
        <v/>
      </c>
      <c r="BN866" s="5" t="str">
        <f t="shared" si="162"/>
        <v/>
      </c>
      <c r="BO866" s="5" t="str">
        <f t="shared" si="163"/>
        <v/>
      </c>
      <c r="BP866" s="15" t="str">
        <f t="shared" si="164"/>
        <v/>
      </c>
      <c r="BQ866" s="29"/>
      <c r="BR866" s="16"/>
      <c r="BS866" s="5" t="str">
        <f t="shared" si="166"/>
        <v/>
      </c>
      <c r="BU866" s="5"/>
      <c r="BV866" s="5" t="str">
        <f t="shared" si="165"/>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IFERROR(VLOOKUP(I867,I$2:L866,4,0),"")</f>
        <v/>
      </c>
      <c r="M867" s="4" t="str">
        <f>IFERROR(VLOOKUP(I867,I$2:M866,5,0),"")</f>
        <v/>
      </c>
      <c r="S867"/>
      <c r="AG867" s="3"/>
      <c r="AK867" s="127" t="str">
        <f t="shared" si="167"/>
        <v/>
      </c>
      <c r="AL867" s="2" t="str">
        <f>IFERROR(IF(INDEX(#REF!,MATCH(I867,#REF!,0),1)=0,"",INDEX(#REF!,MATCH(I867,#REF!,0),1)),"")</f>
        <v/>
      </c>
      <c r="AN867" s="2" t="str">
        <f>IFERROR(IF(INDEX(#REF!,MATCH(I867,#REF!,0),1)=0,"",INDEX(#REF!,MATCH(I867,#REF!,0),1)),"")</f>
        <v/>
      </c>
      <c r="BB867" s="4"/>
      <c r="BG867" s="5"/>
      <c r="BI867" s="4"/>
      <c r="BK867" s="5"/>
      <c r="BL867" s="5"/>
      <c r="BM867" s="5" t="str">
        <f>IF(B867="","",IF(BH867="",1+(MAX(BM$2:BM866)),""))</f>
        <v/>
      </c>
      <c r="BN867" s="5" t="str">
        <f t="shared" si="162"/>
        <v/>
      </c>
      <c r="BO867" s="5" t="str">
        <f t="shared" si="163"/>
        <v/>
      </c>
      <c r="BP867" s="15" t="str">
        <f t="shared" si="164"/>
        <v/>
      </c>
      <c r="BQ867" s="29"/>
      <c r="BR867" s="16"/>
      <c r="BS867" s="5" t="str">
        <f t="shared" si="166"/>
        <v/>
      </c>
      <c r="BU867" s="5"/>
      <c r="BV867" s="5" t="str">
        <f t="shared" si="165"/>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IFERROR(VLOOKUP(I868,I$2:L867,4,0),"")</f>
        <v/>
      </c>
      <c r="M868" s="4" t="str">
        <f>IFERROR(VLOOKUP(I868,I$2:M867,5,0),"")</f>
        <v/>
      </c>
      <c r="S868"/>
      <c r="AG868" s="3"/>
      <c r="AK868" s="127" t="str">
        <f t="shared" si="167"/>
        <v/>
      </c>
      <c r="AL868" s="2" t="str">
        <f>IFERROR(IF(INDEX(#REF!,MATCH(I868,#REF!,0),1)=0,"",INDEX(#REF!,MATCH(I868,#REF!,0),1)),"")</f>
        <v/>
      </c>
      <c r="AN868" s="2" t="str">
        <f>IFERROR(IF(INDEX(#REF!,MATCH(I868,#REF!,0),1)=0,"",INDEX(#REF!,MATCH(I868,#REF!,0),1)),"")</f>
        <v/>
      </c>
      <c r="BB868" s="4"/>
      <c r="BG868" s="5"/>
      <c r="BI868" s="4"/>
      <c r="BK868" s="5"/>
      <c r="BL868" s="5"/>
      <c r="BM868" s="5" t="str">
        <f>IF(B868="","",IF(BH868="",1+(MAX(BM$2:BM867)),""))</f>
        <v/>
      </c>
      <c r="BN868" s="5" t="str">
        <f t="shared" si="162"/>
        <v/>
      </c>
      <c r="BO868" s="5" t="str">
        <f t="shared" si="163"/>
        <v/>
      </c>
      <c r="BP868" s="15" t="str">
        <f t="shared" si="164"/>
        <v/>
      </c>
      <c r="BQ868" s="29"/>
      <c r="BR868" s="16"/>
      <c r="BS868" s="5" t="str">
        <f t="shared" si="166"/>
        <v/>
      </c>
      <c r="BU868" s="5"/>
      <c r="BV868" s="5" t="str">
        <f t="shared" si="165"/>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IFERROR(VLOOKUP(I869,I$2:L868,4,0),"")</f>
        <v/>
      </c>
      <c r="M869" s="4" t="str">
        <f>IFERROR(VLOOKUP(I869,I$2:M868,5,0),"")</f>
        <v/>
      </c>
      <c r="S869"/>
      <c r="AG869" s="3"/>
      <c r="AK869" s="127" t="str">
        <f t="shared" si="167"/>
        <v/>
      </c>
      <c r="AL869" s="2" t="str">
        <f>IFERROR(IF(INDEX(#REF!,MATCH(I869,#REF!,0),1)=0,"",INDEX(#REF!,MATCH(I869,#REF!,0),1)),"")</f>
        <v/>
      </c>
      <c r="AN869" s="2" t="str">
        <f>IFERROR(IF(INDEX(#REF!,MATCH(I869,#REF!,0),1)=0,"",INDEX(#REF!,MATCH(I869,#REF!,0),1)),"")</f>
        <v/>
      </c>
      <c r="BB869" s="4"/>
      <c r="BG869" s="5"/>
      <c r="BI869" s="4"/>
      <c r="BK869" s="5"/>
      <c r="BL869" s="5"/>
      <c r="BM869" s="5" t="str">
        <f>IF(B869="","",IF(BH869="",1+(MAX(BM$2:BM868)),""))</f>
        <v/>
      </c>
      <c r="BN869" s="5" t="str">
        <f t="shared" si="162"/>
        <v/>
      </c>
      <c r="BO869" s="5" t="str">
        <f t="shared" si="163"/>
        <v/>
      </c>
      <c r="BP869" s="15" t="str">
        <f t="shared" si="164"/>
        <v/>
      </c>
      <c r="BQ869" s="29"/>
      <c r="BR869" s="16"/>
      <c r="BS869" s="5" t="str">
        <f t="shared" si="166"/>
        <v/>
      </c>
      <c r="BU869" s="5"/>
      <c r="BV869" s="5" t="str">
        <f t="shared" si="165"/>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IFERROR(VLOOKUP(I870,I$2:L869,4,0),"")</f>
        <v/>
      </c>
      <c r="M870" s="4" t="str">
        <f>IFERROR(VLOOKUP(I870,I$2:M869,5,0),"")</f>
        <v/>
      </c>
      <c r="S870"/>
      <c r="AG870" s="3"/>
      <c r="AK870" s="127" t="str">
        <f t="shared" si="167"/>
        <v/>
      </c>
      <c r="AL870" s="2" t="str">
        <f>IFERROR(IF(INDEX(#REF!,MATCH(I870,#REF!,0),1)=0,"",INDEX(#REF!,MATCH(I870,#REF!,0),1)),"")</f>
        <v/>
      </c>
      <c r="AN870" s="2" t="str">
        <f>IFERROR(IF(INDEX(#REF!,MATCH(I870,#REF!,0),1)=0,"",INDEX(#REF!,MATCH(I870,#REF!,0),1)),"")</f>
        <v/>
      </c>
      <c r="BB870" s="4"/>
      <c r="BG870" s="5"/>
      <c r="BI870" s="4"/>
      <c r="BK870" s="5"/>
      <c r="BL870" s="5"/>
      <c r="BM870" s="5" t="str">
        <f>IF(B870="","",IF(BH870="",1+(MAX(BM$2:BM869)),""))</f>
        <v/>
      </c>
      <c r="BN870" s="5" t="str">
        <f t="shared" si="162"/>
        <v/>
      </c>
      <c r="BO870" s="5" t="str">
        <f t="shared" si="163"/>
        <v/>
      </c>
      <c r="BP870" s="15" t="str">
        <f t="shared" si="164"/>
        <v/>
      </c>
      <c r="BQ870" s="29"/>
      <c r="BR870" s="16"/>
      <c r="BS870" s="5" t="str">
        <f t="shared" si="166"/>
        <v/>
      </c>
      <c r="BU870" s="5"/>
      <c r="BV870" s="5" t="str">
        <f t="shared" si="165"/>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IFERROR(VLOOKUP(I871,I$2:L870,4,0),"")</f>
        <v/>
      </c>
      <c r="M871" s="4" t="str">
        <f>IFERROR(VLOOKUP(I871,I$2:M870,5,0),"")</f>
        <v/>
      </c>
      <c r="S871"/>
      <c r="AG871" s="3"/>
      <c r="AK871" s="127" t="str">
        <f t="shared" si="167"/>
        <v/>
      </c>
      <c r="AL871" s="2" t="str">
        <f>IFERROR(IF(INDEX(#REF!,MATCH(I871,#REF!,0),1)=0,"",INDEX(#REF!,MATCH(I871,#REF!,0),1)),"")</f>
        <v/>
      </c>
      <c r="AN871" s="2" t="str">
        <f>IFERROR(IF(INDEX(#REF!,MATCH(I871,#REF!,0),1)=0,"",INDEX(#REF!,MATCH(I871,#REF!,0),1)),"")</f>
        <v/>
      </c>
      <c r="BB871" s="4"/>
      <c r="BG871" s="5"/>
      <c r="BI871" s="4"/>
      <c r="BK871" s="5"/>
      <c r="BL871" s="5"/>
      <c r="BM871" s="5" t="str">
        <f>IF(B871="","",IF(BH871="",1+(MAX(BM$2:BM870)),""))</f>
        <v/>
      </c>
      <c r="BN871" s="5" t="str">
        <f t="shared" si="162"/>
        <v/>
      </c>
      <c r="BO871" s="5" t="str">
        <f t="shared" si="163"/>
        <v/>
      </c>
      <c r="BP871" s="15" t="str">
        <f t="shared" si="164"/>
        <v/>
      </c>
      <c r="BQ871" s="29"/>
      <c r="BR871" s="16"/>
      <c r="BS871" s="5" t="str">
        <f t="shared" si="166"/>
        <v/>
      </c>
      <c r="BU871" s="5"/>
      <c r="BV871" s="5" t="str">
        <f t="shared" si="165"/>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IFERROR(VLOOKUP(I872,I$2:L871,4,0),"")</f>
        <v/>
      </c>
      <c r="M872" s="4" t="str">
        <f>IFERROR(VLOOKUP(I872,I$2:M871,5,0),"")</f>
        <v/>
      </c>
      <c r="S872"/>
      <c r="AG872" s="3"/>
      <c r="AK872" s="127" t="str">
        <f t="shared" si="167"/>
        <v/>
      </c>
      <c r="AL872" s="2" t="str">
        <f>IFERROR(IF(INDEX(#REF!,MATCH(I872,#REF!,0),1)=0,"",INDEX(#REF!,MATCH(I872,#REF!,0),1)),"")</f>
        <v/>
      </c>
      <c r="AN872" s="2" t="str">
        <f>IFERROR(IF(INDEX(#REF!,MATCH(I872,#REF!,0),1)=0,"",INDEX(#REF!,MATCH(I872,#REF!,0),1)),"")</f>
        <v/>
      </c>
      <c r="BB872" s="4"/>
      <c r="BG872" s="5"/>
      <c r="BI872" s="4"/>
      <c r="BK872" s="5"/>
      <c r="BL872" s="5"/>
      <c r="BM872" s="5" t="str">
        <f>IF(B872="","",IF(BH872="",1+(MAX(BM$2:BM871)),""))</f>
        <v/>
      </c>
      <c r="BN872" s="5" t="str">
        <f t="shared" si="162"/>
        <v/>
      </c>
      <c r="BO872" s="5" t="str">
        <f t="shared" si="163"/>
        <v/>
      </c>
      <c r="BP872" s="15" t="str">
        <f t="shared" si="164"/>
        <v/>
      </c>
      <c r="BQ872" s="29"/>
      <c r="BR872" s="16"/>
      <c r="BS872" s="5" t="str">
        <f t="shared" si="166"/>
        <v/>
      </c>
      <c r="BU872" s="5"/>
      <c r="BV872" s="5" t="str">
        <f t="shared" si="165"/>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IFERROR(VLOOKUP(I873,I$2:L872,4,0),"")</f>
        <v/>
      </c>
      <c r="M873" s="4" t="str">
        <f>IFERROR(VLOOKUP(I873,I$2:M872,5,0),"")</f>
        <v/>
      </c>
      <c r="S873"/>
      <c r="AG873" s="3"/>
      <c r="AK873" s="127" t="str">
        <f t="shared" si="167"/>
        <v/>
      </c>
      <c r="AL873" s="2" t="str">
        <f>IFERROR(IF(INDEX(#REF!,MATCH(I873,#REF!,0),1)=0,"",INDEX(#REF!,MATCH(I873,#REF!,0),1)),"")</f>
        <v/>
      </c>
      <c r="AN873" s="2" t="str">
        <f>IFERROR(IF(INDEX(#REF!,MATCH(I873,#REF!,0),1)=0,"",INDEX(#REF!,MATCH(I873,#REF!,0),1)),"")</f>
        <v/>
      </c>
      <c r="BB873" s="4"/>
      <c r="BG873" s="5"/>
      <c r="BI873" s="4"/>
      <c r="BK873" s="5"/>
      <c r="BL873" s="5"/>
      <c r="BM873" s="5" t="str">
        <f>IF(B873="","",IF(BH873="",1+(MAX(BM$2:BM872)),""))</f>
        <v/>
      </c>
      <c r="BN873" s="5" t="str">
        <f t="shared" si="162"/>
        <v/>
      </c>
      <c r="BO873" s="5" t="str">
        <f t="shared" si="163"/>
        <v/>
      </c>
      <c r="BP873" s="15" t="str">
        <f t="shared" si="164"/>
        <v/>
      </c>
      <c r="BQ873" s="29"/>
      <c r="BR873" s="16"/>
      <c r="BS873" s="5" t="str">
        <f t="shared" si="166"/>
        <v/>
      </c>
      <c r="BU873" s="5"/>
      <c r="BV873" s="5" t="str">
        <f t="shared" si="165"/>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IFERROR(VLOOKUP(I874,I$2:L873,4,0),"")</f>
        <v/>
      </c>
      <c r="M874" s="4" t="str">
        <f>IFERROR(VLOOKUP(I874,I$2:M873,5,0),"")</f>
        <v/>
      </c>
      <c r="S874"/>
      <c r="AG874" s="3"/>
      <c r="AK874" s="127" t="str">
        <f t="shared" si="167"/>
        <v/>
      </c>
      <c r="AL874" s="2" t="str">
        <f>IFERROR(IF(INDEX(#REF!,MATCH(I874,#REF!,0),1)=0,"",INDEX(#REF!,MATCH(I874,#REF!,0),1)),"")</f>
        <v/>
      </c>
      <c r="AN874" s="2" t="str">
        <f>IFERROR(IF(INDEX(#REF!,MATCH(I874,#REF!,0),1)=0,"",INDEX(#REF!,MATCH(I874,#REF!,0),1)),"")</f>
        <v/>
      </c>
      <c r="BB874" s="4"/>
      <c r="BG874" s="5"/>
      <c r="BI874" s="4"/>
      <c r="BK874" s="5"/>
      <c r="BL874" s="5"/>
      <c r="BM874" s="5" t="str">
        <f>IF(B874="","",IF(BH874="",1+(MAX(BM$2:BM873)),""))</f>
        <v/>
      </c>
      <c r="BN874" s="5" t="str">
        <f t="shared" si="162"/>
        <v/>
      </c>
      <c r="BO874" s="5" t="str">
        <f t="shared" si="163"/>
        <v/>
      </c>
      <c r="BP874" s="15" t="str">
        <f t="shared" si="164"/>
        <v/>
      </c>
      <c r="BQ874" s="29"/>
      <c r="BR874" s="16"/>
      <c r="BS874" s="5" t="str">
        <f t="shared" si="166"/>
        <v/>
      </c>
      <c r="BU874" s="5"/>
      <c r="BV874" s="5" t="str">
        <f t="shared" si="165"/>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IFERROR(VLOOKUP(I875,I$2:L874,4,0),"")</f>
        <v/>
      </c>
      <c r="M875" s="4" t="str">
        <f>IFERROR(VLOOKUP(I875,I$2:M874,5,0),"")</f>
        <v/>
      </c>
      <c r="S875"/>
      <c r="AG875" s="3"/>
      <c r="AK875" s="127" t="str">
        <f t="shared" si="167"/>
        <v/>
      </c>
      <c r="AL875" s="2" t="str">
        <f>IFERROR(IF(INDEX(#REF!,MATCH(I875,#REF!,0),1)=0,"",INDEX(#REF!,MATCH(I875,#REF!,0),1)),"")</f>
        <v/>
      </c>
      <c r="AN875" s="2" t="str">
        <f>IFERROR(IF(INDEX(#REF!,MATCH(I875,#REF!,0),1)=0,"",INDEX(#REF!,MATCH(I875,#REF!,0),1)),"")</f>
        <v/>
      </c>
      <c r="BB875" s="4"/>
      <c r="BG875" s="5"/>
      <c r="BI875" s="4"/>
      <c r="BK875" s="5"/>
      <c r="BL875" s="5"/>
      <c r="BM875" s="5" t="str">
        <f>IF(B875="","",IF(BH875="",1+(MAX(BM$2:BM874)),""))</f>
        <v/>
      </c>
      <c r="BN875" s="5" t="str">
        <f t="shared" si="162"/>
        <v/>
      </c>
      <c r="BO875" s="5" t="str">
        <f t="shared" si="163"/>
        <v/>
      </c>
      <c r="BP875" s="15" t="str">
        <f t="shared" si="164"/>
        <v/>
      </c>
      <c r="BQ875" s="29"/>
      <c r="BR875" s="16"/>
      <c r="BS875" s="5" t="str">
        <f t="shared" si="166"/>
        <v/>
      </c>
      <c r="BU875" s="5"/>
      <c r="BV875" s="5" t="str">
        <f t="shared" si="165"/>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IFERROR(VLOOKUP(I876,I$2:L875,4,0),"")</f>
        <v/>
      </c>
      <c r="M876" s="4" t="str">
        <f>IFERROR(VLOOKUP(I876,I$2:M875,5,0),"")</f>
        <v/>
      </c>
      <c r="S876"/>
      <c r="AG876" s="3"/>
      <c r="AK876" s="127" t="str">
        <f t="shared" si="167"/>
        <v/>
      </c>
      <c r="AL876" s="2" t="str">
        <f>IFERROR(IF(INDEX(#REF!,MATCH(I876,#REF!,0),1)=0,"",INDEX(#REF!,MATCH(I876,#REF!,0),1)),"")</f>
        <v/>
      </c>
      <c r="AN876" s="2" t="str">
        <f>IFERROR(IF(INDEX(#REF!,MATCH(I876,#REF!,0),1)=0,"",INDEX(#REF!,MATCH(I876,#REF!,0),1)),"")</f>
        <v/>
      </c>
      <c r="BB876" s="4"/>
      <c r="BG876" s="5"/>
      <c r="BI876" s="4"/>
      <c r="BK876" s="5"/>
      <c r="BL876" s="5"/>
      <c r="BM876" s="5" t="str">
        <f>IF(B876="","",IF(BH876="",1+(MAX(BM$2:BM875)),""))</f>
        <v/>
      </c>
      <c r="BN876" s="5" t="str">
        <f t="shared" si="162"/>
        <v/>
      </c>
      <c r="BO876" s="5" t="str">
        <f t="shared" si="163"/>
        <v/>
      </c>
      <c r="BP876" s="15" t="str">
        <f t="shared" si="164"/>
        <v/>
      </c>
      <c r="BQ876" s="29"/>
      <c r="BR876" s="16"/>
      <c r="BS876" s="5" t="str">
        <f t="shared" si="166"/>
        <v/>
      </c>
      <c r="BU876" s="5"/>
      <c r="BV876" s="5" t="str">
        <f t="shared" si="165"/>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IFERROR(VLOOKUP(I877,I$2:L876,4,0),"")</f>
        <v/>
      </c>
      <c r="M877" s="4" t="str">
        <f>IFERROR(VLOOKUP(I877,I$2:M876,5,0),"")</f>
        <v/>
      </c>
      <c r="S877"/>
      <c r="AG877" s="3"/>
      <c r="AK877" s="127" t="str">
        <f t="shared" si="167"/>
        <v/>
      </c>
      <c r="AL877" s="2" t="str">
        <f>IFERROR(IF(INDEX(#REF!,MATCH(I877,#REF!,0),1)=0,"",INDEX(#REF!,MATCH(I877,#REF!,0),1)),"")</f>
        <v/>
      </c>
      <c r="AN877" s="2" t="str">
        <f>IFERROR(IF(INDEX(#REF!,MATCH(I877,#REF!,0),1)=0,"",INDEX(#REF!,MATCH(I877,#REF!,0),1)),"")</f>
        <v/>
      </c>
      <c r="BB877" s="4"/>
      <c r="BG877" s="5"/>
      <c r="BI877" s="4"/>
      <c r="BK877" s="5"/>
      <c r="BL877" s="5"/>
      <c r="BM877" s="5" t="str">
        <f>IF(B877="","",IF(BH877="",1+(MAX(BM$2:BM876)),""))</f>
        <v/>
      </c>
      <c r="BN877" s="5" t="str">
        <f t="shared" si="162"/>
        <v/>
      </c>
      <c r="BO877" s="5" t="str">
        <f t="shared" si="163"/>
        <v/>
      </c>
      <c r="BP877" s="15" t="str">
        <f t="shared" si="164"/>
        <v/>
      </c>
      <c r="BQ877" s="29"/>
      <c r="BR877" s="16"/>
      <c r="BS877" s="5" t="str">
        <f t="shared" si="166"/>
        <v/>
      </c>
      <c r="BU877" s="5"/>
      <c r="BV877" s="5" t="str">
        <f t="shared" si="165"/>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IFERROR(VLOOKUP(I878,I$2:L877,4,0),"")</f>
        <v/>
      </c>
      <c r="M878" s="4" t="str">
        <f>IFERROR(VLOOKUP(I878,I$2:M877,5,0),"")</f>
        <v/>
      </c>
      <c r="S878"/>
      <c r="AG878" s="3"/>
      <c r="AK878" s="127" t="str">
        <f t="shared" si="167"/>
        <v/>
      </c>
      <c r="AL878" s="2" t="str">
        <f>IFERROR(IF(INDEX(#REF!,MATCH(I878,#REF!,0),1)=0,"",INDEX(#REF!,MATCH(I878,#REF!,0),1)),"")</f>
        <v/>
      </c>
      <c r="AN878" s="2" t="str">
        <f>IFERROR(IF(INDEX(#REF!,MATCH(I878,#REF!,0),1)=0,"",INDEX(#REF!,MATCH(I878,#REF!,0),1)),"")</f>
        <v/>
      </c>
      <c r="BB878" s="4"/>
      <c r="BG878" s="5"/>
      <c r="BI878" s="4"/>
      <c r="BK878" s="5"/>
      <c r="BL878" s="5"/>
      <c r="BM878" s="5" t="str">
        <f>IF(B878="","",IF(BH878="",1+(MAX(BM$2:BM877)),""))</f>
        <v/>
      </c>
      <c r="BN878" s="5" t="str">
        <f t="shared" si="162"/>
        <v/>
      </c>
      <c r="BO878" s="5" t="str">
        <f t="shared" si="163"/>
        <v/>
      </c>
      <c r="BP878" s="15" t="str">
        <f t="shared" si="164"/>
        <v/>
      </c>
      <c r="BQ878" s="29"/>
      <c r="BR878" s="16"/>
      <c r="BS878" s="5" t="str">
        <f t="shared" si="166"/>
        <v/>
      </c>
      <c r="BU878" s="5"/>
      <c r="BV878" s="5" t="str">
        <f t="shared" si="165"/>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IFERROR(VLOOKUP(I879,I$2:L878,4,0),"")</f>
        <v/>
      </c>
      <c r="M879" s="4" t="str">
        <f>IFERROR(VLOOKUP(I879,I$2:M878,5,0),"")</f>
        <v/>
      </c>
      <c r="S879"/>
      <c r="AG879" s="3"/>
      <c r="AK879" s="127" t="str">
        <f t="shared" si="167"/>
        <v/>
      </c>
      <c r="AL879" s="2" t="str">
        <f>IFERROR(IF(INDEX(#REF!,MATCH(I879,#REF!,0),1)=0,"",INDEX(#REF!,MATCH(I879,#REF!,0),1)),"")</f>
        <v/>
      </c>
      <c r="AN879" s="2" t="str">
        <f>IFERROR(IF(INDEX(#REF!,MATCH(I879,#REF!,0),1)=0,"",INDEX(#REF!,MATCH(I879,#REF!,0),1)),"")</f>
        <v/>
      </c>
      <c r="BB879" s="4"/>
      <c r="BG879" s="5"/>
      <c r="BI879" s="4"/>
      <c r="BK879" s="5"/>
      <c r="BL879" s="5"/>
      <c r="BM879" s="5" t="str">
        <f>IF(B879="","",IF(BH879="",1+(MAX(BM$2:BM878)),""))</f>
        <v/>
      </c>
      <c r="BN879" s="5" t="str">
        <f t="shared" si="162"/>
        <v/>
      </c>
      <c r="BO879" s="5" t="str">
        <f t="shared" si="163"/>
        <v/>
      </c>
      <c r="BP879" s="15" t="str">
        <f t="shared" si="164"/>
        <v/>
      </c>
      <c r="BQ879" s="29"/>
      <c r="BR879" s="16"/>
      <c r="BS879" s="5" t="str">
        <f t="shared" si="166"/>
        <v/>
      </c>
      <c r="BU879" s="5"/>
      <c r="BV879" s="5" t="str">
        <f t="shared" si="165"/>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IFERROR(VLOOKUP(I880,I$2:L879,4,0),"")</f>
        <v/>
      </c>
      <c r="M880" s="4" t="str">
        <f>IFERROR(VLOOKUP(I880,I$2:M879,5,0),"")</f>
        <v/>
      </c>
      <c r="S880"/>
      <c r="AG880" s="3"/>
      <c r="AK880" s="127" t="str">
        <f t="shared" si="167"/>
        <v/>
      </c>
      <c r="AL880" s="2" t="str">
        <f>IFERROR(IF(INDEX(#REF!,MATCH(I880,#REF!,0),1)=0,"",INDEX(#REF!,MATCH(I880,#REF!,0),1)),"")</f>
        <v/>
      </c>
      <c r="AN880" s="2" t="str">
        <f>IFERROR(IF(INDEX(#REF!,MATCH(I880,#REF!,0),1)=0,"",INDEX(#REF!,MATCH(I880,#REF!,0),1)),"")</f>
        <v/>
      </c>
      <c r="BB880" s="4"/>
      <c r="BG880" s="5"/>
      <c r="BI880" s="4"/>
      <c r="BK880" s="5"/>
      <c r="BL880" s="5"/>
      <c r="BM880" s="5" t="str">
        <f>IF(B880="","",IF(BH880="",1+(MAX(BM$2:BM879)),""))</f>
        <v/>
      </c>
      <c r="BN880" s="5" t="str">
        <f t="shared" si="162"/>
        <v/>
      </c>
      <c r="BO880" s="5" t="str">
        <f t="shared" si="163"/>
        <v/>
      </c>
      <c r="BP880" s="15" t="str">
        <f t="shared" si="164"/>
        <v/>
      </c>
      <c r="BQ880" s="29"/>
      <c r="BR880" s="16"/>
      <c r="BS880" s="5" t="str">
        <f t="shared" si="166"/>
        <v/>
      </c>
      <c r="BU880" s="5"/>
      <c r="BV880" s="5" t="str">
        <f t="shared" si="165"/>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IFERROR(VLOOKUP(I881,I$2:L880,4,0),"")</f>
        <v/>
      </c>
      <c r="M881" s="4" t="str">
        <f>IFERROR(VLOOKUP(I881,I$2:M880,5,0),"")</f>
        <v/>
      </c>
      <c r="S881"/>
      <c r="AG881" s="3"/>
      <c r="AK881" s="127" t="str">
        <f t="shared" si="167"/>
        <v/>
      </c>
      <c r="AL881" s="2" t="str">
        <f>IFERROR(IF(INDEX(#REF!,MATCH(I881,#REF!,0),1)=0,"",INDEX(#REF!,MATCH(I881,#REF!,0),1)),"")</f>
        <v/>
      </c>
      <c r="AN881" s="2" t="str">
        <f>IFERROR(IF(INDEX(#REF!,MATCH(I881,#REF!,0),1)=0,"",INDEX(#REF!,MATCH(I881,#REF!,0),1)),"")</f>
        <v/>
      </c>
      <c r="BB881" s="4"/>
      <c r="BG881" s="5"/>
      <c r="BI881" s="4"/>
      <c r="BK881" s="5"/>
      <c r="BL881" s="5"/>
      <c r="BM881" s="5" t="str">
        <f>IF(B881="","",IF(BH881="",1+(MAX(BM$2:BM880)),""))</f>
        <v/>
      </c>
      <c r="BN881" s="5" t="str">
        <f t="shared" si="162"/>
        <v/>
      </c>
      <c r="BO881" s="5" t="str">
        <f t="shared" si="163"/>
        <v/>
      </c>
      <c r="BP881" s="15" t="str">
        <f t="shared" si="164"/>
        <v/>
      </c>
      <c r="BQ881" s="29"/>
      <c r="BR881" s="16"/>
      <c r="BS881" s="5" t="str">
        <f t="shared" si="166"/>
        <v/>
      </c>
      <c r="BU881" s="5"/>
      <c r="BV881" s="5" t="str">
        <f t="shared" si="165"/>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IFERROR(VLOOKUP(I882,I$2:L881,4,0),"")</f>
        <v/>
      </c>
      <c r="M882" s="4" t="str">
        <f>IFERROR(VLOOKUP(I882,I$2:M881,5,0),"")</f>
        <v/>
      </c>
      <c r="S882"/>
      <c r="AG882" s="3"/>
      <c r="AK882" s="127" t="str">
        <f t="shared" si="167"/>
        <v/>
      </c>
      <c r="AL882" s="2" t="str">
        <f>IFERROR(IF(INDEX(#REF!,MATCH(I882,#REF!,0),1)=0,"",INDEX(#REF!,MATCH(I882,#REF!,0),1)),"")</f>
        <v/>
      </c>
      <c r="AN882" s="2" t="str">
        <f>IFERROR(IF(INDEX(#REF!,MATCH(I882,#REF!,0),1)=0,"",INDEX(#REF!,MATCH(I882,#REF!,0),1)),"")</f>
        <v/>
      </c>
      <c r="BB882" s="4"/>
      <c r="BG882" s="5"/>
      <c r="BI882" s="4"/>
      <c r="BK882" s="5"/>
      <c r="BL882" s="5"/>
      <c r="BM882" s="5" t="str">
        <f>IF(B882="","",IF(BH882="",1+(MAX(BM$2:BM881)),""))</f>
        <v/>
      </c>
      <c r="BN882" s="5" t="str">
        <f t="shared" si="162"/>
        <v/>
      </c>
      <c r="BO882" s="5" t="str">
        <f t="shared" si="163"/>
        <v/>
      </c>
      <c r="BP882" s="15" t="str">
        <f t="shared" si="164"/>
        <v/>
      </c>
      <c r="BQ882" s="29"/>
      <c r="BR882" s="16"/>
      <c r="BS882" s="5" t="str">
        <f t="shared" si="166"/>
        <v/>
      </c>
      <c r="BU882" s="5"/>
      <c r="BV882" s="5" t="str">
        <f t="shared" si="165"/>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IFERROR(VLOOKUP(I883,I$2:L882,4,0),"")</f>
        <v/>
      </c>
      <c r="M883" s="4" t="str">
        <f>IFERROR(VLOOKUP(I883,I$2:M882,5,0),"")</f>
        <v/>
      </c>
      <c r="S883"/>
      <c r="AG883" s="3"/>
      <c r="AK883" s="127" t="str">
        <f t="shared" si="167"/>
        <v/>
      </c>
      <c r="AL883" s="2" t="str">
        <f>IFERROR(IF(INDEX(#REF!,MATCH(I883,#REF!,0),1)=0,"",INDEX(#REF!,MATCH(I883,#REF!,0),1)),"")</f>
        <v/>
      </c>
      <c r="AN883" s="2" t="str">
        <f>IFERROR(IF(INDEX(#REF!,MATCH(I883,#REF!,0),1)=0,"",INDEX(#REF!,MATCH(I883,#REF!,0),1)),"")</f>
        <v/>
      </c>
      <c r="BB883" s="4"/>
      <c r="BG883" s="5"/>
      <c r="BI883" s="4"/>
      <c r="BK883" s="5"/>
      <c r="BL883" s="5"/>
      <c r="BM883" s="5" t="str">
        <f>IF(B883="","",IF(BH883="",1+(MAX(BM$2:BM882)),""))</f>
        <v/>
      </c>
      <c r="BN883" s="5" t="str">
        <f t="shared" si="162"/>
        <v/>
      </c>
      <c r="BO883" s="5" t="str">
        <f t="shared" si="163"/>
        <v/>
      </c>
      <c r="BP883" s="15" t="str">
        <f t="shared" si="164"/>
        <v/>
      </c>
      <c r="BQ883" s="29"/>
      <c r="BR883" s="16"/>
      <c r="BS883" s="5" t="str">
        <f t="shared" si="166"/>
        <v/>
      </c>
      <c r="BU883" s="5"/>
      <c r="BV883" s="5" t="str">
        <f t="shared" si="165"/>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IFERROR(VLOOKUP(I884,I$2:L883,4,0),"")</f>
        <v/>
      </c>
      <c r="M884" s="4" t="str">
        <f>IFERROR(VLOOKUP(I884,I$2:M883,5,0),"")</f>
        <v/>
      </c>
      <c r="S884"/>
      <c r="AG884" s="3"/>
      <c r="AK884" s="127" t="str">
        <f t="shared" si="167"/>
        <v/>
      </c>
      <c r="AL884" s="2" t="str">
        <f>IFERROR(IF(INDEX(#REF!,MATCH(I884,#REF!,0),1)=0,"",INDEX(#REF!,MATCH(I884,#REF!,0),1)),"")</f>
        <v/>
      </c>
      <c r="AN884" s="2" t="str">
        <f>IFERROR(IF(INDEX(#REF!,MATCH(I884,#REF!,0),1)=0,"",INDEX(#REF!,MATCH(I884,#REF!,0),1)),"")</f>
        <v/>
      </c>
      <c r="BB884" s="4"/>
      <c r="BG884" s="5"/>
      <c r="BI884" s="4"/>
      <c r="BK884" s="5"/>
      <c r="BL884" s="5"/>
      <c r="BM884" s="5" t="str">
        <f>IF(B884="","",IF(BH884="",1+(MAX(BM$2:BM883)),""))</f>
        <v/>
      </c>
      <c r="BN884" s="5" t="str">
        <f t="shared" si="162"/>
        <v/>
      </c>
      <c r="BO884" s="5" t="str">
        <f t="shared" si="163"/>
        <v/>
      </c>
      <c r="BP884" s="15" t="str">
        <f t="shared" si="164"/>
        <v/>
      </c>
      <c r="BQ884" s="29"/>
      <c r="BR884" s="16"/>
      <c r="BS884" s="5" t="str">
        <f t="shared" si="166"/>
        <v/>
      </c>
      <c r="BU884" s="5"/>
      <c r="BV884" s="5" t="str">
        <f t="shared" si="165"/>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IFERROR(VLOOKUP(I885,I$2:L884,4,0),"")</f>
        <v/>
      </c>
      <c r="M885" s="4" t="str">
        <f>IFERROR(VLOOKUP(I885,I$2:M884,5,0),"")</f>
        <v/>
      </c>
      <c r="S885"/>
      <c r="AG885" s="3"/>
      <c r="AK885" s="127" t="str">
        <f t="shared" si="167"/>
        <v/>
      </c>
      <c r="AL885" s="2" t="str">
        <f>IFERROR(IF(INDEX(#REF!,MATCH(I885,#REF!,0),1)=0,"",INDEX(#REF!,MATCH(I885,#REF!,0),1)),"")</f>
        <v/>
      </c>
      <c r="AN885" s="2" t="str">
        <f>IFERROR(IF(INDEX(#REF!,MATCH(I885,#REF!,0),1)=0,"",INDEX(#REF!,MATCH(I885,#REF!,0),1)),"")</f>
        <v/>
      </c>
      <c r="BB885" s="4"/>
      <c r="BG885" s="5"/>
      <c r="BI885" s="4"/>
      <c r="BK885" s="5"/>
      <c r="BL885" s="5"/>
      <c r="BM885" s="5" t="str">
        <f>IF(B885="","",IF(BH885="",1+(MAX(BM$2:BM884)),""))</f>
        <v/>
      </c>
      <c r="BN885" s="5" t="str">
        <f t="shared" si="162"/>
        <v/>
      </c>
      <c r="BO885" s="5" t="str">
        <f t="shared" si="163"/>
        <v/>
      </c>
      <c r="BP885" s="15" t="str">
        <f t="shared" si="164"/>
        <v/>
      </c>
      <c r="BQ885" s="29"/>
      <c r="BR885" s="16"/>
      <c r="BS885" s="5" t="str">
        <f t="shared" si="166"/>
        <v/>
      </c>
      <c r="BU885" s="5"/>
      <c r="BV885" s="5" t="str">
        <f t="shared" si="165"/>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IFERROR(VLOOKUP(I886,I$2:L885,4,0),"")</f>
        <v/>
      </c>
      <c r="M886" s="4" t="str">
        <f>IFERROR(VLOOKUP(I886,I$2:M885,5,0),"")</f>
        <v/>
      </c>
      <c r="S886"/>
      <c r="AG886" s="3"/>
      <c r="AK886" s="127" t="str">
        <f t="shared" si="167"/>
        <v/>
      </c>
      <c r="AL886" s="2" t="str">
        <f>IFERROR(IF(INDEX(#REF!,MATCH(I886,#REF!,0),1)=0,"",INDEX(#REF!,MATCH(I886,#REF!,0),1)),"")</f>
        <v/>
      </c>
      <c r="AN886" s="2" t="str">
        <f>IFERROR(IF(INDEX(#REF!,MATCH(I886,#REF!,0),1)=0,"",INDEX(#REF!,MATCH(I886,#REF!,0),1)),"")</f>
        <v/>
      </c>
      <c r="BB886" s="4"/>
      <c r="BG886" s="5"/>
      <c r="BI886" s="4"/>
      <c r="BK886" s="5"/>
      <c r="BL886" s="5"/>
      <c r="BM886" s="5" t="str">
        <f>IF(B886="","",IF(BH886="",1+(MAX(BM$2:BM885)),""))</f>
        <v/>
      </c>
      <c r="BN886" s="5" t="str">
        <f t="shared" si="162"/>
        <v/>
      </c>
      <c r="BO886" s="5" t="str">
        <f t="shared" si="163"/>
        <v/>
      </c>
      <c r="BP886" s="15" t="str">
        <f t="shared" si="164"/>
        <v/>
      </c>
      <c r="BQ886" s="29"/>
      <c r="BR886" s="16"/>
      <c r="BS886" s="5" t="str">
        <f t="shared" si="166"/>
        <v/>
      </c>
      <c r="BU886" s="5"/>
      <c r="BV886" s="5" t="str">
        <f t="shared" si="165"/>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IFERROR(VLOOKUP(I887,I$2:L886,4,0),"")</f>
        <v/>
      </c>
      <c r="M887" s="4" t="str">
        <f>IFERROR(VLOOKUP(I887,I$2:M886,5,0),"")</f>
        <v/>
      </c>
      <c r="S887"/>
      <c r="AG887" s="3"/>
      <c r="AK887" s="127" t="str">
        <f t="shared" si="167"/>
        <v/>
      </c>
      <c r="AL887" s="2" t="str">
        <f>IFERROR(IF(INDEX(#REF!,MATCH(I887,#REF!,0),1)=0,"",INDEX(#REF!,MATCH(I887,#REF!,0),1)),"")</f>
        <v/>
      </c>
      <c r="AN887" s="2" t="str">
        <f>IFERROR(IF(INDEX(#REF!,MATCH(I887,#REF!,0),1)=0,"",INDEX(#REF!,MATCH(I887,#REF!,0),1)),"")</f>
        <v/>
      </c>
      <c r="BB887" s="4"/>
      <c r="BG887" s="5"/>
      <c r="BI887" s="4"/>
      <c r="BK887" s="5"/>
      <c r="BL887" s="5"/>
      <c r="BM887" s="5" t="str">
        <f>IF(B887="","",IF(BH887="",1+(MAX(BM$2:BM886)),""))</f>
        <v/>
      </c>
      <c r="BN887" s="5" t="str">
        <f t="shared" si="162"/>
        <v/>
      </c>
      <c r="BO887" s="5" t="str">
        <f t="shared" si="163"/>
        <v/>
      </c>
      <c r="BP887" s="15" t="str">
        <f t="shared" si="164"/>
        <v/>
      </c>
      <c r="BQ887" s="29"/>
      <c r="BR887" s="16"/>
      <c r="BS887" s="5" t="str">
        <f t="shared" si="166"/>
        <v/>
      </c>
      <c r="BU887" s="5"/>
      <c r="BV887" s="5" t="str">
        <f t="shared" si="165"/>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IFERROR(VLOOKUP(I888,I$2:L887,4,0),"")</f>
        <v/>
      </c>
      <c r="M888" s="4" t="str">
        <f>IFERROR(VLOOKUP(I888,I$2:M887,5,0),"")</f>
        <v/>
      </c>
      <c r="S888"/>
      <c r="AG888" s="3"/>
      <c r="AK888" s="127" t="str">
        <f t="shared" si="167"/>
        <v/>
      </c>
      <c r="AL888" s="2" t="str">
        <f>IFERROR(IF(INDEX(#REF!,MATCH(I888,#REF!,0),1)=0,"",INDEX(#REF!,MATCH(I888,#REF!,0),1)),"")</f>
        <v/>
      </c>
      <c r="AN888" s="2" t="str">
        <f>IFERROR(IF(INDEX(#REF!,MATCH(I888,#REF!,0),1)=0,"",INDEX(#REF!,MATCH(I888,#REF!,0),1)),"")</f>
        <v/>
      </c>
      <c r="BB888" s="4"/>
      <c r="BG888" s="5"/>
      <c r="BI888" s="4"/>
      <c r="BK888" s="5"/>
      <c r="BL888" s="5"/>
      <c r="BM888" s="5" t="str">
        <f>IF(B888="","",IF(BH888="",1+(MAX(BM$2:BM887)),""))</f>
        <v/>
      </c>
      <c r="BN888" s="5" t="str">
        <f t="shared" si="162"/>
        <v/>
      </c>
      <c r="BO888" s="5" t="str">
        <f t="shared" si="163"/>
        <v/>
      </c>
      <c r="BP888" s="15" t="str">
        <f t="shared" si="164"/>
        <v/>
      </c>
      <c r="BQ888" s="29"/>
      <c r="BR888" s="16"/>
      <c r="BS888" s="5" t="str">
        <f t="shared" si="166"/>
        <v/>
      </c>
      <c r="BU888" s="5"/>
      <c r="BV888" s="5" t="str">
        <f t="shared" si="165"/>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IFERROR(VLOOKUP(I889,I$2:L888,4,0),"")</f>
        <v/>
      </c>
      <c r="M889" s="4" t="str">
        <f>IFERROR(VLOOKUP(I889,I$2:M888,5,0),"")</f>
        <v/>
      </c>
      <c r="S889"/>
      <c r="AG889" s="3"/>
      <c r="AK889" s="127" t="str">
        <f t="shared" si="167"/>
        <v/>
      </c>
      <c r="AL889" s="2" t="str">
        <f>IFERROR(IF(INDEX(#REF!,MATCH(I889,#REF!,0),1)=0,"",INDEX(#REF!,MATCH(I889,#REF!,0),1)),"")</f>
        <v/>
      </c>
      <c r="AN889" s="2" t="str">
        <f>IFERROR(IF(INDEX(#REF!,MATCH(I889,#REF!,0),1)=0,"",INDEX(#REF!,MATCH(I889,#REF!,0),1)),"")</f>
        <v/>
      </c>
      <c r="BB889" s="4"/>
      <c r="BG889" s="5"/>
      <c r="BI889" s="4"/>
      <c r="BK889" s="5"/>
      <c r="BL889" s="5"/>
      <c r="BM889" s="5" t="str">
        <f>IF(B889="","",IF(BH889="",1+(MAX(BM$2:BM888)),""))</f>
        <v/>
      </c>
      <c r="BN889" s="5" t="str">
        <f t="shared" si="162"/>
        <v/>
      </c>
      <c r="BO889" s="5" t="str">
        <f t="shared" si="163"/>
        <v/>
      </c>
      <c r="BP889" s="15" t="str">
        <f t="shared" si="164"/>
        <v/>
      </c>
      <c r="BQ889" s="29"/>
      <c r="BR889" s="16"/>
      <c r="BS889" s="5" t="str">
        <f t="shared" si="166"/>
        <v/>
      </c>
      <c r="BU889" s="5"/>
      <c r="BV889" s="5" t="str">
        <f t="shared" si="165"/>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IFERROR(VLOOKUP(I890,I$2:L889,4,0),"")</f>
        <v/>
      </c>
      <c r="M890" s="4" t="str">
        <f>IFERROR(VLOOKUP(I890,I$2:M889,5,0),"")</f>
        <v/>
      </c>
      <c r="S890"/>
      <c r="AG890" s="3"/>
      <c r="AK890" s="127" t="str">
        <f t="shared" si="167"/>
        <v/>
      </c>
      <c r="AL890" s="2" t="str">
        <f>IFERROR(IF(INDEX(#REF!,MATCH(I890,#REF!,0),1)=0,"",INDEX(#REF!,MATCH(I890,#REF!,0),1)),"")</f>
        <v/>
      </c>
      <c r="AN890" s="2" t="str">
        <f>IFERROR(IF(INDEX(#REF!,MATCH(I890,#REF!,0),1)=0,"",INDEX(#REF!,MATCH(I890,#REF!,0),1)),"")</f>
        <v/>
      </c>
      <c r="BB890" s="4"/>
      <c r="BG890" s="5"/>
      <c r="BI890" s="4"/>
      <c r="BK890" s="5"/>
      <c r="BL890" s="5"/>
      <c r="BM890" s="5" t="str">
        <f>IF(B890="","",IF(BH890="",1+(MAX(BM$2:BM889)),""))</f>
        <v/>
      </c>
      <c r="BN890" s="5" t="str">
        <f t="shared" si="162"/>
        <v/>
      </c>
      <c r="BO890" s="5" t="str">
        <f t="shared" si="163"/>
        <v/>
      </c>
      <c r="BP890" s="15" t="str">
        <f t="shared" si="164"/>
        <v/>
      </c>
      <c r="BQ890" s="29"/>
      <c r="BR890" s="16"/>
      <c r="BS890" s="5" t="str">
        <f t="shared" si="166"/>
        <v/>
      </c>
      <c r="BU890" s="5"/>
      <c r="BV890" s="5" t="str">
        <f t="shared" si="165"/>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IFERROR(VLOOKUP(I891,I$2:L890,4,0),"")</f>
        <v/>
      </c>
      <c r="M891" s="4" t="str">
        <f>IFERROR(VLOOKUP(I891,I$2:M890,5,0),"")</f>
        <v/>
      </c>
      <c r="S891"/>
      <c r="AG891" s="3"/>
      <c r="AK891" s="127" t="str">
        <f t="shared" si="167"/>
        <v/>
      </c>
      <c r="AL891" s="2" t="str">
        <f>IFERROR(IF(INDEX(#REF!,MATCH(I891,#REF!,0),1)=0,"",INDEX(#REF!,MATCH(I891,#REF!,0),1)),"")</f>
        <v/>
      </c>
      <c r="AN891" s="2" t="str">
        <f>IFERROR(IF(INDEX(#REF!,MATCH(I891,#REF!,0),1)=0,"",INDEX(#REF!,MATCH(I891,#REF!,0),1)),"")</f>
        <v/>
      </c>
      <c r="BB891" s="4"/>
      <c r="BG891" s="5"/>
      <c r="BI891" s="4"/>
      <c r="BK891" s="5"/>
      <c r="BL891" s="5"/>
      <c r="BM891" s="5" t="str">
        <f>IF(B891="","",IF(BH891="",1+(MAX(BM$2:BM890)),""))</f>
        <v/>
      </c>
      <c r="BN891" s="5" t="str">
        <f t="shared" si="162"/>
        <v/>
      </c>
      <c r="BO891" s="5" t="str">
        <f t="shared" si="163"/>
        <v/>
      </c>
      <c r="BP891" s="15" t="str">
        <f t="shared" si="164"/>
        <v/>
      </c>
      <c r="BQ891" s="29"/>
      <c r="BR891" s="16"/>
      <c r="BS891" s="5" t="str">
        <f t="shared" si="166"/>
        <v/>
      </c>
      <c r="BU891" s="5"/>
      <c r="BV891" s="5" t="str">
        <f t="shared" si="165"/>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IFERROR(VLOOKUP(I892,I$2:L891,4,0),"")</f>
        <v/>
      </c>
      <c r="M892" s="4" t="str">
        <f>IFERROR(VLOOKUP(I892,I$2:M891,5,0),"")</f>
        <v/>
      </c>
      <c r="S892"/>
      <c r="AG892" s="3"/>
      <c r="AK892" s="127" t="str">
        <f t="shared" si="167"/>
        <v/>
      </c>
      <c r="AL892" s="2" t="str">
        <f>IFERROR(IF(INDEX(#REF!,MATCH(I892,#REF!,0),1)=0,"",INDEX(#REF!,MATCH(I892,#REF!,0),1)),"")</f>
        <v/>
      </c>
      <c r="AN892" s="2" t="str">
        <f>IFERROR(IF(INDEX(#REF!,MATCH(I892,#REF!,0),1)=0,"",INDEX(#REF!,MATCH(I892,#REF!,0),1)),"")</f>
        <v/>
      </c>
      <c r="BB892" s="4"/>
      <c r="BG892" s="5"/>
      <c r="BI892" s="4"/>
      <c r="BK892" s="5"/>
      <c r="BL892" s="5"/>
      <c r="BM892" s="5" t="str">
        <f>IF(B892="","",IF(BH892="",1+(MAX(BM$2:BM891)),""))</f>
        <v/>
      </c>
      <c r="BN892" s="5" t="str">
        <f t="shared" si="162"/>
        <v/>
      </c>
      <c r="BO892" s="5" t="str">
        <f t="shared" si="163"/>
        <v/>
      </c>
      <c r="BP892" s="15" t="str">
        <f t="shared" si="164"/>
        <v/>
      </c>
      <c r="BQ892" s="29"/>
      <c r="BR892" s="16"/>
      <c r="BS892" s="5" t="str">
        <f t="shared" si="166"/>
        <v/>
      </c>
      <c r="BU892" s="5"/>
      <c r="BV892" s="5" t="str">
        <f t="shared" si="165"/>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IFERROR(VLOOKUP(I893,I$2:L892,4,0),"")</f>
        <v/>
      </c>
      <c r="M893" s="4" t="str">
        <f>IFERROR(VLOOKUP(I893,I$2:M892,5,0),"")</f>
        <v/>
      </c>
      <c r="S893"/>
      <c r="AG893" s="3"/>
      <c r="AK893" s="127" t="str">
        <f t="shared" si="167"/>
        <v/>
      </c>
      <c r="AL893" s="2" t="str">
        <f>IFERROR(IF(INDEX(#REF!,MATCH(I893,#REF!,0),1)=0,"",INDEX(#REF!,MATCH(I893,#REF!,0),1)),"")</f>
        <v/>
      </c>
      <c r="AN893" s="2" t="str">
        <f>IFERROR(IF(INDEX(#REF!,MATCH(I893,#REF!,0),1)=0,"",INDEX(#REF!,MATCH(I893,#REF!,0),1)),"")</f>
        <v/>
      </c>
      <c r="BB893" s="4"/>
      <c r="BG893" s="5"/>
      <c r="BI893" s="4"/>
      <c r="BK893" s="5"/>
      <c r="BL893" s="5"/>
      <c r="BM893" s="5" t="str">
        <f>IF(B893="","",IF(BH893="",1+(MAX(BM$2:BM892)),""))</f>
        <v/>
      </c>
      <c r="BN893" s="5" t="str">
        <f t="shared" si="162"/>
        <v/>
      </c>
      <c r="BO893" s="5" t="str">
        <f t="shared" si="163"/>
        <v/>
      </c>
      <c r="BP893" s="15" t="str">
        <f t="shared" si="164"/>
        <v/>
      </c>
      <c r="BQ893" s="29"/>
      <c r="BR893" s="16"/>
      <c r="BS893" s="5" t="str">
        <f t="shared" si="166"/>
        <v/>
      </c>
      <c r="BU893" s="5"/>
      <c r="BV893" s="5" t="str">
        <f t="shared" si="165"/>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IFERROR(VLOOKUP(I894,I$2:L893,4,0),"")</f>
        <v/>
      </c>
      <c r="M894" s="4" t="str">
        <f>IFERROR(VLOOKUP(I894,I$2:M893,5,0),"")</f>
        <v/>
      </c>
      <c r="S894"/>
      <c r="AG894" s="3"/>
      <c r="AK894" s="127" t="str">
        <f t="shared" si="167"/>
        <v/>
      </c>
      <c r="AL894" s="2" t="str">
        <f>IFERROR(IF(INDEX(#REF!,MATCH(I894,#REF!,0),1)=0,"",INDEX(#REF!,MATCH(I894,#REF!,0),1)),"")</f>
        <v/>
      </c>
      <c r="AN894" s="2" t="str">
        <f>IFERROR(IF(INDEX(#REF!,MATCH(I894,#REF!,0),1)=0,"",INDEX(#REF!,MATCH(I894,#REF!,0),1)),"")</f>
        <v/>
      </c>
      <c r="BB894" s="4"/>
      <c r="BG894" s="5"/>
      <c r="BI894" s="4"/>
      <c r="BK894" s="5"/>
      <c r="BL894" s="5"/>
      <c r="BM894" s="5" t="str">
        <f>IF(B894="","",IF(BH894="",1+(MAX(BM$2:BM893)),""))</f>
        <v/>
      </c>
      <c r="BN894" s="5" t="str">
        <f t="shared" si="162"/>
        <v/>
      </c>
      <c r="BO894" s="5" t="str">
        <f t="shared" si="163"/>
        <v/>
      </c>
      <c r="BP894" s="15" t="str">
        <f t="shared" si="164"/>
        <v/>
      </c>
      <c r="BQ894" s="29"/>
      <c r="BR894" s="16"/>
      <c r="BS894" s="5" t="str">
        <f t="shared" si="166"/>
        <v/>
      </c>
      <c r="BU894" s="5"/>
      <c r="BV894" s="5" t="str">
        <f t="shared" si="165"/>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IFERROR(VLOOKUP(I895,I$2:L894,4,0),"")</f>
        <v/>
      </c>
      <c r="M895" s="4" t="str">
        <f>IFERROR(VLOOKUP(I895,I$2:M894,5,0),"")</f>
        <v/>
      </c>
      <c r="S895"/>
      <c r="AG895" s="3"/>
      <c r="AK895" s="127" t="str">
        <f t="shared" si="167"/>
        <v/>
      </c>
      <c r="AL895" s="2" t="str">
        <f>IFERROR(IF(INDEX(#REF!,MATCH(I895,#REF!,0),1)=0,"",INDEX(#REF!,MATCH(I895,#REF!,0),1)),"")</f>
        <v/>
      </c>
      <c r="AN895" s="2" t="str">
        <f>IFERROR(IF(INDEX(#REF!,MATCH(I895,#REF!,0),1)=0,"",INDEX(#REF!,MATCH(I895,#REF!,0),1)),"")</f>
        <v/>
      </c>
      <c r="BB895" s="4"/>
      <c r="BG895" s="5"/>
      <c r="BI895" s="4"/>
      <c r="BK895" s="5"/>
      <c r="BL895" s="5"/>
      <c r="BM895" s="5" t="str">
        <f>IF(B895="","",IF(BH895="",1+(MAX(BM$2:BM894)),""))</f>
        <v/>
      </c>
      <c r="BN895" s="5" t="str">
        <f t="shared" si="162"/>
        <v/>
      </c>
      <c r="BO895" s="5" t="str">
        <f t="shared" si="163"/>
        <v/>
      </c>
      <c r="BP895" s="15" t="str">
        <f t="shared" si="164"/>
        <v/>
      </c>
      <c r="BQ895" s="29"/>
      <c r="BR895" s="16"/>
      <c r="BS895" s="5" t="str">
        <f t="shared" si="166"/>
        <v/>
      </c>
      <c r="BU895" s="5"/>
      <c r="BV895" s="5" t="str">
        <f t="shared" si="165"/>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IFERROR(VLOOKUP(I896,I$2:L895,4,0),"")</f>
        <v/>
      </c>
      <c r="M896" s="4" t="str">
        <f>IFERROR(VLOOKUP(I896,I$2:M895,5,0),"")</f>
        <v/>
      </c>
      <c r="S896"/>
      <c r="AG896" s="3"/>
      <c r="AK896" s="127" t="str">
        <f t="shared" si="167"/>
        <v/>
      </c>
      <c r="AL896" s="2" t="str">
        <f>IFERROR(IF(INDEX(#REF!,MATCH(I896,#REF!,0),1)=0,"",INDEX(#REF!,MATCH(I896,#REF!,0),1)),"")</f>
        <v/>
      </c>
      <c r="AN896" s="2" t="str">
        <f>IFERROR(IF(INDEX(#REF!,MATCH(I896,#REF!,0),1)=0,"",INDEX(#REF!,MATCH(I896,#REF!,0),1)),"")</f>
        <v/>
      </c>
      <c r="BB896" s="4"/>
      <c r="BG896" s="5"/>
      <c r="BI896" s="4"/>
      <c r="BK896" s="5"/>
      <c r="BL896" s="5"/>
      <c r="BM896" s="5" t="str">
        <f>IF(B896="","",IF(BH896="",1+(MAX(BM$2:BM895)),""))</f>
        <v/>
      </c>
      <c r="BN896" s="5" t="str">
        <f t="shared" si="162"/>
        <v/>
      </c>
      <c r="BO896" s="5" t="str">
        <f t="shared" si="163"/>
        <v/>
      </c>
      <c r="BP896" s="15" t="str">
        <f t="shared" si="164"/>
        <v/>
      </c>
      <c r="BQ896" s="29"/>
      <c r="BR896" s="16"/>
      <c r="BS896" s="5" t="str">
        <f t="shared" si="166"/>
        <v/>
      </c>
      <c r="BU896" s="5"/>
      <c r="BV896" s="5" t="str">
        <f t="shared" si="165"/>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IFERROR(VLOOKUP(I897,I$2:L896,4,0),"")</f>
        <v/>
      </c>
      <c r="M897" s="4" t="str">
        <f>IFERROR(VLOOKUP(I897,I$2:M896,5,0),"")</f>
        <v/>
      </c>
      <c r="S897"/>
      <c r="AG897" s="3"/>
      <c r="AK897" s="127" t="str">
        <f t="shared" si="167"/>
        <v/>
      </c>
      <c r="AL897" s="2" t="str">
        <f>IFERROR(IF(INDEX(#REF!,MATCH(I897,#REF!,0),1)=0,"",INDEX(#REF!,MATCH(I897,#REF!,0),1)),"")</f>
        <v/>
      </c>
      <c r="AN897" s="2" t="str">
        <f>IFERROR(IF(INDEX(#REF!,MATCH(I897,#REF!,0),1)=0,"",INDEX(#REF!,MATCH(I897,#REF!,0),1)),"")</f>
        <v/>
      </c>
      <c r="BB897" s="4"/>
      <c r="BG897" s="5"/>
      <c r="BI897" s="4"/>
      <c r="BK897" s="5"/>
      <c r="BL897" s="5"/>
      <c r="BM897" s="5" t="str">
        <f>IF(B897="","",IF(BH897="",1+(MAX(BM$2:BM896)),""))</f>
        <v/>
      </c>
      <c r="BN897" s="5" t="str">
        <f t="shared" si="162"/>
        <v/>
      </c>
      <c r="BO897" s="5" t="str">
        <f t="shared" si="163"/>
        <v/>
      </c>
      <c r="BP897" s="15" t="str">
        <f t="shared" si="164"/>
        <v/>
      </c>
      <c r="BQ897" s="29"/>
      <c r="BR897" s="16"/>
      <c r="BS897" s="5" t="str">
        <f t="shared" si="166"/>
        <v/>
      </c>
      <c r="BU897" s="5"/>
      <c r="BV897" s="5" t="str">
        <f t="shared" si="165"/>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IFERROR(VLOOKUP(I898,I$2:L897,4,0),"")</f>
        <v/>
      </c>
      <c r="M898" s="4" t="str">
        <f>IFERROR(VLOOKUP(I898,I$2:M897,5,0),"")</f>
        <v/>
      </c>
      <c r="S898"/>
      <c r="AG898" s="3"/>
      <c r="AK898" s="127" t="str">
        <f t="shared" si="167"/>
        <v/>
      </c>
      <c r="AL898" s="2" t="str">
        <f>IFERROR(IF(INDEX(#REF!,MATCH(I898,#REF!,0),1)=0,"",INDEX(#REF!,MATCH(I898,#REF!,0),1)),"")</f>
        <v/>
      </c>
      <c r="AN898" s="2" t="str">
        <f>IFERROR(IF(INDEX(#REF!,MATCH(I898,#REF!,0),1)=0,"",INDEX(#REF!,MATCH(I898,#REF!,0),1)),"")</f>
        <v/>
      </c>
      <c r="BB898" s="4"/>
      <c r="BG898" s="5"/>
      <c r="BI898" s="4"/>
      <c r="BK898" s="5"/>
      <c r="BL898" s="5"/>
      <c r="BM898" s="5" t="str">
        <f>IF(B898="","",IF(BH898="",1+(MAX(BM$2:BM897)),""))</f>
        <v/>
      </c>
      <c r="BN898" s="5" t="str">
        <f t="shared" ref="BN898:BN961" si="168">IF(BM898="","",AI898)</f>
        <v/>
      </c>
      <c r="BO898" s="5" t="str">
        <f t="shared" ref="BO898:BO961" si="169">IF(BM898="","",E898)</f>
        <v/>
      </c>
      <c r="BP898" s="15" t="str">
        <f t="shared" ref="BP898:BP961" si="170">IF(BM898="","",F898)</f>
        <v/>
      </c>
      <c r="BQ898" s="29"/>
      <c r="BR898" s="16"/>
      <c r="BS898" s="5" t="str">
        <f t="shared" si="166"/>
        <v/>
      </c>
      <c r="BU898" s="5"/>
      <c r="BV898" s="5" t="str">
        <f t="shared" ref="BV898:BV961" si="171">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IFERROR(VLOOKUP(I899,I$2:L898,4,0),"")</f>
        <v/>
      </c>
      <c r="M899" s="4" t="str">
        <f>IFERROR(VLOOKUP(I899,I$2:M898,5,0),"")</f>
        <v/>
      </c>
      <c r="S899"/>
      <c r="AG899" s="3"/>
      <c r="AK899" s="127" t="str">
        <f t="shared" si="167"/>
        <v/>
      </c>
      <c r="AL899" s="2" t="str">
        <f>IFERROR(IF(INDEX(#REF!,MATCH(I899,#REF!,0),1)=0,"",INDEX(#REF!,MATCH(I899,#REF!,0),1)),"")</f>
        <v/>
      </c>
      <c r="AN899" s="2" t="str">
        <f>IFERROR(IF(INDEX(#REF!,MATCH(I899,#REF!,0),1)=0,"",INDEX(#REF!,MATCH(I899,#REF!,0),1)),"")</f>
        <v/>
      </c>
      <c r="BB899" s="4"/>
      <c r="BG899" s="5"/>
      <c r="BI899" s="4"/>
      <c r="BK899" s="5"/>
      <c r="BL899" s="5"/>
      <c r="BM899" s="5" t="str">
        <f>IF(B899="","",IF(BH899="",1+(MAX(BM$2:BM898)),""))</f>
        <v/>
      </c>
      <c r="BN899" s="5" t="str">
        <f t="shared" si="168"/>
        <v/>
      </c>
      <c r="BO899" s="5" t="str">
        <f t="shared" si="169"/>
        <v/>
      </c>
      <c r="BP899" s="15" t="str">
        <f t="shared" si="170"/>
        <v/>
      </c>
      <c r="BQ899" s="29"/>
      <c r="BR899" s="16"/>
      <c r="BS899" s="5" t="str">
        <f t="shared" si="166"/>
        <v/>
      </c>
      <c r="BU899" s="5"/>
      <c r="BV899" s="5" t="str">
        <f t="shared" si="171"/>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IFERROR(VLOOKUP(I900,I$2:L899,4,0),"")</f>
        <v/>
      </c>
      <c r="M900" s="4" t="str">
        <f>IFERROR(VLOOKUP(I900,I$2:M899,5,0),"")</f>
        <v/>
      </c>
      <c r="S900"/>
      <c r="AG900" s="3"/>
      <c r="AK900" s="127" t="str">
        <f t="shared" si="167"/>
        <v/>
      </c>
      <c r="AL900" s="2" t="str">
        <f>IFERROR(IF(INDEX(#REF!,MATCH(I900,#REF!,0),1)=0,"",INDEX(#REF!,MATCH(I900,#REF!,0),1)),"")</f>
        <v/>
      </c>
      <c r="AN900" s="2" t="str">
        <f>IFERROR(IF(INDEX(#REF!,MATCH(I900,#REF!,0),1)=0,"",INDEX(#REF!,MATCH(I900,#REF!,0),1)),"")</f>
        <v/>
      </c>
      <c r="BB900" s="4"/>
      <c r="BG900" s="5"/>
      <c r="BI900" s="4"/>
      <c r="BK900" s="5"/>
      <c r="BL900" s="5"/>
      <c r="BM900" s="5" t="str">
        <f>IF(B900="","",IF(BH900="",1+(MAX(BM$2:BM899)),""))</f>
        <v/>
      </c>
      <c r="BN900" s="5" t="str">
        <f t="shared" si="168"/>
        <v/>
      </c>
      <c r="BO900" s="5" t="str">
        <f t="shared" si="169"/>
        <v/>
      </c>
      <c r="BP900" s="15" t="str">
        <f t="shared" si="170"/>
        <v/>
      </c>
      <c r="BQ900" s="29"/>
      <c r="BR900" s="16"/>
      <c r="BS900" s="5" t="str">
        <f t="shared" si="166"/>
        <v/>
      </c>
      <c r="BU900" s="5"/>
      <c r="BV900" s="5" t="str">
        <f t="shared" si="171"/>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IFERROR(VLOOKUP(I901,I$2:L900,4,0),"")</f>
        <v/>
      </c>
      <c r="M901" s="4" t="str">
        <f>IFERROR(VLOOKUP(I901,I$2:M900,5,0),"")</f>
        <v/>
      </c>
      <c r="S901"/>
      <c r="AG901" s="3"/>
      <c r="AK901" s="127" t="str">
        <f t="shared" si="167"/>
        <v/>
      </c>
      <c r="AL901" s="2" t="str">
        <f>IFERROR(IF(INDEX(#REF!,MATCH(I901,#REF!,0),1)=0,"",INDEX(#REF!,MATCH(I901,#REF!,0),1)),"")</f>
        <v/>
      </c>
      <c r="AN901" s="2" t="str">
        <f>IFERROR(IF(INDEX(#REF!,MATCH(I901,#REF!,0),1)=0,"",INDEX(#REF!,MATCH(I901,#REF!,0),1)),"")</f>
        <v/>
      </c>
      <c r="BB901" s="4"/>
      <c r="BG901" s="5"/>
      <c r="BI901" s="4"/>
      <c r="BK901" s="5"/>
      <c r="BL901" s="5"/>
      <c r="BM901" s="5" t="str">
        <f>IF(B901="","",IF(BH901="",1+(MAX(BM$2:BM900)),""))</f>
        <v/>
      </c>
      <c r="BN901" s="5" t="str">
        <f t="shared" si="168"/>
        <v/>
      </c>
      <c r="BO901" s="5" t="str">
        <f t="shared" si="169"/>
        <v/>
      </c>
      <c r="BP901" s="15" t="str">
        <f t="shared" si="170"/>
        <v/>
      </c>
      <c r="BQ901" s="29"/>
      <c r="BR901" s="16"/>
      <c r="BS901" s="5" t="str">
        <f t="shared" si="166"/>
        <v/>
      </c>
      <c r="BU901" s="5"/>
      <c r="BV901" s="5" t="str">
        <f t="shared" si="171"/>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IFERROR(VLOOKUP(I902,I$2:L901,4,0),"")</f>
        <v/>
      </c>
      <c r="M902" s="4" t="str">
        <f>IFERROR(VLOOKUP(I902,I$2:M901,5,0),"")</f>
        <v/>
      </c>
      <c r="S902"/>
      <c r="AG902" s="3"/>
      <c r="AK902" s="127" t="str">
        <f t="shared" si="167"/>
        <v/>
      </c>
      <c r="AL902" s="2" t="str">
        <f>IFERROR(IF(INDEX(#REF!,MATCH(I902,#REF!,0),1)=0,"",INDEX(#REF!,MATCH(I902,#REF!,0),1)),"")</f>
        <v/>
      </c>
      <c r="AN902" s="2" t="str">
        <f>IFERROR(IF(INDEX(#REF!,MATCH(I902,#REF!,0),1)=0,"",INDEX(#REF!,MATCH(I902,#REF!,0),1)),"")</f>
        <v/>
      </c>
      <c r="BB902" s="4"/>
      <c r="BG902" s="5"/>
      <c r="BI902" s="4"/>
      <c r="BK902" s="5"/>
      <c r="BL902" s="5"/>
      <c r="BM902" s="5" t="str">
        <f>IF(B902="","",IF(BH902="",1+(MAX(BM$2:BM901)),""))</f>
        <v/>
      </c>
      <c r="BN902" s="5" t="str">
        <f t="shared" si="168"/>
        <v/>
      </c>
      <c r="BO902" s="5" t="str">
        <f t="shared" si="169"/>
        <v/>
      </c>
      <c r="BP902" s="15" t="str">
        <f t="shared" si="170"/>
        <v/>
      </c>
      <c r="BQ902" s="29"/>
      <c r="BR902" s="16"/>
      <c r="BS902" s="5" t="str">
        <f t="shared" si="166"/>
        <v/>
      </c>
      <c r="BU902" s="5"/>
      <c r="BV902" s="5" t="str">
        <f t="shared" si="171"/>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IFERROR(VLOOKUP(I903,I$2:L902,4,0),"")</f>
        <v/>
      </c>
      <c r="M903" s="4" t="str">
        <f>IFERROR(VLOOKUP(I903,I$2:M902,5,0),"")</f>
        <v/>
      </c>
      <c r="S903"/>
      <c r="AG903" s="3"/>
      <c r="AK903" s="127" t="str">
        <f t="shared" si="167"/>
        <v/>
      </c>
      <c r="AL903" s="2" t="str">
        <f>IFERROR(IF(INDEX(#REF!,MATCH(I903,#REF!,0),1)=0,"",INDEX(#REF!,MATCH(I903,#REF!,0),1)),"")</f>
        <v/>
      </c>
      <c r="AN903" s="2" t="str">
        <f>IFERROR(IF(INDEX(#REF!,MATCH(I903,#REF!,0),1)=0,"",INDEX(#REF!,MATCH(I903,#REF!,0),1)),"")</f>
        <v/>
      </c>
      <c r="BB903" s="4"/>
      <c r="BG903" s="5"/>
      <c r="BI903" s="4"/>
      <c r="BK903" s="5"/>
      <c r="BL903" s="5"/>
      <c r="BM903" s="5" t="str">
        <f>IF(B903="","",IF(BH903="",1+(MAX(BM$2:BM902)),""))</f>
        <v/>
      </c>
      <c r="BN903" s="5" t="str">
        <f t="shared" si="168"/>
        <v/>
      </c>
      <c r="BO903" s="5" t="str">
        <f t="shared" si="169"/>
        <v/>
      </c>
      <c r="BP903" s="15" t="str">
        <f t="shared" si="170"/>
        <v/>
      </c>
      <c r="BQ903" s="29"/>
      <c r="BR903" s="16"/>
      <c r="BS903" s="5" t="str">
        <f t="shared" si="166"/>
        <v/>
      </c>
      <c r="BU903" s="5"/>
      <c r="BV903" s="5" t="str">
        <f t="shared" si="171"/>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IFERROR(VLOOKUP(I904,I$2:L903,4,0),"")</f>
        <v/>
      </c>
      <c r="M904" s="4" t="str">
        <f>IFERROR(VLOOKUP(I904,I$2:M903,5,0),"")</f>
        <v/>
      </c>
      <c r="S904"/>
      <c r="AG904" s="3"/>
      <c r="AK904" s="127" t="str">
        <f t="shared" si="167"/>
        <v/>
      </c>
      <c r="AL904" s="2" t="str">
        <f>IFERROR(IF(INDEX(#REF!,MATCH(I904,#REF!,0),1)=0,"",INDEX(#REF!,MATCH(I904,#REF!,0),1)),"")</f>
        <v/>
      </c>
      <c r="AN904" s="2" t="str">
        <f>IFERROR(IF(INDEX(#REF!,MATCH(I904,#REF!,0),1)=0,"",INDEX(#REF!,MATCH(I904,#REF!,0),1)),"")</f>
        <v/>
      </c>
      <c r="BB904" s="4"/>
      <c r="BG904" s="5"/>
      <c r="BI904" s="4"/>
      <c r="BK904" s="5"/>
      <c r="BL904" s="5"/>
      <c r="BM904" s="5" t="str">
        <f>IF(B904="","",IF(BH904="",1+(MAX(BM$2:BM903)),""))</f>
        <v/>
      </c>
      <c r="BN904" s="5" t="str">
        <f t="shared" si="168"/>
        <v/>
      </c>
      <c r="BO904" s="5" t="str">
        <f t="shared" si="169"/>
        <v/>
      </c>
      <c r="BP904" s="15" t="str">
        <f t="shared" si="170"/>
        <v/>
      </c>
      <c r="BQ904" s="29"/>
      <c r="BR904" s="16"/>
      <c r="BS904" s="5" t="str">
        <f t="shared" si="166"/>
        <v/>
      </c>
      <c r="BU904" s="5"/>
      <c r="BV904" s="5" t="str">
        <f t="shared" si="171"/>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IFERROR(VLOOKUP(I905,I$2:L904,4,0),"")</f>
        <v/>
      </c>
      <c r="M905" s="4" t="str">
        <f>IFERROR(VLOOKUP(I905,I$2:M904,5,0),"")</f>
        <v/>
      </c>
      <c r="S905"/>
      <c r="AG905" s="3"/>
      <c r="AK905" s="127" t="str">
        <f t="shared" si="167"/>
        <v/>
      </c>
      <c r="AL905" s="2" t="str">
        <f>IFERROR(IF(INDEX(#REF!,MATCH(I905,#REF!,0),1)=0,"",INDEX(#REF!,MATCH(I905,#REF!,0),1)),"")</f>
        <v/>
      </c>
      <c r="AN905" s="2" t="str">
        <f>IFERROR(IF(INDEX(#REF!,MATCH(I905,#REF!,0),1)=0,"",INDEX(#REF!,MATCH(I905,#REF!,0),1)),"")</f>
        <v/>
      </c>
      <c r="BB905" s="4"/>
      <c r="BG905" s="5"/>
      <c r="BI905" s="4"/>
      <c r="BK905" s="5"/>
      <c r="BL905" s="5"/>
      <c r="BM905" s="5" t="str">
        <f>IF(B905="","",IF(BH905="",1+(MAX(BM$2:BM904)),""))</f>
        <v/>
      </c>
      <c r="BN905" s="5" t="str">
        <f t="shared" si="168"/>
        <v/>
      </c>
      <c r="BO905" s="5" t="str">
        <f t="shared" si="169"/>
        <v/>
      </c>
      <c r="BP905" s="15" t="str">
        <f t="shared" si="170"/>
        <v/>
      </c>
      <c r="BQ905" s="29"/>
      <c r="BR905" s="16"/>
      <c r="BS905" s="5" t="str">
        <f t="shared" si="166"/>
        <v/>
      </c>
      <c r="BU905" s="5"/>
      <c r="BV905" s="5" t="str">
        <f t="shared" si="171"/>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IFERROR(VLOOKUP(I906,I$2:L905,4,0),"")</f>
        <v/>
      </c>
      <c r="M906" s="4" t="str">
        <f>IFERROR(VLOOKUP(I906,I$2:M905,5,0),"")</f>
        <v/>
      </c>
      <c r="S906"/>
      <c r="AG906" s="3"/>
      <c r="AK906" s="127" t="str">
        <f t="shared" si="167"/>
        <v/>
      </c>
      <c r="AL906" s="2" t="str">
        <f>IFERROR(IF(INDEX(#REF!,MATCH(I906,#REF!,0),1)=0,"",INDEX(#REF!,MATCH(I906,#REF!,0),1)),"")</f>
        <v/>
      </c>
      <c r="AN906" s="2" t="str">
        <f>IFERROR(IF(INDEX(#REF!,MATCH(I906,#REF!,0),1)=0,"",INDEX(#REF!,MATCH(I906,#REF!,0),1)),"")</f>
        <v/>
      </c>
      <c r="BB906" s="4"/>
      <c r="BG906" s="5"/>
      <c r="BI906" s="4"/>
      <c r="BK906" s="5"/>
      <c r="BL906" s="5"/>
      <c r="BM906" s="5" t="str">
        <f>IF(B906="","",IF(BH906="",1+(MAX(BM$2:BM905)),""))</f>
        <v/>
      </c>
      <c r="BN906" s="5" t="str">
        <f t="shared" si="168"/>
        <v/>
      </c>
      <c r="BO906" s="5" t="str">
        <f t="shared" si="169"/>
        <v/>
      </c>
      <c r="BP906" s="15" t="str">
        <f t="shared" si="170"/>
        <v/>
      </c>
      <c r="BQ906" s="29"/>
      <c r="BR906" s="16"/>
      <c r="BS906" s="5" t="str">
        <f t="shared" si="166"/>
        <v/>
      </c>
      <c r="BU906" s="5"/>
      <c r="BV906" s="5" t="str">
        <f t="shared" si="171"/>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IFERROR(VLOOKUP(I907,I$2:L906,4,0),"")</f>
        <v/>
      </c>
      <c r="M907" s="4" t="str">
        <f>IFERROR(VLOOKUP(I907,I$2:M906,5,0),"")</f>
        <v/>
      </c>
      <c r="S907"/>
      <c r="AG907" s="3"/>
      <c r="AK907" s="127" t="str">
        <f t="shared" si="167"/>
        <v/>
      </c>
      <c r="AL907" s="2" t="str">
        <f>IFERROR(IF(INDEX(#REF!,MATCH(I907,#REF!,0),1)=0,"",INDEX(#REF!,MATCH(I907,#REF!,0),1)),"")</f>
        <v/>
      </c>
      <c r="AN907" s="2" t="str">
        <f>IFERROR(IF(INDEX(#REF!,MATCH(I907,#REF!,0),1)=0,"",INDEX(#REF!,MATCH(I907,#REF!,0),1)),"")</f>
        <v/>
      </c>
      <c r="BB907" s="4"/>
      <c r="BG907" s="5"/>
      <c r="BI907" s="4"/>
      <c r="BK907" s="5"/>
      <c r="BL907" s="5"/>
      <c r="BM907" s="5" t="str">
        <f>IF(B907="","",IF(BH907="",1+(MAX(BM$2:BM906)),""))</f>
        <v/>
      </c>
      <c r="BN907" s="5" t="str">
        <f t="shared" si="168"/>
        <v/>
      </c>
      <c r="BO907" s="5" t="str">
        <f t="shared" si="169"/>
        <v/>
      </c>
      <c r="BP907" s="15" t="str">
        <f t="shared" si="170"/>
        <v/>
      </c>
      <c r="BQ907" s="29"/>
      <c r="BR907" s="16"/>
      <c r="BS907" s="5" t="str">
        <f t="shared" si="166"/>
        <v/>
      </c>
      <c r="BU907" s="5"/>
      <c r="BV907" s="5" t="str">
        <f t="shared" si="171"/>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IFERROR(VLOOKUP(I908,I$2:L907,4,0),"")</f>
        <v/>
      </c>
      <c r="M908" s="4" t="str">
        <f>IFERROR(VLOOKUP(I908,I$2:M907,5,0),"")</f>
        <v/>
      </c>
      <c r="S908"/>
      <c r="AG908" s="3"/>
      <c r="AK908" s="127" t="str">
        <f t="shared" si="167"/>
        <v/>
      </c>
      <c r="AL908" s="2" t="str">
        <f>IFERROR(IF(INDEX(#REF!,MATCH(I908,#REF!,0),1)=0,"",INDEX(#REF!,MATCH(I908,#REF!,0),1)),"")</f>
        <v/>
      </c>
      <c r="AN908" s="2" t="str">
        <f>IFERROR(IF(INDEX(#REF!,MATCH(I908,#REF!,0),1)=0,"",INDEX(#REF!,MATCH(I908,#REF!,0),1)),"")</f>
        <v/>
      </c>
      <c r="BB908" s="4"/>
      <c r="BG908" s="5"/>
      <c r="BI908" s="4"/>
      <c r="BK908" s="5"/>
      <c r="BL908" s="5"/>
      <c r="BM908" s="5" t="str">
        <f>IF(B908="","",IF(BH908="",1+(MAX(BM$2:BM907)),""))</f>
        <v/>
      </c>
      <c r="BN908" s="5" t="str">
        <f t="shared" si="168"/>
        <v/>
      </c>
      <c r="BO908" s="5" t="str">
        <f t="shared" si="169"/>
        <v/>
      </c>
      <c r="BP908" s="15" t="str">
        <f t="shared" si="170"/>
        <v/>
      </c>
      <c r="BQ908" s="29"/>
      <c r="BR908" s="16"/>
      <c r="BS908" s="5" t="str">
        <f t="shared" si="166"/>
        <v/>
      </c>
      <c r="BU908" s="5"/>
      <c r="BV908" s="5" t="str">
        <f t="shared" si="171"/>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IFERROR(VLOOKUP(I909,I$2:L908,4,0),"")</f>
        <v/>
      </c>
      <c r="M909" s="4" t="str">
        <f>IFERROR(VLOOKUP(I909,I$2:M908,5,0),"")</f>
        <v/>
      </c>
      <c r="S909"/>
      <c r="AG909" s="3"/>
      <c r="AK909" s="127" t="str">
        <f t="shared" si="167"/>
        <v/>
      </c>
      <c r="AL909" s="2" t="str">
        <f>IFERROR(IF(INDEX(#REF!,MATCH(I909,#REF!,0),1)=0,"",INDEX(#REF!,MATCH(I909,#REF!,0),1)),"")</f>
        <v/>
      </c>
      <c r="AN909" s="2" t="str">
        <f>IFERROR(IF(INDEX(#REF!,MATCH(I909,#REF!,0),1)=0,"",INDEX(#REF!,MATCH(I909,#REF!,0),1)),"")</f>
        <v/>
      </c>
      <c r="BB909" s="4"/>
      <c r="BG909" s="5"/>
      <c r="BI909" s="4"/>
      <c r="BK909" s="5"/>
      <c r="BL909" s="5"/>
      <c r="BM909" s="5" t="str">
        <f>IF(B909="","",IF(BH909="",1+(MAX(BM$2:BM908)),""))</f>
        <v/>
      </c>
      <c r="BN909" s="5" t="str">
        <f t="shared" si="168"/>
        <v/>
      </c>
      <c r="BO909" s="5" t="str">
        <f t="shared" si="169"/>
        <v/>
      </c>
      <c r="BP909" s="15" t="str">
        <f t="shared" si="170"/>
        <v/>
      </c>
      <c r="BQ909" s="29"/>
      <c r="BR909" s="16"/>
      <c r="BS909" s="5" t="str">
        <f t="shared" si="166"/>
        <v/>
      </c>
      <c r="BU909" s="5"/>
      <c r="BV909" s="5" t="str">
        <f t="shared" si="171"/>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IFERROR(VLOOKUP(I910,I$2:L909,4,0),"")</f>
        <v/>
      </c>
      <c r="M910" s="4" t="str">
        <f>IFERROR(VLOOKUP(I910,I$2:M909,5,0),"")</f>
        <v/>
      </c>
      <c r="S910"/>
      <c r="AG910" s="3"/>
      <c r="AK910" s="127" t="str">
        <f t="shared" si="167"/>
        <v/>
      </c>
      <c r="AL910" s="2" t="str">
        <f>IFERROR(IF(INDEX(#REF!,MATCH(I910,#REF!,0),1)=0,"",INDEX(#REF!,MATCH(I910,#REF!,0),1)),"")</f>
        <v/>
      </c>
      <c r="AN910" s="2" t="str">
        <f>IFERROR(IF(INDEX(#REF!,MATCH(I910,#REF!,0),1)=0,"",INDEX(#REF!,MATCH(I910,#REF!,0),1)),"")</f>
        <v/>
      </c>
      <c r="BB910" s="4"/>
      <c r="BG910" s="5"/>
      <c r="BI910" s="4"/>
      <c r="BK910" s="5"/>
      <c r="BL910" s="5"/>
      <c r="BM910" s="5" t="str">
        <f>IF(B910="","",IF(BH910="",1+(MAX(BM$2:BM909)),""))</f>
        <v/>
      </c>
      <c r="BN910" s="5" t="str">
        <f t="shared" si="168"/>
        <v/>
      </c>
      <c r="BO910" s="5" t="str">
        <f t="shared" si="169"/>
        <v/>
      </c>
      <c r="BP910" s="15" t="str">
        <f t="shared" si="170"/>
        <v/>
      </c>
      <c r="BQ910" s="29"/>
      <c r="BR910" s="16"/>
      <c r="BS910" s="5" t="str">
        <f t="shared" si="166"/>
        <v/>
      </c>
      <c r="BU910" s="5"/>
      <c r="BV910" s="5" t="str">
        <f t="shared" si="171"/>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IFERROR(VLOOKUP(I911,I$2:L910,4,0),"")</f>
        <v/>
      </c>
      <c r="M911" s="4" t="str">
        <f>IFERROR(VLOOKUP(I911,I$2:M910,5,0),"")</f>
        <v/>
      </c>
      <c r="S911"/>
      <c r="AG911" s="3"/>
      <c r="AK911" s="127" t="str">
        <f t="shared" si="167"/>
        <v/>
      </c>
      <c r="AL911" s="2" t="str">
        <f>IFERROR(IF(INDEX(#REF!,MATCH(I911,#REF!,0),1)=0,"",INDEX(#REF!,MATCH(I911,#REF!,0),1)),"")</f>
        <v/>
      </c>
      <c r="AN911" s="2" t="str">
        <f>IFERROR(IF(INDEX(#REF!,MATCH(I911,#REF!,0),1)=0,"",INDEX(#REF!,MATCH(I911,#REF!,0),1)),"")</f>
        <v/>
      </c>
      <c r="BB911" s="4"/>
      <c r="BG911" s="5"/>
      <c r="BI911" s="4"/>
      <c r="BK911" s="5"/>
      <c r="BL911" s="5"/>
      <c r="BM911" s="5" t="str">
        <f>IF(B911="","",IF(BH911="",1+(MAX(BM$2:BM910)),""))</f>
        <v/>
      </c>
      <c r="BN911" s="5" t="str">
        <f t="shared" si="168"/>
        <v/>
      </c>
      <c r="BO911" s="5" t="str">
        <f t="shared" si="169"/>
        <v/>
      </c>
      <c r="BP911" s="15" t="str">
        <f t="shared" si="170"/>
        <v/>
      </c>
      <c r="BQ911" s="29"/>
      <c r="BR911" s="16"/>
      <c r="BS911" s="5" t="str">
        <f t="shared" si="166"/>
        <v/>
      </c>
      <c r="BU911" s="5"/>
      <c r="BV911" s="5" t="str">
        <f t="shared" si="171"/>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IFERROR(VLOOKUP(I912,I$2:L911,4,0),"")</f>
        <v/>
      </c>
      <c r="M912" s="4" t="str">
        <f>IFERROR(VLOOKUP(I912,I$2:M911,5,0),"")</f>
        <v/>
      </c>
      <c r="S912"/>
      <c r="AG912" s="3"/>
      <c r="AK912" s="127" t="str">
        <f t="shared" si="167"/>
        <v/>
      </c>
      <c r="AL912" s="2" t="str">
        <f>IFERROR(IF(INDEX(#REF!,MATCH(I912,#REF!,0),1)=0,"",INDEX(#REF!,MATCH(I912,#REF!,0),1)),"")</f>
        <v/>
      </c>
      <c r="AN912" s="2" t="str">
        <f>IFERROR(IF(INDEX(#REF!,MATCH(I912,#REF!,0),1)=0,"",INDEX(#REF!,MATCH(I912,#REF!,0),1)),"")</f>
        <v/>
      </c>
      <c r="BB912" s="4"/>
      <c r="BG912" s="5"/>
      <c r="BI912" s="4"/>
      <c r="BK912" s="5"/>
      <c r="BL912" s="5"/>
      <c r="BM912" s="5" t="str">
        <f>IF(B912="","",IF(BH912="",1+(MAX(BM$2:BM911)),""))</f>
        <v/>
      </c>
      <c r="BN912" s="5" t="str">
        <f t="shared" si="168"/>
        <v/>
      </c>
      <c r="BO912" s="5" t="str">
        <f t="shared" si="169"/>
        <v/>
      </c>
      <c r="BP912" s="15" t="str">
        <f t="shared" si="170"/>
        <v/>
      </c>
      <c r="BQ912" s="29"/>
      <c r="BR912" s="16"/>
      <c r="BS912" s="5" t="str">
        <f t="shared" si="166"/>
        <v/>
      </c>
      <c r="BU912" s="5"/>
      <c r="BV912" s="5" t="str">
        <f t="shared" si="171"/>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IFERROR(VLOOKUP(I913,I$2:L912,4,0),"")</f>
        <v/>
      </c>
      <c r="M913" s="4" t="str">
        <f>IFERROR(VLOOKUP(I913,I$2:M912,5,0),"")</f>
        <v/>
      </c>
      <c r="S913"/>
      <c r="AG913" s="3"/>
      <c r="AK913" s="127" t="str">
        <f t="shared" si="167"/>
        <v/>
      </c>
      <c r="AL913" s="2" t="str">
        <f>IFERROR(IF(INDEX(#REF!,MATCH(I913,#REF!,0),1)=0,"",INDEX(#REF!,MATCH(I913,#REF!,0),1)),"")</f>
        <v/>
      </c>
      <c r="AN913" s="2" t="str">
        <f>IFERROR(IF(INDEX(#REF!,MATCH(I913,#REF!,0),1)=0,"",INDEX(#REF!,MATCH(I913,#REF!,0),1)),"")</f>
        <v/>
      </c>
      <c r="BB913" s="4"/>
      <c r="BG913" s="5"/>
      <c r="BI913" s="4"/>
      <c r="BK913" s="5"/>
      <c r="BL913" s="5"/>
      <c r="BM913" s="5" t="str">
        <f>IF(B913="","",IF(BH913="",1+(MAX(BM$2:BM912)),""))</f>
        <v/>
      </c>
      <c r="BN913" s="5" t="str">
        <f t="shared" si="168"/>
        <v/>
      </c>
      <c r="BO913" s="5" t="str">
        <f t="shared" si="169"/>
        <v/>
      </c>
      <c r="BP913" s="15" t="str">
        <f t="shared" si="170"/>
        <v/>
      </c>
      <c r="BQ913" s="29"/>
      <c r="BR913" s="16"/>
      <c r="BS913" s="5" t="str">
        <f t="shared" si="166"/>
        <v/>
      </c>
      <c r="BU913" s="5"/>
      <c r="BV913" s="5" t="str">
        <f t="shared" si="171"/>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IFERROR(VLOOKUP(I914,I$2:L913,4,0),"")</f>
        <v/>
      </c>
      <c r="M914" s="4" t="str">
        <f>IFERROR(VLOOKUP(I914,I$2:M913,5,0),"")</f>
        <v/>
      </c>
      <c r="S914"/>
      <c r="AG914" s="3"/>
      <c r="AK914" s="127" t="str">
        <f t="shared" si="167"/>
        <v/>
      </c>
      <c r="AL914" s="2" t="str">
        <f>IFERROR(IF(INDEX(#REF!,MATCH(I914,#REF!,0),1)=0,"",INDEX(#REF!,MATCH(I914,#REF!,0),1)),"")</f>
        <v/>
      </c>
      <c r="AN914" s="2" t="str">
        <f>IFERROR(IF(INDEX(#REF!,MATCH(I914,#REF!,0),1)=0,"",INDEX(#REF!,MATCH(I914,#REF!,0),1)),"")</f>
        <v/>
      </c>
      <c r="BB914" s="4"/>
      <c r="BG914" s="5"/>
      <c r="BI914" s="4"/>
      <c r="BK914" s="5"/>
      <c r="BL914" s="5"/>
      <c r="BM914" s="5" t="str">
        <f>IF(B914="","",IF(BH914="",1+(MAX(BM$2:BM913)),""))</f>
        <v/>
      </c>
      <c r="BN914" s="5" t="str">
        <f t="shared" si="168"/>
        <v/>
      </c>
      <c r="BO914" s="5" t="str">
        <f t="shared" si="169"/>
        <v/>
      </c>
      <c r="BP914" s="15" t="str">
        <f t="shared" si="170"/>
        <v/>
      </c>
      <c r="BQ914" s="29"/>
      <c r="BR914" s="16"/>
      <c r="BS914" s="5" t="str">
        <f t="shared" si="166"/>
        <v/>
      </c>
      <c r="BU914" s="5"/>
      <c r="BV914" s="5" t="str">
        <f t="shared" si="171"/>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IFERROR(VLOOKUP(I915,I$2:L914,4,0),"")</f>
        <v/>
      </c>
      <c r="M915" s="4" t="str">
        <f>IFERROR(VLOOKUP(I915,I$2:M914,5,0),"")</f>
        <v/>
      </c>
      <c r="S915"/>
      <c r="AG915" s="3"/>
      <c r="AK915" s="127" t="str">
        <f t="shared" si="167"/>
        <v/>
      </c>
      <c r="AL915" s="2" t="str">
        <f>IFERROR(IF(INDEX(#REF!,MATCH(I915,#REF!,0),1)=0,"",INDEX(#REF!,MATCH(I915,#REF!,0),1)),"")</f>
        <v/>
      </c>
      <c r="AN915" s="2" t="str">
        <f>IFERROR(IF(INDEX(#REF!,MATCH(I915,#REF!,0),1)=0,"",INDEX(#REF!,MATCH(I915,#REF!,0),1)),"")</f>
        <v/>
      </c>
      <c r="BB915" s="4"/>
      <c r="BG915" s="5"/>
      <c r="BI915" s="4"/>
      <c r="BK915" s="5"/>
      <c r="BL915" s="5"/>
      <c r="BM915" s="5" t="str">
        <f>IF(B915="","",IF(BH915="",1+(MAX(BM$2:BM914)),""))</f>
        <v/>
      </c>
      <c r="BN915" s="5" t="str">
        <f t="shared" si="168"/>
        <v/>
      </c>
      <c r="BO915" s="5" t="str">
        <f t="shared" si="169"/>
        <v/>
      </c>
      <c r="BP915" s="15" t="str">
        <f t="shared" si="170"/>
        <v/>
      </c>
      <c r="BQ915" s="29"/>
      <c r="BR915" s="16"/>
      <c r="BS915" s="5" t="str">
        <f t="shared" si="166"/>
        <v/>
      </c>
      <c r="BU915" s="5"/>
      <c r="BV915" s="5" t="str">
        <f t="shared" si="171"/>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IFERROR(VLOOKUP(I916,I$2:L915,4,0),"")</f>
        <v/>
      </c>
      <c r="M916" s="4" t="str">
        <f>IFERROR(VLOOKUP(I916,I$2:M915,5,0),"")</f>
        <v/>
      </c>
      <c r="S916"/>
      <c r="AG916" s="3"/>
      <c r="AK916" s="127" t="str">
        <f t="shared" si="167"/>
        <v/>
      </c>
      <c r="AL916" s="2" t="str">
        <f>IFERROR(IF(INDEX(#REF!,MATCH(I916,#REF!,0),1)=0,"",INDEX(#REF!,MATCH(I916,#REF!,0),1)),"")</f>
        <v/>
      </c>
      <c r="AN916" s="2" t="str">
        <f>IFERROR(IF(INDEX(#REF!,MATCH(I916,#REF!,0),1)=0,"",INDEX(#REF!,MATCH(I916,#REF!,0),1)),"")</f>
        <v/>
      </c>
      <c r="BB916" s="4"/>
      <c r="BG916" s="5"/>
      <c r="BI916" s="4"/>
      <c r="BK916" s="5"/>
      <c r="BL916" s="5"/>
      <c r="BM916" s="5" t="str">
        <f>IF(B916="","",IF(BH916="",1+(MAX(BM$2:BM915)),""))</f>
        <v/>
      </c>
      <c r="BN916" s="5" t="str">
        <f t="shared" si="168"/>
        <v/>
      </c>
      <c r="BO916" s="5" t="str">
        <f t="shared" si="169"/>
        <v/>
      </c>
      <c r="BP916" s="15" t="str">
        <f t="shared" si="170"/>
        <v/>
      </c>
      <c r="BQ916" s="29"/>
      <c r="BR916" s="16"/>
      <c r="BS916" s="5" t="str">
        <f t="shared" si="166"/>
        <v/>
      </c>
      <c r="BU916" s="5"/>
      <c r="BV916" s="5" t="str">
        <f t="shared" si="171"/>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IFERROR(VLOOKUP(I917,I$2:L916,4,0),"")</f>
        <v/>
      </c>
      <c r="M917" s="4" t="str">
        <f>IFERROR(VLOOKUP(I917,I$2:M916,5,0),"")</f>
        <v/>
      </c>
      <c r="S917"/>
      <c r="AG917" s="3"/>
      <c r="AK917" s="127" t="str">
        <f t="shared" si="167"/>
        <v/>
      </c>
      <c r="AL917" s="2" t="str">
        <f>IFERROR(IF(INDEX(#REF!,MATCH(I917,#REF!,0),1)=0,"",INDEX(#REF!,MATCH(I917,#REF!,0),1)),"")</f>
        <v/>
      </c>
      <c r="AN917" s="2" t="str">
        <f>IFERROR(IF(INDEX(#REF!,MATCH(I917,#REF!,0),1)=0,"",INDEX(#REF!,MATCH(I917,#REF!,0),1)),"")</f>
        <v/>
      </c>
      <c r="BB917" s="4"/>
      <c r="BG917" s="5"/>
      <c r="BI917" s="4"/>
      <c r="BK917" s="5"/>
      <c r="BL917" s="5"/>
      <c r="BM917" s="5" t="str">
        <f>IF(B917="","",IF(BH917="",1+(MAX(BM$2:BM916)),""))</f>
        <v/>
      </c>
      <c r="BN917" s="5" t="str">
        <f t="shared" si="168"/>
        <v/>
      </c>
      <c r="BO917" s="5" t="str">
        <f t="shared" si="169"/>
        <v/>
      </c>
      <c r="BP917" s="15" t="str">
        <f t="shared" si="170"/>
        <v/>
      </c>
      <c r="BQ917" s="29"/>
      <c r="BR917" s="16"/>
      <c r="BS917" s="5" t="str">
        <f t="shared" si="166"/>
        <v/>
      </c>
      <c r="BU917" s="5"/>
      <c r="BV917" s="5" t="str">
        <f t="shared" si="171"/>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IFERROR(VLOOKUP(I918,I$2:L917,4,0),"")</f>
        <v/>
      </c>
      <c r="M918" s="4" t="str">
        <f>IFERROR(VLOOKUP(I918,I$2:M917,5,0),"")</f>
        <v/>
      </c>
      <c r="S918"/>
      <c r="AG918" s="3"/>
      <c r="AK918" s="127" t="str">
        <f t="shared" si="167"/>
        <v/>
      </c>
      <c r="AL918" s="2" t="str">
        <f>IFERROR(IF(INDEX(#REF!,MATCH(I918,#REF!,0),1)=0,"",INDEX(#REF!,MATCH(I918,#REF!,0),1)),"")</f>
        <v/>
      </c>
      <c r="AN918" s="2" t="str">
        <f>IFERROR(IF(INDEX(#REF!,MATCH(I918,#REF!,0),1)=0,"",INDEX(#REF!,MATCH(I918,#REF!,0),1)),"")</f>
        <v/>
      </c>
      <c r="BB918" s="4"/>
      <c r="BG918" s="5"/>
      <c r="BI918" s="4"/>
      <c r="BK918" s="5"/>
      <c r="BL918" s="5"/>
      <c r="BM918" s="5" t="str">
        <f>IF(B918="","",IF(BH918="",1+(MAX(BM$2:BM917)),""))</f>
        <v/>
      </c>
      <c r="BN918" s="5" t="str">
        <f t="shared" si="168"/>
        <v/>
      </c>
      <c r="BO918" s="5" t="str">
        <f t="shared" si="169"/>
        <v/>
      </c>
      <c r="BP918" s="15" t="str">
        <f t="shared" si="170"/>
        <v/>
      </c>
      <c r="BQ918" s="29"/>
      <c r="BR918" s="16"/>
      <c r="BS918" s="5" t="str">
        <f t="shared" ref="BS918:BS981" si="172">CONCATENATE(AR918,AS918,AT918,AU918,AV918)</f>
        <v/>
      </c>
      <c r="BU918" s="5"/>
      <c r="BV918" s="5" t="str">
        <f t="shared" si="171"/>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IFERROR(VLOOKUP(I919,I$2:L918,4,0),"")</f>
        <v/>
      </c>
      <c r="M919" s="4" t="str">
        <f>IFERROR(VLOOKUP(I919,I$2:M918,5,0),"")</f>
        <v/>
      </c>
      <c r="S919"/>
      <c r="AG919" s="3"/>
      <c r="AK919" s="127" t="str">
        <f t="shared" si="167"/>
        <v/>
      </c>
      <c r="AL919" s="2" t="str">
        <f>IFERROR(IF(INDEX(#REF!,MATCH(I919,#REF!,0),1)=0,"",INDEX(#REF!,MATCH(I919,#REF!,0),1)),"")</f>
        <v/>
      </c>
      <c r="AN919" s="2" t="str">
        <f>IFERROR(IF(INDEX(#REF!,MATCH(I919,#REF!,0),1)=0,"",INDEX(#REF!,MATCH(I919,#REF!,0),1)),"")</f>
        <v/>
      </c>
      <c r="BB919" s="4"/>
      <c r="BG919" s="5"/>
      <c r="BI919" s="4"/>
      <c r="BK919" s="5"/>
      <c r="BL919" s="5"/>
      <c r="BM919" s="5" t="str">
        <f>IF(B919="","",IF(BH919="",1+(MAX(BM$2:BM918)),""))</f>
        <v/>
      </c>
      <c r="BN919" s="5" t="str">
        <f t="shared" si="168"/>
        <v/>
      </c>
      <c r="BO919" s="5" t="str">
        <f t="shared" si="169"/>
        <v/>
      </c>
      <c r="BP919" s="15" t="str">
        <f t="shared" si="170"/>
        <v/>
      </c>
      <c r="BQ919" s="29"/>
      <c r="BR919" s="16"/>
      <c r="BS919" s="5" t="str">
        <f t="shared" si="172"/>
        <v/>
      </c>
      <c r="BU919" s="5"/>
      <c r="BV919" s="5" t="str">
        <f t="shared" si="171"/>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IFERROR(VLOOKUP(I920,I$2:L919,4,0),"")</f>
        <v/>
      </c>
      <c r="M920" s="4" t="str">
        <f>IFERROR(VLOOKUP(I920,I$2:M919,5,0),"")</f>
        <v/>
      </c>
      <c r="S920"/>
      <c r="AG920" s="3"/>
      <c r="AK920" s="127" t="str">
        <f t="shared" si="167"/>
        <v/>
      </c>
      <c r="AL920" s="2" t="str">
        <f>IFERROR(IF(INDEX(#REF!,MATCH(I920,#REF!,0),1)=0,"",INDEX(#REF!,MATCH(I920,#REF!,0),1)),"")</f>
        <v/>
      </c>
      <c r="AN920" s="2" t="str">
        <f>IFERROR(IF(INDEX(#REF!,MATCH(I920,#REF!,0),1)=0,"",INDEX(#REF!,MATCH(I920,#REF!,0),1)),"")</f>
        <v/>
      </c>
      <c r="BB920" s="4"/>
      <c r="BG920" s="5"/>
      <c r="BI920" s="4"/>
      <c r="BK920" s="5"/>
      <c r="BL920" s="5"/>
      <c r="BM920" s="5" t="str">
        <f>IF(B920="","",IF(BH920="",1+(MAX(BM$2:BM919)),""))</f>
        <v/>
      </c>
      <c r="BN920" s="5" t="str">
        <f t="shared" si="168"/>
        <v/>
      </c>
      <c r="BO920" s="5" t="str">
        <f t="shared" si="169"/>
        <v/>
      </c>
      <c r="BP920" s="15" t="str">
        <f t="shared" si="170"/>
        <v/>
      </c>
      <c r="BQ920" s="29"/>
      <c r="BR920" s="16"/>
      <c r="BS920" s="5" t="str">
        <f t="shared" si="172"/>
        <v/>
      </c>
      <c r="BU920" s="5"/>
      <c r="BV920" s="5" t="str">
        <f t="shared" si="171"/>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IFERROR(VLOOKUP(I921,I$2:L920,4,0),"")</f>
        <v/>
      </c>
      <c r="M921" s="4" t="str">
        <f>IFERROR(VLOOKUP(I921,I$2:M920,5,0),"")</f>
        <v/>
      </c>
      <c r="S921"/>
      <c r="AG921" s="3"/>
      <c r="AK921" s="127" t="str">
        <f t="shared" si="167"/>
        <v/>
      </c>
      <c r="AL921" s="2" t="str">
        <f>IFERROR(IF(INDEX(#REF!,MATCH(I921,#REF!,0),1)=0,"",INDEX(#REF!,MATCH(I921,#REF!,0),1)),"")</f>
        <v/>
      </c>
      <c r="AN921" s="2" t="str">
        <f>IFERROR(IF(INDEX(#REF!,MATCH(I921,#REF!,0),1)=0,"",INDEX(#REF!,MATCH(I921,#REF!,0),1)),"")</f>
        <v/>
      </c>
      <c r="BB921" s="4"/>
      <c r="BG921" s="5"/>
      <c r="BI921" s="4"/>
      <c r="BK921" s="5"/>
      <c r="BL921" s="5"/>
      <c r="BM921" s="5" t="str">
        <f>IF(B921="","",IF(BH921="",1+(MAX(BM$2:BM920)),""))</f>
        <v/>
      </c>
      <c r="BN921" s="5" t="str">
        <f t="shared" si="168"/>
        <v/>
      </c>
      <c r="BO921" s="5" t="str">
        <f t="shared" si="169"/>
        <v/>
      </c>
      <c r="BP921" s="15" t="str">
        <f t="shared" si="170"/>
        <v/>
      </c>
      <c r="BQ921" s="29"/>
      <c r="BR921" s="16"/>
      <c r="BS921" s="5" t="str">
        <f t="shared" si="172"/>
        <v/>
      </c>
      <c r="BU921" s="5"/>
      <c r="BV921" s="5" t="str">
        <f t="shared" si="171"/>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IFERROR(VLOOKUP(I922,I$2:L921,4,0),"")</f>
        <v/>
      </c>
      <c r="M922" s="4" t="str">
        <f>IFERROR(VLOOKUP(I922,I$2:M921,5,0),"")</f>
        <v/>
      </c>
      <c r="S922"/>
      <c r="AG922" s="3"/>
      <c r="AK922" s="127" t="str">
        <f t="shared" si="167"/>
        <v/>
      </c>
      <c r="AL922" s="2" t="str">
        <f>IFERROR(IF(INDEX(#REF!,MATCH(I922,#REF!,0),1)=0,"",INDEX(#REF!,MATCH(I922,#REF!,0),1)),"")</f>
        <v/>
      </c>
      <c r="AN922" s="2" t="str">
        <f>IFERROR(IF(INDEX(#REF!,MATCH(I922,#REF!,0),1)=0,"",INDEX(#REF!,MATCH(I922,#REF!,0),1)),"")</f>
        <v/>
      </c>
      <c r="BB922" s="4"/>
      <c r="BG922" s="5"/>
      <c r="BI922" s="4"/>
      <c r="BK922" s="5"/>
      <c r="BL922" s="5"/>
      <c r="BM922" s="5" t="str">
        <f>IF(B922="","",IF(BH922="",1+(MAX(BM$2:BM921)),""))</f>
        <v/>
      </c>
      <c r="BN922" s="5" t="str">
        <f t="shared" si="168"/>
        <v/>
      </c>
      <c r="BO922" s="5" t="str">
        <f t="shared" si="169"/>
        <v/>
      </c>
      <c r="BP922" s="15" t="str">
        <f t="shared" si="170"/>
        <v/>
      </c>
      <c r="BQ922" s="29"/>
      <c r="BR922" s="16"/>
      <c r="BS922" s="5" t="str">
        <f t="shared" si="172"/>
        <v/>
      </c>
      <c r="BU922" s="5"/>
      <c r="BV922" s="5" t="str">
        <f t="shared" si="171"/>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IFERROR(VLOOKUP(I923,I$2:L922,4,0),"")</f>
        <v/>
      </c>
      <c r="M923" s="4" t="str">
        <f>IFERROR(VLOOKUP(I923,I$2:M922,5,0),"")</f>
        <v/>
      </c>
      <c r="S923"/>
      <c r="AG923" s="3"/>
      <c r="AK923" s="127" t="str">
        <f t="shared" si="167"/>
        <v/>
      </c>
      <c r="AL923" s="2" t="str">
        <f>IFERROR(IF(INDEX(#REF!,MATCH(I923,#REF!,0),1)=0,"",INDEX(#REF!,MATCH(I923,#REF!,0),1)),"")</f>
        <v/>
      </c>
      <c r="AN923" s="2" t="str">
        <f>IFERROR(IF(INDEX(#REF!,MATCH(I923,#REF!,0),1)=0,"",INDEX(#REF!,MATCH(I923,#REF!,0),1)),"")</f>
        <v/>
      </c>
      <c r="BB923" s="4"/>
      <c r="BG923" s="5"/>
      <c r="BI923" s="4"/>
      <c r="BK923" s="5"/>
      <c r="BL923" s="5"/>
      <c r="BM923" s="5" t="str">
        <f>IF(B923="","",IF(BH923="",1+(MAX(BM$2:BM922)),""))</f>
        <v/>
      </c>
      <c r="BN923" s="5" t="str">
        <f t="shared" si="168"/>
        <v/>
      </c>
      <c r="BO923" s="5" t="str">
        <f t="shared" si="169"/>
        <v/>
      </c>
      <c r="BP923" s="15" t="str">
        <f t="shared" si="170"/>
        <v/>
      </c>
      <c r="BQ923" s="29"/>
      <c r="BR923" s="16"/>
      <c r="BS923" s="5" t="str">
        <f t="shared" si="172"/>
        <v/>
      </c>
      <c r="BU923" s="5"/>
      <c r="BV923" s="5" t="str">
        <f t="shared" si="171"/>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IFERROR(VLOOKUP(I924,I$2:L923,4,0),"")</f>
        <v/>
      </c>
      <c r="M924" s="4" t="str">
        <f>IFERROR(VLOOKUP(I924,I$2:M923,5,0),"")</f>
        <v/>
      </c>
      <c r="S924"/>
      <c r="AG924" s="3"/>
      <c r="AK924" s="127" t="str">
        <f t="shared" si="167"/>
        <v/>
      </c>
      <c r="AL924" s="2" t="str">
        <f>IFERROR(IF(INDEX(#REF!,MATCH(I924,#REF!,0),1)=0,"",INDEX(#REF!,MATCH(I924,#REF!,0),1)),"")</f>
        <v/>
      </c>
      <c r="AN924" s="2" t="str">
        <f>IFERROR(IF(INDEX(#REF!,MATCH(I924,#REF!,0),1)=0,"",INDEX(#REF!,MATCH(I924,#REF!,0),1)),"")</f>
        <v/>
      </c>
      <c r="BB924" s="4"/>
      <c r="BG924" s="5"/>
      <c r="BI924" s="4"/>
      <c r="BK924" s="5"/>
      <c r="BL924" s="5"/>
      <c r="BM924" s="5" t="str">
        <f>IF(B924="","",IF(BH924="",1+(MAX(BM$2:BM923)),""))</f>
        <v/>
      </c>
      <c r="BN924" s="5" t="str">
        <f t="shared" si="168"/>
        <v/>
      </c>
      <c r="BO924" s="5" t="str">
        <f t="shared" si="169"/>
        <v/>
      </c>
      <c r="BP924" s="15" t="str">
        <f t="shared" si="170"/>
        <v/>
      </c>
      <c r="BQ924" s="29"/>
      <c r="BR924" s="16"/>
      <c r="BS924" s="5" t="str">
        <f t="shared" si="172"/>
        <v/>
      </c>
      <c r="BU924" s="5"/>
      <c r="BV924" s="5" t="str">
        <f t="shared" si="171"/>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IFERROR(VLOOKUP(I925,I$2:L924,4,0),"")</f>
        <v/>
      </c>
      <c r="M925" s="4" t="str">
        <f>IFERROR(VLOOKUP(I925,I$2:M924,5,0),"")</f>
        <v/>
      </c>
      <c r="S925"/>
      <c r="AG925" s="3"/>
      <c r="AK925" s="127" t="str">
        <f t="shared" ref="AK925:AK961" si="173">IF(AJ925="","",AJ925/AI925)</f>
        <v/>
      </c>
      <c r="AL925" s="2" t="str">
        <f>IFERROR(IF(INDEX(#REF!,MATCH(I925,#REF!,0),1)=0,"",INDEX(#REF!,MATCH(I925,#REF!,0),1)),"")</f>
        <v/>
      </c>
      <c r="AN925" s="2" t="str">
        <f>IFERROR(IF(INDEX(#REF!,MATCH(I925,#REF!,0),1)=0,"",INDEX(#REF!,MATCH(I925,#REF!,0),1)),"")</f>
        <v/>
      </c>
      <c r="BB925" s="4"/>
      <c r="BG925" s="5"/>
      <c r="BI925" s="4"/>
      <c r="BK925" s="5"/>
      <c r="BL925" s="5"/>
      <c r="BM925" s="5" t="str">
        <f>IF(B925="","",IF(BH925="",1+(MAX(BM$2:BM924)),""))</f>
        <v/>
      </c>
      <c r="BN925" s="5" t="str">
        <f t="shared" si="168"/>
        <v/>
      </c>
      <c r="BO925" s="5" t="str">
        <f t="shared" si="169"/>
        <v/>
      </c>
      <c r="BP925" s="15" t="str">
        <f t="shared" si="170"/>
        <v/>
      </c>
      <c r="BQ925" s="29"/>
      <c r="BR925" s="16"/>
      <c r="BS925" s="5" t="str">
        <f t="shared" si="172"/>
        <v/>
      </c>
      <c r="BU925" s="5"/>
      <c r="BV925" s="5" t="str">
        <f t="shared" si="171"/>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IFERROR(VLOOKUP(I926,I$2:L925,4,0),"")</f>
        <v/>
      </c>
      <c r="M926" s="4" t="str">
        <f>IFERROR(VLOOKUP(I926,I$2:M925,5,0),"")</f>
        <v/>
      </c>
      <c r="S926"/>
      <c r="AG926" s="3"/>
      <c r="AK926" s="127" t="str">
        <f t="shared" si="173"/>
        <v/>
      </c>
      <c r="AL926" s="2" t="str">
        <f>IFERROR(IF(INDEX(#REF!,MATCH(I926,#REF!,0),1)=0,"",INDEX(#REF!,MATCH(I926,#REF!,0),1)),"")</f>
        <v/>
      </c>
      <c r="AN926" s="2" t="str">
        <f>IFERROR(IF(INDEX(#REF!,MATCH(I926,#REF!,0),1)=0,"",INDEX(#REF!,MATCH(I926,#REF!,0),1)),"")</f>
        <v/>
      </c>
      <c r="BB926" s="4"/>
      <c r="BG926" s="5"/>
      <c r="BI926" s="4"/>
      <c r="BK926" s="5"/>
      <c r="BL926" s="5"/>
      <c r="BM926" s="5" t="str">
        <f>IF(B926="","",IF(BH926="",1+(MAX(BM$2:BM925)),""))</f>
        <v/>
      </c>
      <c r="BN926" s="5" t="str">
        <f t="shared" si="168"/>
        <v/>
      </c>
      <c r="BO926" s="5" t="str">
        <f t="shared" si="169"/>
        <v/>
      </c>
      <c r="BP926" s="15" t="str">
        <f t="shared" si="170"/>
        <v/>
      </c>
      <c r="BQ926" s="29"/>
      <c r="BR926" s="16"/>
      <c r="BS926" s="5" t="str">
        <f t="shared" si="172"/>
        <v/>
      </c>
      <c r="BU926" s="5"/>
      <c r="BV926" s="5" t="str">
        <f t="shared" si="171"/>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IFERROR(VLOOKUP(I927,I$2:L926,4,0),"")</f>
        <v/>
      </c>
      <c r="M927" s="4" t="str">
        <f>IFERROR(VLOOKUP(I927,I$2:M926,5,0),"")</f>
        <v/>
      </c>
      <c r="S927"/>
      <c r="AG927" s="3"/>
      <c r="AK927" s="127" t="str">
        <f t="shared" si="173"/>
        <v/>
      </c>
      <c r="AL927" s="2" t="str">
        <f>IFERROR(IF(INDEX(#REF!,MATCH(I927,#REF!,0),1)=0,"",INDEX(#REF!,MATCH(I927,#REF!,0),1)),"")</f>
        <v/>
      </c>
      <c r="AN927" s="2" t="str">
        <f>IFERROR(IF(INDEX(#REF!,MATCH(I927,#REF!,0),1)=0,"",INDEX(#REF!,MATCH(I927,#REF!,0),1)),"")</f>
        <v/>
      </c>
      <c r="BB927" s="4"/>
      <c r="BG927" s="5"/>
      <c r="BI927" s="4"/>
      <c r="BK927" s="5"/>
      <c r="BL927" s="5"/>
      <c r="BM927" s="5" t="str">
        <f>IF(B927="","",IF(BH927="",1+(MAX(BM$2:BM926)),""))</f>
        <v/>
      </c>
      <c r="BN927" s="5" t="str">
        <f t="shared" si="168"/>
        <v/>
      </c>
      <c r="BO927" s="5" t="str">
        <f t="shared" si="169"/>
        <v/>
      </c>
      <c r="BP927" s="15" t="str">
        <f t="shared" si="170"/>
        <v/>
      </c>
      <c r="BQ927" s="29"/>
      <c r="BR927" s="16"/>
      <c r="BS927" s="5" t="str">
        <f t="shared" si="172"/>
        <v/>
      </c>
      <c r="BU927" s="5"/>
      <c r="BV927" s="5" t="str">
        <f t="shared" si="171"/>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IFERROR(VLOOKUP(I928,I$2:L927,4,0),"")</f>
        <v/>
      </c>
      <c r="M928" s="4" t="str">
        <f>IFERROR(VLOOKUP(I928,I$2:M927,5,0),"")</f>
        <v/>
      </c>
      <c r="S928"/>
      <c r="AG928" s="3"/>
      <c r="AK928" s="127" t="str">
        <f t="shared" si="173"/>
        <v/>
      </c>
      <c r="AL928" s="2" t="str">
        <f>IFERROR(IF(INDEX(#REF!,MATCH(I928,#REF!,0),1)=0,"",INDEX(#REF!,MATCH(I928,#REF!,0),1)),"")</f>
        <v/>
      </c>
      <c r="AN928" s="2" t="str">
        <f>IFERROR(IF(INDEX(#REF!,MATCH(I928,#REF!,0),1)=0,"",INDEX(#REF!,MATCH(I928,#REF!,0),1)),"")</f>
        <v/>
      </c>
      <c r="BB928" s="4"/>
      <c r="BG928" s="5"/>
      <c r="BI928" s="4"/>
      <c r="BK928" s="5"/>
      <c r="BL928" s="5"/>
      <c r="BM928" s="5" t="str">
        <f>IF(B928="","",IF(BH928="",1+(MAX(BM$2:BM927)),""))</f>
        <v/>
      </c>
      <c r="BN928" s="5" t="str">
        <f t="shared" si="168"/>
        <v/>
      </c>
      <c r="BO928" s="5" t="str">
        <f t="shared" si="169"/>
        <v/>
      </c>
      <c r="BP928" s="15" t="str">
        <f t="shared" si="170"/>
        <v/>
      </c>
      <c r="BQ928" s="29"/>
      <c r="BR928" s="16"/>
      <c r="BS928" s="5" t="str">
        <f t="shared" si="172"/>
        <v/>
      </c>
      <c r="BU928" s="5"/>
      <c r="BV928" s="5" t="str">
        <f t="shared" si="171"/>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IFERROR(VLOOKUP(I929,I$2:L928,4,0),"")</f>
        <v/>
      </c>
      <c r="M929" s="4" t="str">
        <f>IFERROR(VLOOKUP(I929,I$2:M928,5,0),"")</f>
        <v/>
      </c>
      <c r="S929"/>
      <c r="AG929" s="3"/>
      <c r="AK929" s="127" t="str">
        <f t="shared" si="173"/>
        <v/>
      </c>
      <c r="AL929" s="2" t="str">
        <f>IFERROR(IF(INDEX(#REF!,MATCH(I929,#REF!,0),1)=0,"",INDEX(#REF!,MATCH(I929,#REF!,0),1)),"")</f>
        <v/>
      </c>
      <c r="AN929" s="2" t="str">
        <f>IFERROR(IF(INDEX(#REF!,MATCH(I929,#REF!,0),1)=0,"",INDEX(#REF!,MATCH(I929,#REF!,0),1)),"")</f>
        <v/>
      </c>
      <c r="BB929" s="4"/>
      <c r="BG929" s="5"/>
      <c r="BI929" s="4"/>
      <c r="BK929" s="5"/>
      <c r="BL929" s="5"/>
      <c r="BM929" s="5" t="str">
        <f>IF(B929="","",IF(BH929="",1+(MAX(BM$2:BM928)),""))</f>
        <v/>
      </c>
      <c r="BN929" s="5" t="str">
        <f t="shared" si="168"/>
        <v/>
      </c>
      <c r="BO929" s="5" t="str">
        <f t="shared" si="169"/>
        <v/>
      </c>
      <c r="BP929" s="15" t="str">
        <f t="shared" si="170"/>
        <v/>
      </c>
      <c r="BQ929" s="29"/>
      <c r="BR929" s="16"/>
      <c r="BS929" s="5" t="str">
        <f t="shared" si="172"/>
        <v/>
      </c>
      <c r="BU929" s="5"/>
      <c r="BV929" s="5" t="str">
        <f t="shared" si="171"/>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IFERROR(VLOOKUP(I930,I$2:L929,4,0),"")</f>
        <v/>
      </c>
      <c r="M930" s="4" t="str">
        <f>IFERROR(VLOOKUP(I930,I$2:M929,5,0),"")</f>
        <v/>
      </c>
      <c r="S930"/>
      <c r="AG930" s="3"/>
      <c r="AK930" s="127" t="str">
        <f t="shared" si="173"/>
        <v/>
      </c>
      <c r="AL930" s="2" t="str">
        <f>IFERROR(IF(INDEX(#REF!,MATCH(I930,#REF!,0),1)=0,"",INDEX(#REF!,MATCH(I930,#REF!,0),1)),"")</f>
        <v/>
      </c>
      <c r="AN930" s="2" t="str">
        <f>IFERROR(IF(INDEX(#REF!,MATCH(I930,#REF!,0),1)=0,"",INDEX(#REF!,MATCH(I930,#REF!,0),1)),"")</f>
        <v/>
      </c>
      <c r="BB930" s="4"/>
      <c r="BG930" s="5"/>
      <c r="BI930" s="4"/>
      <c r="BK930" s="5"/>
      <c r="BL930" s="5"/>
      <c r="BM930" s="5" t="str">
        <f>IF(B930="","",IF(BH930="",1+(MAX(BM$2:BM929)),""))</f>
        <v/>
      </c>
      <c r="BN930" s="5" t="str">
        <f t="shared" si="168"/>
        <v/>
      </c>
      <c r="BO930" s="5" t="str">
        <f t="shared" si="169"/>
        <v/>
      </c>
      <c r="BP930" s="15" t="str">
        <f t="shared" si="170"/>
        <v/>
      </c>
      <c r="BQ930" s="29"/>
      <c r="BR930" s="16"/>
      <c r="BS930" s="5" t="str">
        <f t="shared" si="172"/>
        <v/>
      </c>
      <c r="BU930" s="5"/>
      <c r="BV930" s="5" t="str">
        <f t="shared" si="171"/>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IFERROR(VLOOKUP(I931,I$2:L930,4,0),"")</f>
        <v/>
      </c>
      <c r="M931" s="4" t="str">
        <f>IFERROR(VLOOKUP(I931,I$2:M930,5,0),"")</f>
        <v/>
      </c>
      <c r="S931"/>
      <c r="AG931" s="3"/>
      <c r="AK931" s="127" t="str">
        <f t="shared" si="173"/>
        <v/>
      </c>
      <c r="AL931" s="2" t="str">
        <f>IFERROR(IF(INDEX(#REF!,MATCH(I931,#REF!,0),1)=0,"",INDEX(#REF!,MATCH(I931,#REF!,0),1)),"")</f>
        <v/>
      </c>
      <c r="AN931" s="2" t="str">
        <f>IFERROR(IF(INDEX(#REF!,MATCH(I931,#REF!,0),1)=0,"",INDEX(#REF!,MATCH(I931,#REF!,0),1)),"")</f>
        <v/>
      </c>
      <c r="BB931" s="4"/>
      <c r="BG931" s="5"/>
      <c r="BI931" s="4"/>
      <c r="BK931" s="5"/>
      <c r="BL931" s="5"/>
      <c r="BM931" s="5" t="str">
        <f>IF(B931="","",IF(BH931="",1+(MAX(BM$2:BM930)),""))</f>
        <v/>
      </c>
      <c r="BN931" s="5" t="str">
        <f t="shared" si="168"/>
        <v/>
      </c>
      <c r="BO931" s="5" t="str">
        <f t="shared" si="169"/>
        <v/>
      </c>
      <c r="BP931" s="15" t="str">
        <f t="shared" si="170"/>
        <v/>
      </c>
      <c r="BQ931" s="29"/>
      <c r="BR931" s="16"/>
      <c r="BS931" s="5" t="str">
        <f t="shared" si="172"/>
        <v/>
      </c>
      <c r="BU931" s="5"/>
      <c r="BV931" s="5" t="str">
        <f t="shared" si="171"/>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IFERROR(VLOOKUP(I932,I$2:L931,4,0),"")</f>
        <v/>
      </c>
      <c r="M932" s="4" t="str">
        <f>IFERROR(VLOOKUP(I932,I$2:M931,5,0),"")</f>
        <v/>
      </c>
      <c r="S932"/>
      <c r="AG932" s="3"/>
      <c r="AK932" s="127" t="str">
        <f t="shared" si="173"/>
        <v/>
      </c>
      <c r="AL932" s="2" t="str">
        <f>IFERROR(IF(INDEX(#REF!,MATCH(I932,#REF!,0),1)=0,"",INDEX(#REF!,MATCH(I932,#REF!,0),1)),"")</f>
        <v/>
      </c>
      <c r="AN932" s="2" t="str">
        <f>IFERROR(IF(INDEX(#REF!,MATCH(I932,#REF!,0),1)=0,"",INDEX(#REF!,MATCH(I932,#REF!,0),1)),"")</f>
        <v/>
      </c>
      <c r="BB932" s="4"/>
      <c r="BG932" s="5"/>
      <c r="BI932" s="4"/>
      <c r="BK932" s="5"/>
      <c r="BL932" s="5"/>
      <c r="BM932" s="5" t="str">
        <f>IF(B932="","",IF(BH932="",1+(MAX(BM$2:BM931)),""))</f>
        <v/>
      </c>
      <c r="BN932" s="5" t="str">
        <f t="shared" si="168"/>
        <v/>
      </c>
      <c r="BO932" s="5" t="str">
        <f t="shared" si="169"/>
        <v/>
      </c>
      <c r="BP932" s="15" t="str">
        <f t="shared" si="170"/>
        <v/>
      </c>
      <c r="BQ932" s="29"/>
      <c r="BR932" s="16"/>
      <c r="BS932" s="5" t="str">
        <f t="shared" si="172"/>
        <v/>
      </c>
      <c r="BU932" s="5"/>
      <c r="BV932" s="5" t="str">
        <f t="shared" si="171"/>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IFERROR(VLOOKUP(I933,I$2:L932,4,0),"")</f>
        <v/>
      </c>
      <c r="M933" s="4" t="str">
        <f>IFERROR(VLOOKUP(I933,I$2:M932,5,0),"")</f>
        <v/>
      </c>
      <c r="S933"/>
      <c r="AG933" s="3"/>
      <c r="AK933" s="127" t="str">
        <f t="shared" si="173"/>
        <v/>
      </c>
      <c r="AL933" s="2" t="str">
        <f>IFERROR(IF(INDEX(#REF!,MATCH(I933,#REF!,0),1)=0,"",INDEX(#REF!,MATCH(I933,#REF!,0),1)),"")</f>
        <v/>
      </c>
      <c r="AN933" s="2" t="str">
        <f>IFERROR(IF(INDEX(#REF!,MATCH(I933,#REF!,0),1)=0,"",INDEX(#REF!,MATCH(I933,#REF!,0),1)),"")</f>
        <v/>
      </c>
      <c r="BB933" s="4"/>
      <c r="BG933" s="5"/>
      <c r="BI933" s="4"/>
      <c r="BK933" s="5"/>
      <c r="BL933" s="5"/>
      <c r="BM933" s="5" t="str">
        <f>IF(B933="","",IF(BH933="",1+(MAX(BM$2:BM932)),""))</f>
        <v/>
      </c>
      <c r="BN933" s="5" t="str">
        <f t="shared" si="168"/>
        <v/>
      </c>
      <c r="BO933" s="5" t="str">
        <f t="shared" si="169"/>
        <v/>
      </c>
      <c r="BP933" s="15" t="str">
        <f t="shared" si="170"/>
        <v/>
      </c>
      <c r="BQ933" s="29"/>
      <c r="BR933" s="16"/>
      <c r="BS933" s="5" t="str">
        <f t="shared" si="172"/>
        <v/>
      </c>
      <c r="BU933" s="5"/>
      <c r="BV933" s="5" t="str">
        <f t="shared" si="171"/>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IFERROR(VLOOKUP(I934,I$2:L933,4,0),"")</f>
        <v/>
      </c>
      <c r="M934" s="4" t="str">
        <f>IFERROR(VLOOKUP(I934,I$2:M933,5,0),"")</f>
        <v/>
      </c>
      <c r="S934"/>
      <c r="AG934" s="3"/>
      <c r="AK934" s="127" t="str">
        <f t="shared" si="173"/>
        <v/>
      </c>
      <c r="AL934" s="2" t="str">
        <f>IFERROR(IF(INDEX(#REF!,MATCH(I934,#REF!,0),1)=0,"",INDEX(#REF!,MATCH(I934,#REF!,0),1)),"")</f>
        <v/>
      </c>
      <c r="AN934" s="2" t="str">
        <f>IFERROR(IF(INDEX(#REF!,MATCH(I934,#REF!,0),1)=0,"",INDEX(#REF!,MATCH(I934,#REF!,0),1)),"")</f>
        <v/>
      </c>
      <c r="BB934" s="4"/>
      <c r="BG934" s="5"/>
      <c r="BI934" s="4"/>
      <c r="BK934" s="5"/>
      <c r="BL934" s="5"/>
      <c r="BM934" s="5" t="str">
        <f>IF(B934="","",IF(BH934="",1+(MAX(BM$2:BM933)),""))</f>
        <v/>
      </c>
      <c r="BN934" s="5" t="str">
        <f t="shared" si="168"/>
        <v/>
      </c>
      <c r="BO934" s="5" t="str">
        <f t="shared" si="169"/>
        <v/>
      </c>
      <c r="BP934" s="15" t="str">
        <f t="shared" si="170"/>
        <v/>
      </c>
      <c r="BQ934" s="29"/>
      <c r="BS934" s="5" t="str">
        <f t="shared" si="172"/>
        <v/>
      </c>
      <c r="BU934" s="5"/>
      <c r="BV934" s="5" t="str">
        <f t="shared" si="171"/>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IFERROR(VLOOKUP(I935,I$2:L934,4,0),"")</f>
        <v/>
      </c>
      <c r="M935" s="4" t="str">
        <f>IFERROR(VLOOKUP(I935,I$2:M934,5,0),"")</f>
        <v/>
      </c>
      <c r="S935"/>
      <c r="AG935" s="3"/>
      <c r="AK935" s="127" t="str">
        <f t="shared" si="173"/>
        <v/>
      </c>
      <c r="AL935" s="2" t="str">
        <f>IFERROR(IF(INDEX(#REF!,MATCH(I935,#REF!,0),1)=0,"",INDEX(#REF!,MATCH(I935,#REF!,0),1)),"")</f>
        <v/>
      </c>
      <c r="AN935" s="2" t="str">
        <f>IFERROR(IF(INDEX(#REF!,MATCH(I935,#REF!,0),1)=0,"",INDEX(#REF!,MATCH(I935,#REF!,0),1)),"")</f>
        <v/>
      </c>
      <c r="BB935" s="4"/>
      <c r="BG935" s="5"/>
      <c r="BI935" s="4"/>
      <c r="BK935" s="5"/>
      <c r="BL935" s="5"/>
      <c r="BM935" s="5" t="str">
        <f>IF(B935="","",IF(BH935="",1+(MAX(BM$2:BM934)),""))</f>
        <v/>
      </c>
      <c r="BN935" s="5" t="str">
        <f t="shared" si="168"/>
        <v/>
      </c>
      <c r="BO935" s="5" t="str">
        <f t="shared" si="169"/>
        <v/>
      </c>
      <c r="BP935" s="15" t="str">
        <f t="shared" si="170"/>
        <v/>
      </c>
      <c r="BQ935" s="29"/>
      <c r="BS935" s="5" t="str">
        <f t="shared" si="172"/>
        <v/>
      </c>
      <c r="BU935" s="5"/>
      <c r="BV935" s="5" t="str">
        <f t="shared" si="171"/>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IFERROR(VLOOKUP(I936,I$2:L935,4,0),"")</f>
        <v/>
      </c>
      <c r="M936" s="4" t="str">
        <f>IFERROR(VLOOKUP(I936,I$2:M935,5,0),"")</f>
        <v/>
      </c>
      <c r="S936"/>
      <c r="AG936" s="3"/>
      <c r="AK936" s="127" t="str">
        <f t="shared" si="173"/>
        <v/>
      </c>
      <c r="AL936" s="2" t="str">
        <f>IFERROR(IF(INDEX(#REF!,MATCH(I936,#REF!,0),1)=0,"",INDEX(#REF!,MATCH(I936,#REF!,0),1)),"")</f>
        <v/>
      </c>
      <c r="AN936" s="2" t="str">
        <f>IFERROR(IF(INDEX(#REF!,MATCH(I936,#REF!,0),1)=0,"",INDEX(#REF!,MATCH(I936,#REF!,0),1)),"")</f>
        <v/>
      </c>
      <c r="BB936" s="4"/>
      <c r="BG936" s="5"/>
      <c r="BI936" s="4"/>
      <c r="BK936" s="5"/>
      <c r="BL936" s="5"/>
      <c r="BM936" s="5" t="str">
        <f>IF(B936="","",IF(BH936="",1+(MAX(BM$2:BM935)),""))</f>
        <v/>
      </c>
      <c r="BN936" s="5" t="str">
        <f t="shared" si="168"/>
        <v/>
      </c>
      <c r="BO936" s="5" t="str">
        <f t="shared" si="169"/>
        <v/>
      </c>
      <c r="BP936" s="15" t="str">
        <f t="shared" si="170"/>
        <v/>
      </c>
      <c r="BQ936" s="29"/>
      <c r="BS936" s="5" t="str">
        <f t="shared" si="172"/>
        <v/>
      </c>
      <c r="BU936" s="5"/>
      <c r="BV936" s="5" t="str">
        <f t="shared" si="171"/>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IFERROR(VLOOKUP(I937,I$2:L936,4,0),"")</f>
        <v/>
      </c>
      <c r="M937" s="4" t="str">
        <f>IFERROR(VLOOKUP(I937,I$2:M936,5,0),"")</f>
        <v/>
      </c>
      <c r="S937"/>
      <c r="AG937" s="3"/>
      <c r="AK937" s="127" t="str">
        <f t="shared" si="173"/>
        <v/>
      </c>
      <c r="AL937" s="2" t="str">
        <f>IFERROR(IF(INDEX(#REF!,MATCH(I937,#REF!,0),1)=0,"",INDEX(#REF!,MATCH(I937,#REF!,0),1)),"")</f>
        <v/>
      </c>
      <c r="AN937" s="2" t="str">
        <f>IFERROR(IF(INDEX(#REF!,MATCH(I937,#REF!,0),1)=0,"",INDEX(#REF!,MATCH(I937,#REF!,0),1)),"")</f>
        <v/>
      </c>
      <c r="BB937" s="4"/>
      <c r="BG937" s="5"/>
      <c r="BI937" s="4"/>
      <c r="BK937" s="5"/>
      <c r="BL937" s="5"/>
      <c r="BM937" s="5" t="str">
        <f>IF(B937="","",IF(BH937="",1+(MAX(BM$2:BM936)),""))</f>
        <v/>
      </c>
      <c r="BN937" s="5" t="str">
        <f t="shared" si="168"/>
        <v/>
      </c>
      <c r="BO937" s="5" t="str">
        <f t="shared" si="169"/>
        <v/>
      </c>
      <c r="BP937" s="15" t="str">
        <f t="shared" si="170"/>
        <v/>
      </c>
      <c r="BQ937" s="29"/>
      <c r="BS937" s="5" t="str">
        <f t="shared" si="172"/>
        <v/>
      </c>
      <c r="BU937" s="5"/>
      <c r="BV937" s="5" t="str">
        <f t="shared" si="171"/>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IFERROR(VLOOKUP(I938,I$2:L937,4,0),"")</f>
        <v/>
      </c>
      <c r="M938" s="4" t="str">
        <f>IFERROR(VLOOKUP(I938,I$2:M937,5,0),"")</f>
        <v/>
      </c>
      <c r="S938"/>
      <c r="AG938" s="3"/>
      <c r="AK938" s="127" t="str">
        <f t="shared" si="173"/>
        <v/>
      </c>
      <c r="AL938" s="2" t="str">
        <f>IFERROR(IF(INDEX(#REF!,MATCH(I938,#REF!,0),1)=0,"",INDEX(#REF!,MATCH(I938,#REF!,0),1)),"")</f>
        <v/>
      </c>
      <c r="AN938" s="2" t="str">
        <f>IFERROR(IF(INDEX(#REF!,MATCH(I938,#REF!,0),1)=0,"",INDEX(#REF!,MATCH(I938,#REF!,0),1)),"")</f>
        <v/>
      </c>
      <c r="BB938" s="4"/>
      <c r="BG938" s="5"/>
      <c r="BI938" s="4"/>
      <c r="BK938" s="5"/>
      <c r="BL938" s="5"/>
      <c r="BM938" s="5" t="str">
        <f>IF(B938="","",IF(BH938="",1+(MAX(BM$2:BM937)),""))</f>
        <v/>
      </c>
      <c r="BN938" s="5" t="str">
        <f t="shared" si="168"/>
        <v/>
      </c>
      <c r="BO938" s="5" t="str">
        <f t="shared" si="169"/>
        <v/>
      </c>
      <c r="BP938" s="15" t="str">
        <f t="shared" si="170"/>
        <v/>
      </c>
      <c r="BQ938" s="29"/>
      <c r="BS938" s="5" t="str">
        <f t="shared" si="172"/>
        <v/>
      </c>
      <c r="BU938" s="5"/>
      <c r="BV938" s="5" t="str">
        <f t="shared" si="171"/>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IFERROR(VLOOKUP(I939,I$2:L938,4,0),"")</f>
        <v/>
      </c>
      <c r="M939" s="4" t="str">
        <f>IFERROR(VLOOKUP(I939,I$2:M938,5,0),"")</f>
        <v/>
      </c>
      <c r="S939"/>
      <c r="AG939" s="3"/>
      <c r="AK939" s="127" t="str">
        <f t="shared" si="173"/>
        <v/>
      </c>
      <c r="AL939" s="2" t="str">
        <f>IFERROR(IF(INDEX(#REF!,MATCH(I939,#REF!,0),1)=0,"",INDEX(#REF!,MATCH(I939,#REF!,0),1)),"")</f>
        <v/>
      </c>
      <c r="AN939" s="2" t="str">
        <f>IFERROR(IF(INDEX(#REF!,MATCH(I939,#REF!,0),1)=0,"",INDEX(#REF!,MATCH(I939,#REF!,0),1)),"")</f>
        <v/>
      </c>
      <c r="BB939" s="4"/>
      <c r="BG939" s="5"/>
      <c r="BI939" s="4"/>
      <c r="BK939" s="5"/>
      <c r="BL939" s="5"/>
      <c r="BM939" s="5" t="str">
        <f>IF(B939="","",IF(BH939="",1+(MAX(BM$2:BM938)),""))</f>
        <v/>
      </c>
      <c r="BN939" s="5" t="str">
        <f t="shared" si="168"/>
        <v/>
      </c>
      <c r="BO939" s="5" t="str">
        <f t="shared" si="169"/>
        <v/>
      </c>
      <c r="BP939" s="15" t="str">
        <f t="shared" si="170"/>
        <v/>
      </c>
      <c r="BQ939" s="29"/>
      <c r="BS939" s="5" t="str">
        <f t="shared" si="172"/>
        <v/>
      </c>
      <c r="BU939" s="5"/>
      <c r="BV939" s="5" t="str">
        <f t="shared" si="171"/>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IFERROR(VLOOKUP(I940,I$2:L939,4,0),"")</f>
        <v/>
      </c>
      <c r="M940" s="4" t="str">
        <f>IFERROR(VLOOKUP(I940,I$2:M939,5,0),"")</f>
        <v/>
      </c>
      <c r="S940"/>
      <c r="AG940" s="3"/>
      <c r="AK940" s="127" t="str">
        <f t="shared" si="173"/>
        <v/>
      </c>
      <c r="AL940" s="2" t="str">
        <f>IFERROR(IF(INDEX(#REF!,MATCH(I940,#REF!,0),1)=0,"",INDEX(#REF!,MATCH(I940,#REF!,0),1)),"")</f>
        <v/>
      </c>
      <c r="AN940" s="2" t="str">
        <f>IFERROR(IF(INDEX(#REF!,MATCH(I940,#REF!,0),1)=0,"",INDEX(#REF!,MATCH(I940,#REF!,0),1)),"")</f>
        <v/>
      </c>
      <c r="BB940" s="4"/>
      <c r="BG940" s="5"/>
      <c r="BI940" s="4"/>
      <c r="BK940" s="5"/>
      <c r="BL940" s="5"/>
      <c r="BM940" s="5" t="str">
        <f>IF(B940="","",IF(BH940="",1+(MAX(BM$2:BM939)),""))</f>
        <v/>
      </c>
      <c r="BN940" s="5" t="str">
        <f t="shared" si="168"/>
        <v/>
      </c>
      <c r="BO940" s="5" t="str">
        <f t="shared" si="169"/>
        <v/>
      </c>
      <c r="BP940" s="15" t="str">
        <f t="shared" si="170"/>
        <v/>
      </c>
      <c r="BQ940" s="29"/>
      <c r="BS940" s="5" t="str">
        <f t="shared" si="172"/>
        <v/>
      </c>
      <c r="BU940" s="5"/>
      <c r="BV940" s="5" t="str">
        <f t="shared" si="171"/>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IFERROR(VLOOKUP(I941,I$2:L940,4,0),"")</f>
        <v/>
      </c>
      <c r="M941" s="4" t="str">
        <f>IFERROR(VLOOKUP(I941,I$2:M940,5,0),"")</f>
        <v/>
      </c>
      <c r="S941"/>
      <c r="AG941" s="3"/>
      <c r="AK941" s="127" t="str">
        <f t="shared" si="173"/>
        <v/>
      </c>
      <c r="AL941" s="2" t="str">
        <f>IFERROR(IF(INDEX(#REF!,MATCH(I941,#REF!,0),1)=0,"",INDEX(#REF!,MATCH(I941,#REF!,0),1)),"")</f>
        <v/>
      </c>
      <c r="AN941" s="2" t="str">
        <f>IFERROR(IF(INDEX(#REF!,MATCH(I941,#REF!,0),1)=0,"",INDEX(#REF!,MATCH(I941,#REF!,0),1)),"")</f>
        <v/>
      </c>
      <c r="BB941" s="4"/>
      <c r="BG941" s="5"/>
      <c r="BI941" s="4"/>
      <c r="BK941" s="5"/>
      <c r="BL941" s="5"/>
      <c r="BM941" s="5" t="str">
        <f>IF(B941="","",IF(BH941="",1+(MAX(BM$2:BM940)),""))</f>
        <v/>
      </c>
      <c r="BN941" s="5" t="str">
        <f t="shared" si="168"/>
        <v/>
      </c>
      <c r="BO941" s="5" t="str">
        <f t="shared" si="169"/>
        <v/>
      </c>
      <c r="BP941" s="15" t="str">
        <f t="shared" si="170"/>
        <v/>
      </c>
      <c r="BQ941" s="29"/>
      <c r="BS941" s="5" t="str">
        <f t="shared" si="172"/>
        <v/>
      </c>
      <c r="BU941" s="5"/>
      <c r="BV941" s="5" t="str">
        <f t="shared" si="171"/>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IFERROR(VLOOKUP(I942,I$2:L941,4,0),"")</f>
        <v/>
      </c>
      <c r="M942" s="4" t="str">
        <f>IFERROR(VLOOKUP(I942,I$2:M941,5,0),"")</f>
        <v/>
      </c>
      <c r="S942"/>
      <c r="AG942" s="3"/>
      <c r="AK942" s="127" t="str">
        <f t="shared" si="173"/>
        <v/>
      </c>
      <c r="AL942" s="2" t="str">
        <f>IFERROR(IF(INDEX(#REF!,MATCH(I942,#REF!,0),1)=0,"",INDEX(#REF!,MATCH(I942,#REF!,0),1)),"")</f>
        <v/>
      </c>
      <c r="AN942" s="2" t="str">
        <f>IFERROR(IF(INDEX(#REF!,MATCH(I942,#REF!,0),1)=0,"",INDEX(#REF!,MATCH(I942,#REF!,0),1)),"")</f>
        <v/>
      </c>
      <c r="BB942" s="4"/>
      <c r="BG942" s="5"/>
      <c r="BI942" s="4"/>
      <c r="BK942" s="5"/>
      <c r="BL942" s="5"/>
      <c r="BM942" s="5" t="str">
        <f>IF(B942="","",IF(BH942="",1+(MAX(BM$2:BM941)),""))</f>
        <v/>
      </c>
      <c r="BN942" s="5" t="str">
        <f t="shared" si="168"/>
        <v/>
      </c>
      <c r="BO942" s="5" t="str">
        <f t="shared" si="169"/>
        <v/>
      </c>
      <c r="BP942" s="15" t="str">
        <f t="shared" si="170"/>
        <v/>
      </c>
      <c r="BQ942" s="29"/>
      <c r="BS942" s="5" t="str">
        <f t="shared" si="172"/>
        <v/>
      </c>
      <c r="BU942" s="5"/>
      <c r="BV942" s="5" t="str">
        <f t="shared" si="171"/>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IFERROR(VLOOKUP(I943,I$2:L942,4,0),"")</f>
        <v/>
      </c>
      <c r="M943" s="4" t="str">
        <f>IFERROR(VLOOKUP(I943,I$2:M942,5,0),"")</f>
        <v/>
      </c>
      <c r="S943"/>
      <c r="AG943" s="3"/>
      <c r="AK943" s="127" t="str">
        <f t="shared" si="173"/>
        <v/>
      </c>
      <c r="AL943" s="2" t="str">
        <f>IFERROR(IF(INDEX(#REF!,MATCH(I943,#REF!,0),1)=0,"",INDEX(#REF!,MATCH(I943,#REF!,0),1)),"")</f>
        <v/>
      </c>
      <c r="AN943" s="2" t="str">
        <f>IFERROR(IF(INDEX(#REF!,MATCH(I943,#REF!,0),1)=0,"",INDEX(#REF!,MATCH(I943,#REF!,0),1)),"")</f>
        <v/>
      </c>
      <c r="BB943" s="4"/>
      <c r="BG943" s="5"/>
      <c r="BI943" s="4"/>
      <c r="BK943" s="5"/>
      <c r="BL943" s="5"/>
      <c r="BM943" s="5" t="str">
        <f>IF(B943="","",IF(BH943="",1+(MAX(BM$2:BM942)),""))</f>
        <v/>
      </c>
      <c r="BN943" s="5" t="str">
        <f t="shared" si="168"/>
        <v/>
      </c>
      <c r="BO943" s="5" t="str">
        <f t="shared" si="169"/>
        <v/>
      </c>
      <c r="BP943" s="15" t="str">
        <f t="shared" si="170"/>
        <v/>
      </c>
      <c r="BQ943" s="29"/>
      <c r="BS943" s="5" t="str">
        <f t="shared" si="172"/>
        <v/>
      </c>
      <c r="BU943" s="5"/>
      <c r="BV943" s="5" t="str">
        <f t="shared" si="171"/>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IFERROR(VLOOKUP(I944,I$2:L943,4,0),"")</f>
        <v/>
      </c>
      <c r="M944" s="4" t="str">
        <f>IFERROR(VLOOKUP(I944,I$2:M943,5,0),"")</f>
        <v/>
      </c>
      <c r="S944"/>
      <c r="AG944" s="3"/>
      <c r="AK944" s="127" t="str">
        <f t="shared" si="173"/>
        <v/>
      </c>
      <c r="AL944" s="2" t="str">
        <f>IFERROR(IF(INDEX(#REF!,MATCH(I944,#REF!,0),1)=0,"",INDEX(#REF!,MATCH(I944,#REF!,0),1)),"")</f>
        <v/>
      </c>
      <c r="AN944" s="2" t="str">
        <f>IFERROR(IF(INDEX(#REF!,MATCH(I944,#REF!,0),1)=0,"",INDEX(#REF!,MATCH(I944,#REF!,0),1)),"")</f>
        <v/>
      </c>
      <c r="BB944" s="4"/>
      <c r="BG944" s="5"/>
      <c r="BI944" s="4"/>
      <c r="BK944" s="5"/>
      <c r="BL944" s="5"/>
      <c r="BM944" s="5" t="str">
        <f>IF(B944="","",IF(BH944="",1+(MAX(BM$2:BM943)),""))</f>
        <v/>
      </c>
      <c r="BN944" s="5" t="str">
        <f t="shared" si="168"/>
        <v/>
      </c>
      <c r="BO944" s="5" t="str">
        <f t="shared" si="169"/>
        <v/>
      </c>
      <c r="BP944" s="15" t="str">
        <f t="shared" si="170"/>
        <v/>
      </c>
      <c r="BQ944" s="29"/>
      <c r="BS944" s="5" t="str">
        <f t="shared" si="172"/>
        <v/>
      </c>
      <c r="BU944" s="5"/>
      <c r="BV944" s="5" t="str">
        <f t="shared" si="171"/>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IFERROR(VLOOKUP(I945,I$2:L944,4,0),"")</f>
        <v/>
      </c>
      <c r="M945" s="4" t="str">
        <f>IFERROR(VLOOKUP(I945,I$2:M944,5,0),"")</f>
        <v/>
      </c>
      <c r="S945"/>
      <c r="AG945" s="3"/>
      <c r="AK945" s="127" t="str">
        <f t="shared" si="173"/>
        <v/>
      </c>
      <c r="AL945" s="2" t="str">
        <f>IFERROR(IF(INDEX(#REF!,MATCH(I945,#REF!,0),1)=0,"",INDEX(#REF!,MATCH(I945,#REF!,0),1)),"")</f>
        <v/>
      </c>
      <c r="AN945" s="2" t="str">
        <f>IFERROR(IF(INDEX(#REF!,MATCH(I945,#REF!,0),1)=0,"",INDEX(#REF!,MATCH(I945,#REF!,0),1)),"")</f>
        <v/>
      </c>
      <c r="BB945" s="4"/>
      <c r="BG945" s="5"/>
      <c r="BI945" s="4"/>
      <c r="BK945" s="5"/>
      <c r="BL945" s="5"/>
      <c r="BM945" s="5" t="str">
        <f>IF(B945="","",IF(BH945="",1+(MAX(BM$2:BM944)),""))</f>
        <v/>
      </c>
      <c r="BN945" s="5" t="str">
        <f t="shared" si="168"/>
        <v/>
      </c>
      <c r="BO945" s="5" t="str">
        <f t="shared" si="169"/>
        <v/>
      </c>
      <c r="BP945" s="15" t="str">
        <f t="shared" si="170"/>
        <v/>
      </c>
      <c r="BQ945" s="29"/>
      <c r="BS945" s="5" t="str">
        <f t="shared" si="172"/>
        <v/>
      </c>
      <c r="BU945" s="5"/>
      <c r="BV945" s="5" t="str">
        <f t="shared" si="171"/>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IFERROR(VLOOKUP(I946,I$2:L945,4,0),"")</f>
        <v/>
      </c>
      <c r="M946" s="4" t="str">
        <f>IFERROR(VLOOKUP(I946,I$2:M945,5,0),"")</f>
        <v/>
      </c>
      <c r="S946"/>
      <c r="AG946" s="3"/>
      <c r="AK946" s="127" t="str">
        <f t="shared" si="173"/>
        <v/>
      </c>
      <c r="AL946" s="2" t="str">
        <f>IFERROR(IF(INDEX(#REF!,MATCH(I946,#REF!,0),1)=0,"",INDEX(#REF!,MATCH(I946,#REF!,0),1)),"")</f>
        <v/>
      </c>
      <c r="AN946" s="2" t="str">
        <f>IFERROR(IF(INDEX(#REF!,MATCH(I946,#REF!,0),1)=0,"",INDEX(#REF!,MATCH(I946,#REF!,0),1)),"")</f>
        <v/>
      </c>
      <c r="BB946" s="4"/>
      <c r="BG946" s="5"/>
      <c r="BI946" s="4"/>
      <c r="BK946" s="5"/>
      <c r="BL946" s="5"/>
      <c r="BM946" s="5" t="str">
        <f>IF(B946="","",IF(BH946="",1+(MAX(BM$2:BM945)),""))</f>
        <v/>
      </c>
      <c r="BN946" s="5" t="str">
        <f t="shared" si="168"/>
        <v/>
      </c>
      <c r="BO946" s="5" t="str">
        <f t="shared" si="169"/>
        <v/>
      </c>
      <c r="BP946" s="15" t="str">
        <f t="shared" si="170"/>
        <v/>
      </c>
      <c r="BQ946" s="29"/>
      <c r="BS946" s="5" t="str">
        <f t="shared" si="172"/>
        <v/>
      </c>
      <c r="BU946" s="5"/>
      <c r="BV946" s="5" t="str">
        <f t="shared" si="171"/>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IFERROR(VLOOKUP(I947,I$2:L946,4,0),"")</f>
        <v/>
      </c>
      <c r="M947" s="4" t="str">
        <f>IFERROR(VLOOKUP(I947,I$2:M946,5,0),"")</f>
        <v/>
      </c>
      <c r="S947"/>
      <c r="AG947" s="3"/>
      <c r="AK947" s="127" t="str">
        <f t="shared" si="173"/>
        <v/>
      </c>
      <c r="AL947" s="2" t="str">
        <f>IFERROR(IF(INDEX(#REF!,MATCH(I947,#REF!,0),1)=0,"",INDEX(#REF!,MATCH(I947,#REF!,0),1)),"")</f>
        <v/>
      </c>
      <c r="AN947" s="2" t="str">
        <f>IFERROR(IF(INDEX(#REF!,MATCH(I947,#REF!,0),1)=0,"",INDEX(#REF!,MATCH(I947,#REF!,0),1)),"")</f>
        <v/>
      </c>
      <c r="BB947" s="4"/>
      <c r="BG947" s="5"/>
      <c r="BI947" s="4"/>
      <c r="BK947" s="5"/>
      <c r="BL947" s="5"/>
      <c r="BM947" s="5" t="str">
        <f>IF(B947="","",IF(BH947="",1+(MAX(BM$2:BM946)),""))</f>
        <v/>
      </c>
      <c r="BN947" s="5" t="str">
        <f t="shared" si="168"/>
        <v/>
      </c>
      <c r="BO947" s="5" t="str">
        <f t="shared" si="169"/>
        <v/>
      </c>
      <c r="BP947" s="15" t="str">
        <f t="shared" si="170"/>
        <v/>
      </c>
      <c r="BQ947" s="29"/>
      <c r="BS947" s="5" t="str">
        <f t="shared" si="172"/>
        <v/>
      </c>
      <c r="BU947" s="5"/>
      <c r="BV947" s="5" t="str">
        <f t="shared" si="171"/>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IFERROR(VLOOKUP(I948,I$2:L947,4,0),"")</f>
        <v/>
      </c>
      <c r="M948" s="4" t="str">
        <f>IFERROR(VLOOKUP(I948,I$2:M947,5,0),"")</f>
        <v/>
      </c>
      <c r="S948"/>
      <c r="AG948" s="3"/>
      <c r="AK948" s="127" t="str">
        <f t="shared" si="173"/>
        <v/>
      </c>
      <c r="AL948" s="2" t="str">
        <f>IFERROR(IF(INDEX(#REF!,MATCH(I948,#REF!,0),1)=0,"",INDEX(#REF!,MATCH(I948,#REF!,0),1)),"")</f>
        <v/>
      </c>
      <c r="AN948" s="2" t="str">
        <f>IFERROR(IF(INDEX(#REF!,MATCH(I948,#REF!,0),1)=0,"",INDEX(#REF!,MATCH(I948,#REF!,0),1)),"")</f>
        <v/>
      </c>
      <c r="BB948" s="4"/>
      <c r="BG948" s="5"/>
      <c r="BI948" s="4"/>
      <c r="BK948" s="5"/>
      <c r="BL948" s="5"/>
      <c r="BM948" s="5" t="str">
        <f>IF(B948="","",IF(BH948="",1+(MAX(BM$2:BM947)),""))</f>
        <v/>
      </c>
      <c r="BN948" s="5" t="str">
        <f t="shared" si="168"/>
        <v/>
      </c>
      <c r="BO948" s="5" t="str">
        <f t="shared" si="169"/>
        <v/>
      </c>
      <c r="BP948" s="15" t="str">
        <f t="shared" si="170"/>
        <v/>
      </c>
      <c r="BQ948" s="29"/>
      <c r="BS948" s="5" t="str">
        <f t="shared" si="172"/>
        <v/>
      </c>
      <c r="BU948" s="5"/>
      <c r="BV948" s="5" t="str">
        <f t="shared" si="171"/>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IFERROR(VLOOKUP(I949,I$2:L948,4,0),"")</f>
        <v/>
      </c>
      <c r="M949" s="4" t="str">
        <f>IFERROR(VLOOKUP(I949,I$2:M948,5,0),"")</f>
        <v/>
      </c>
      <c r="S949"/>
      <c r="AG949" s="3"/>
      <c r="AK949" s="127" t="str">
        <f t="shared" si="173"/>
        <v/>
      </c>
      <c r="AL949" s="2" t="str">
        <f>IFERROR(IF(INDEX(#REF!,MATCH(I949,#REF!,0),1)=0,"",INDEX(#REF!,MATCH(I949,#REF!,0),1)),"")</f>
        <v/>
      </c>
      <c r="AN949" s="2" t="str">
        <f>IFERROR(IF(INDEX(#REF!,MATCH(I949,#REF!,0),1)=0,"",INDEX(#REF!,MATCH(I949,#REF!,0),1)),"")</f>
        <v/>
      </c>
      <c r="BB949" s="4"/>
      <c r="BG949" s="5"/>
      <c r="BI949" s="4"/>
      <c r="BK949" s="5"/>
      <c r="BL949" s="5"/>
      <c r="BM949" s="5" t="str">
        <f>IF(B949="","",IF(BH949="",1+(MAX(BM$2:BM948)),""))</f>
        <v/>
      </c>
      <c r="BN949" s="5" t="str">
        <f t="shared" si="168"/>
        <v/>
      </c>
      <c r="BO949" s="5" t="str">
        <f t="shared" si="169"/>
        <v/>
      </c>
      <c r="BP949" s="15" t="str">
        <f t="shared" si="170"/>
        <v/>
      </c>
      <c r="BQ949" s="29"/>
      <c r="BS949" s="5" t="str">
        <f t="shared" si="172"/>
        <v/>
      </c>
      <c r="BU949" s="5"/>
      <c r="BV949" s="5" t="str">
        <f t="shared" si="171"/>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IFERROR(VLOOKUP(I950,I$2:L949,4,0),"")</f>
        <v/>
      </c>
      <c r="M950" s="4" t="str">
        <f>IFERROR(VLOOKUP(I950,I$2:M949,5,0),"")</f>
        <v/>
      </c>
      <c r="S950"/>
      <c r="AG950" s="3"/>
      <c r="AK950" s="127" t="str">
        <f t="shared" si="173"/>
        <v/>
      </c>
      <c r="AL950" s="2" t="str">
        <f>IFERROR(IF(INDEX(#REF!,MATCH(I950,#REF!,0),1)=0,"",INDEX(#REF!,MATCH(I950,#REF!,0),1)),"")</f>
        <v/>
      </c>
      <c r="AN950" s="2" t="str">
        <f>IFERROR(IF(INDEX(#REF!,MATCH(I950,#REF!,0),1)=0,"",INDEX(#REF!,MATCH(I950,#REF!,0),1)),"")</f>
        <v/>
      </c>
      <c r="BB950" s="4"/>
      <c r="BG950" s="5"/>
      <c r="BI950" s="4"/>
      <c r="BK950" s="5"/>
      <c r="BL950" s="5"/>
      <c r="BM950" s="5" t="str">
        <f>IF(B950="","",IF(BH950="",1+(MAX(BM$2:BM949)),""))</f>
        <v/>
      </c>
      <c r="BN950" s="5" t="str">
        <f t="shared" si="168"/>
        <v/>
      </c>
      <c r="BO950" s="5" t="str">
        <f t="shared" si="169"/>
        <v/>
      </c>
      <c r="BP950" s="15" t="str">
        <f t="shared" si="170"/>
        <v/>
      </c>
      <c r="BQ950" s="29"/>
      <c r="BS950" s="5" t="str">
        <f t="shared" si="172"/>
        <v/>
      </c>
      <c r="BU950" s="5"/>
      <c r="BV950" s="5" t="str">
        <f t="shared" si="171"/>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IFERROR(VLOOKUP(I951,I$2:L950,4,0),"")</f>
        <v/>
      </c>
      <c r="M951" s="4" t="str">
        <f>IFERROR(VLOOKUP(I951,I$2:M950,5,0),"")</f>
        <v/>
      </c>
      <c r="S951"/>
      <c r="AG951" s="3"/>
      <c r="AK951" s="127" t="str">
        <f t="shared" si="173"/>
        <v/>
      </c>
      <c r="AL951" s="2" t="str">
        <f>IFERROR(IF(INDEX(#REF!,MATCH(I951,#REF!,0),1)=0,"",INDEX(#REF!,MATCH(I951,#REF!,0),1)),"")</f>
        <v/>
      </c>
      <c r="AN951" s="2" t="str">
        <f>IFERROR(IF(INDEX(#REF!,MATCH(I951,#REF!,0),1)=0,"",INDEX(#REF!,MATCH(I951,#REF!,0),1)),"")</f>
        <v/>
      </c>
      <c r="BB951" s="4"/>
      <c r="BG951" s="5"/>
      <c r="BI951" s="4"/>
      <c r="BK951" s="5"/>
      <c r="BL951" s="5"/>
      <c r="BM951" s="5" t="str">
        <f>IF(B951="","",IF(BH951="",1+(MAX(BM$2:BM950)),""))</f>
        <v/>
      </c>
      <c r="BN951" s="5" t="str">
        <f t="shared" si="168"/>
        <v/>
      </c>
      <c r="BO951" s="5" t="str">
        <f t="shared" si="169"/>
        <v/>
      </c>
      <c r="BP951" s="15" t="str">
        <f t="shared" si="170"/>
        <v/>
      </c>
      <c r="BQ951" s="29"/>
      <c r="BS951" s="5" t="str">
        <f t="shared" si="172"/>
        <v/>
      </c>
      <c r="BU951" s="5"/>
      <c r="BV951" s="5" t="str">
        <f t="shared" si="171"/>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IFERROR(VLOOKUP(I952,I$2:L951,4,0),"")</f>
        <v/>
      </c>
      <c r="M952" s="4" t="str">
        <f>IFERROR(VLOOKUP(I952,I$2:M951,5,0),"")</f>
        <v/>
      </c>
      <c r="S952"/>
      <c r="AG952" s="3"/>
      <c r="AK952" s="127" t="str">
        <f t="shared" si="173"/>
        <v/>
      </c>
      <c r="AL952" s="2" t="str">
        <f>IFERROR(IF(INDEX(#REF!,MATCH(I952,#REF!,0),1)=0,"",INDEX(#REF!,MATCH(I952,#REF!,0),1)),"")</f>
        <v/>
      </c>
      <c r="AN952" s="2" t="str">
        <f>IFERROR(IF(INDEX(#REF!,MATCH(I952,#REF!,0),1)=0,"",INDEX(#REF!,MATCH(I952,#REF!,0),1)),"")</f>
        <v/>
      </c>
      <c r="BB952" s="4"/>
      <c r="BG952" s="5"/>
      <c r="BI952" s="4"/>
      <c r="BK952" s="5"/>
      <c r="BL952" s="5"/>
      <c r="BM952" s="5" t="str">
        <f>IF(B952="","",IF(BH952="",1+(MAX(BM$2:BM951)),""))</f>
        <v/>
      </c>
      <c r="BN952" s="5" t="str">
        <f t="shared" si="168"/>
        <v/>
      </c>
      <c r="BO952" s="5" t="str">
        <f t="shared" si="169"/>
        <v/>
      </c>
      <c r="BP952" s="15" t="str">
        <f t="shared" si="170"/>
        <v/>
      </c>
      <c r="BQ952" s="29"/>
      <c r="BS952" s="5" t="str">
        <f t="shared" si="172"/>
        <v/>
      </c>
      <c r="BU952" s="5"/>
      <c r="BV952" s="5" t="str">
        <f t="shared" si="171"/>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IFERROR(VLOOKUP(I953,I$2:L952,4,0),"")</f>
        <v/>
      </c>
      <c r="M953" s="4" t="str">
        <f>IFERROR(VLOOKUP(I953,I$2:M952,5,0),"")</f>
        <v/>
      </c>
      <c r="S953"/>
      <c r="AG953" s="3"/>
      <c r="AK953" s="127" t="str">
        <f t="shared" si="173"/>
        <v/>
      </c>
      <c r="AL953" s="2" t="str">
        <f>IFERROR(IF(INDEX(#REF!,MATCH(I953,#REF!,0),1)=0,"",INDEX(#REF!,MATCH(I953,#REF!,0),1)),"")</f>
        <v/>
      </c>
      <c r="AN953" s="2" t="str">
        <f>IFERROR(IF(INDEX(#REF!,MATCH(I953,#REF!,0),1)=0,"",INDEX(#REF!,MATCH(I953,#REF!,0),1)),"")</f>
        <v/>
      </c>
      <c r="BB953" s="4"/>
      <c r="BG953" s="5"/>
      <c r="BI953" s="4"/>
      <c r="BK953" s="5"/>
      <c r="BL953" s="5"/>
      <c r="BM953" s="5" t="str">
        <f>IF(B953="","",IF(BH953="",1+(MAX(BM$2:BM952)),""))</f>
        <v/>
      </c>
      <c r="BN953" s="5" t="str">
        <f t="shared" si="168"/>
        <v/>
      </c>
      <c r="BO953" s="5" t="str">
        <f t="shared" si="169"/>
        <v/>
      </c>
      <c r="BP953" s="15" t="str">
        <f t="shared" si="170"/>
        <v/>
      </c>
      <c r="BQ953" s="29"/>
      <c r="BS953" s="5" t="str">
        <f t="shared" si="172"/>
        <v/>
      </c>
      <c r="BU953" s="5"/>
      <c r="BV953" s="5" t="str">
        <f t="shared" si="171"/>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IFERROR(VLOOKUP(I954,I$2:L953,4,0),"")</f>
        <v/>
      </c>
      <c r="M954" s="4" t="str">
        <f>IFERROR(VLOOKUP(I954,I$2:M953,5,0),"")</f>
        <v/>
      </c>
      <c r="S954"/>
      <c r="AG954" s="3"/>
      <c r="AK954" s="127" t="str">
        <f t="shared" si="173"/>
        <v/>
      </c>
      <c r="AL954" s="2" t="str">
        <f>IFERROR(IF(INDEX(#REF!,MATCH(I954,#REF!,0),1)=0,"",INDEX(#REF!,MATCH(I954,#REF!,0),1)),"")</f>
        <v/>
      </c>
      <c r="AN954" s="2" t="str">
        <f>IFERROR(IF(INDEX(#REF!,MATCH(I954,#REF!,0),1)=0,"",INDEX(#REF!,MATCH(I954,#REF!,0),1)),"")</f>
        <v/>
      </c>
      <c r="BB954" s="4"/>
      <c r="BG954" s="5"/>
      <c r="BI954" s="4"/>
      <c r="BK954" s="5"/>
      <c r="BL954" s="5"/>
      <c r="BM954" s="5" t="str">
        <f>IF(B954="","",IF(BH954="",1+(MAX(BM$2:BM953)),""))</f>
        <v/>
      </c>
      <c r="BN954" s="5" t="str">
        <f t="shared" si="168"/>
        <v/>
      </c>
      <c r="BO954" s="5" t="str">
        <f t="shared" si="169"/>
        <v/>
      </c>
      <c r="BP954" s="15" t="str">
        <f t="shared" si="170"/>
        <v/>
      </c>
      <c r="BQ954" s="29"/>
      <c r="BS954" s="5" t="str">
        <f t="shared" si="172"/>
        <v/>
      </c>
      <c r="BU954" s="5"/>
      <c r="BV954" s="5" t="str">
        <f t="shared" si="171"/>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IFERROR(VLOOKUP(I955,I$2:L954,4,0),"")</f>
        <v/>
      </c>
      <c r="M955" s="4" t="str">
        <f>IFERROR(VLOOKUP(I955,I$2:M954,5,0),"")</f>
        <v/>
      </c>
      <c r="S955"/>
      <c r="AG955" s="3"/>
      <c r="AK955" s="127" t="str">
        <f t="shared" si="173"/>
        <v/>
      </c>
      <c r="AL955" s="2" t="str">
        <f>IFERROR(IF(INDEX(#REF!,MATCH(I955,#REF!,0),1)=0,"",INDEX(#REF!,MATCH(I955,#REF!,0),1)),"")</f>
        <v/>
      </c>
      <c r="AN955" s="2" t="str">
        <f>IFERROR(IF(INDEX(#REF!,MATCH(I955,#REF!,0),1)=0,"",INDEX(#REF!,MATCH(I955,#REF!,0),1)),"")</f>
        <v/>
      </c>
      <c r="BB955" s="4"/>
      <c r="BG955" s="5"/>
      <c r="BI955" s="4"/>
      <c r="BK955" s="5"/>
      <c r="BL955" s="5"/>
      <c r="BM955" s="5" t="str">
        <f>IF(B955="","",IF(BH955="",1+(MAX(BM$2:BM954)),""))</f>
        <v/>
      </c>
      <c r="BN955" s="5" t="str">
        <f t="shared" si="168"/>
        <v/>
      </c>
      <c r="BO955" s="5" t="str">
        <f t="shared" si="169"/>
        <v/>
      </c>
      <c r="BP955" s="15" t="str">
        <f t="shared" si="170"/>
        <v/>
      </c>
      <c r="BQ955" s="29"/>
      <c r="BS955" s="5" t="str">
        <f t="shared" si="172"/>
        <v/>
      </c>
      <c r="BU955" s="5"/>
      <c r="BV955" s="5" t="str">
        <f t="shared" si="171"/>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IFERROR(VLOOKUP(I956,I$2:L955,4,0),"")</f>
        <v/>
      </c>
      <c r="M956" s="4" t="str">
        <f>IFERROR(VLOOKUP(I956,I$2:M955,5,0),"")</f>
        <v/>
      </c>
      <c r="S956"/>
      <c r="AG956" s="3"/>
      <c r="AK956" s="127" t="str">
        <f t="shared" si="173"/>
        <v/>
      </c>
      <c r="AL956" s="2" t="str">
        <f>IFERROR(IF(INDEX(#REF!,MATCH(I956,#REF!,0),1)=0,"",INDEX(#REF!,MATCH(I956,#REF!,0),1)),"")</f>
        <v/>
      </c>
      <c r="AN956" s="2" t="str">
        <f>IFERROR(IF(INDEX(#REF!,MATCH(I956,#REF!,0),1)=0,"",INDEX(#REF!,MATCH(I956,#REF!,0),1)),"")</f>
        <v/>
      </c>
      <c r="BB956" s="4"/>
      <c r="BG956" s="5"/>
      <c r="BI956" s="4"/>
      <c r="BK956" s="5"/>
      <c r="BL956" s="5"/>
      <c r="BM956" s="5" t="str">
        <f>IF(B956="","",IF(BH956="",1+(MAX(BM$2:BM955)),""))</f>
        <v/>
      </c>
      <c r="BN956" s="5" t="str">
        <f t="shared" si="168"/>
        <v/>
      </c>
      <c r="BO956" s="5" t="str">
        <f t="shared" si="169"/>
        <v/>
      </c>
      <c r="BP956" s="15" t="str">
        <f t="shared" si="170"/>
        <v/>
      </c>
      <c r="BQ956" s="29"/>
      <c r="BS956" s="5" t="str">
        <f t="shared" si="172"/>
        <v/>
      </c>
      <c r="BU956" s="5"/>
      <c r="BV956" s="5" t="str">
        <f t="shared" si="171"/>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IFERROR(VLOOKUP(I957,I$2:L956,4,0),"")</f>
        <v/>
      </c>
      <c r="M957" s="4" t="str">
        <f>IFERROR(VLOOKUP(I957,I$2:M956,5,0),"")</f>
        <v/>
      </c>
      <c r="S957"/>
      <c r="AG957" s="3"/>
      <c r="AK957" s="127" t="str">
        <f t="shared" si="173"/>
        <v/>
      </c>
      <c r="AL957" s="2" t="str">
        <f>IFERROR(IF(INDEX(#REF!,MATCH(I957,#REF!,0),1)=0,"",INDEX(#REF!,MATCH(I957,#REF!,0),1)),"")</f>
        <v/>
      </c>
      <c r="AN957" s="2" t="str">
        <f>IFERROR(IF(INDEX(#REF!,MATCH(I957,#REF!,0),1)=0,"",INDEX(#REF!,MATCH(I957,#REF!,0),1)),"")</f>
        <v/>
      </c>
      <c r="BB957" s="4"/>
      <c r="BG957" s="5"/>
      <c r="BI957" s="4"/>
      <c r="BK957" s="5"/>
      <c r="BL957" s="5"/>
      <c r="BM957" s="5" t="str">
        <f>IF(B957="","",IF(BH957="",1+(MAX(BM$2:BM956)),""))</f>
        <v/>
      </c>
      <c r="BN957" s="5" t="str">
        <f t="shared" si="168"/>
        <v/>
      </c>
      <c r="BO957" s="5" t="str">
        <f t="shared" si="169"/>
        <v/>
      </c>
      <c r="BP957" s="15" t="str">
        <f t="shared" si="170"/>
        <v/>
      </c>
      <c r="BQ957" s="29"/>
      <c r="BS957" s="5" t="str">
        <f t="shared" si="172"/>
        <v/>
      </c>
      <c r="BU957" s="5"/>
      <c r="BV957" s="5" t="str">
        <f t="shared" si="171"/>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IFERROR(VLOOKUP(I958,I$2:L957,4,0),"")</f>
        <v/>
      </c>
      <c r="M958" s="4" t="str">
        <f>IFERROR(VLOOKUP(I958,I$2:M957,5,0),"")</f>
        <v/>
      </c>
      <c r="S958"/>
      <c r="AG958" s="3"/>
      <c r="AK958" s="127" t="str">
        <f t="shared" si="173"/>
        <v/>
      </c>
      <c r="AL958" s="2" t="str">
        <f>IFERROR(IF(INDEX(#REF!,MATCH(I958,#REF!,0),1)=0,"",INDEX(#REF!,MATCH(I958,#REF!,0),1)),"")</f>
        <v/>
      </c>
      <c r="AN958" s="2" t="str">
        <f>IFERROR(IF(INDEX(#REF!,MATCH(I958,#REF!,0),1)=0,"",INDEX(#REF!,MATCH(I958,#REF!,0),1)),"")</f>
        <v/>
      </c>
      <c r="BB958" s="4"/>
      <c r="BG958" s="5"/>
      <c r="BI958" s="4"/>
      <c r="BK958" s="5"/>
      <c r="BL958" s="5"/>
      <c r="BM958" s="5" t="str">
        <f>IF(B958="","",IF(BH958="",1+(MAX(BM$2:BM957)),""))</f>
        <v/>
      </c>
      <c r="BN958" s="5" t="str">
        <f t="shared" si="168"/>
        <v/>
      </c>
      <c r="BO958" s="5" t="str">
        <f t="shared" si="169"/>
        <v/>
      </c>
      <c r="BP958" s="15" t="str">
        <f t="shared" si="170"/>
        <v/>
      </c>
      <c r="BQ958" s="29"/>
      <c r="BS958" s="5" t="str">
        <f t="shared" si="172"/>
        <v/>
      </c>
      <c r="BU958" s="5"/>
      <c r="BV958" s="5" t="str">
        <f t="shared" si="171"/>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IFERROR(VLOOKUP(I959,I$2:L958,4,0),"")</f>
        <v/>
      </c>
      <c r="M959" s="4" t="str">
        <f>IFERROR(VLOOKUP(I959,I$2:M958,5,0),"")</f>
        <v/>
      </c>
      <c r="S959"/>
      <c r="AG959" s="3"/>
      <c r="AK959" s="127" t="str">
        <f t="shared" si="173"/>
        <v/>
      </c>
      <c r="AL959" s="2" t="str">
        <f>IFERROR(IF(INDEX(#REF!,MATCH(I959,#REF!,0),1)=0,"",INDEX(#REF!,MATCH(I959,#REF!,0),1)),"")</f>
        <v/>
      </c>
      <c r="AN959" s="2" t="str">
        <f>IFERROR(IF(INDEX(#REF!,MATCH(I959,#REF!,0),1)=0,"",INDEX(#REF!,MATCH(I959,#REF!,0),1)),"")</f>
        <v/>
      </c>
      <c r="BB959" s="4"/>
      <c r="BG959" s="5"/>
      <c r="BI959" s="4"/>
      <c r="BK959" s="5"/>
      <c r="BL959" s="5"/>
      <c r="BM959" s="5" t="str">
        <f>IF(B959="","",IF(BH959="",1+(MAX(BM$2:BM958)),""))</f>
        <v/>
      </c>
      <c r="BN959" s="5" t="str">
        <f t="shared" si="168"/>
        <v/>
      </c>
      <c r="BO959" s="5" t="str">
        <f t="shared" si="169"/>
        <v/>
      </c>
      <c r="BP959" s="15" t="str">
        <f t="shared" si="170"/>
        <v/>
      </c>
      <c r="BQ959" s="29"/>
      <c r="BS959" s="5" t="str">
        <f t="shared" si="172"/>
        <v/>
      </c>
      <c r="BU959" s="5"/>
      <c r="BV959" s="5" t="str">
        <f t="shared" si="171"/>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IFERROR(VLOOKUP(I960,I$2:L959,4,0),"")</f>
        <v/>
      </c>
      <c r="M960" s="4" t="str">
        <f>IFERROR(VLOOKUP(I960,I$2:M959,5,0),"")</f>
        <v/>
      </c>
      <c r="S960"/>
      <c r="AG960" s="3"/>
      <c r="AK960" s="127" t="str">
        <f t="shared" si="173"/>
        <v/>
      </c>
      <c r="AL960" s="2" t="str">
        <f>IFERROR(IF(INDEX(#REF!,MATCH(I960,#REF!,0),1)=0,"",INDEX(#REF!,MATCH(I960,#REF!,0),1)),"")</f>
        <v/>
      </c>
      <c r="AN960" s="2" t="str">
        <f>IFERROR(IF(INDEX(#REF!,MATCH(I960,#REF!,0),1)=0,"",INDEX(#REF!,MATCH(I960,#REF!,0),1)),"")</f>
        <v/>
      </c>
      <c r="BB960" s="4"/>
      <c r="BG960" s="5"/>
      <c r="BI960" s="4"/>
      <c r="BK960" s="5"/>
      <c r="BL960" s="5"/>
      <c r="BM960" s="5" t="str">
        <f>IF(B960="","",IF(BH960="",1+(MAX(BM$2:BM959)),""))</f>
        <v/>
      </c>
      <c r="BN960" s="5" t="str">
        <f t="shared" si="168"/>
        <v/>
      </c>
      <c r="BO960" s="5" t="str">
        <f t="shared" si="169"/>
        <v/>
      </c>
      <c r="BP960" s="15" t="str">
        <f t="shared" si="170"/>
        <v/>
      </c>
      <c r="BQ960" s="29"/>
      <c r="BS960" s="5" t="str">
        <f t="shared" si="172"/>
        <v/>
      </c>
      <c r="BU960" s="5"/>
      <c r="BV960" s="5" t="str">
        <f t="shared" si="171"/>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IFERROR(VLOOKUP(I961,I$2:L960,4,0),"")</f>
        <v/>
      </c>
      <c r="M961" s="4" t="str">
        <f>IFERROR(VLOOKUP(I961,I$2:M960,5,0),"")</f>
        <v/>
      </c>
      <c r="S961"/>
      <c r="AG961" s="3"/>
      <c r="AK961" s="127" t="str">
        <f t="shared" si="173"/>
        <v/>
      </c>
      <c r="AL961" s="2" t="str">
        <f>IFERROR(IF(INDEX(#REF!,MATCH(I961,#REF!,0),1)=0,"",INDEX(#REF!,MATCH(I961,#REF!,0),1)),"")</f>
        <v/>
      </c>
      <c r="AN961" s="2" t="str">
        <f>IFERROR(IF(INDEX(#REF!,MATCH(I961,#REF!,0),1)=0,"",INDEX(#REF!,MATCH(I961,#REF!,0),1)),"")</f>
        <v/>
      </c>
      <c r="BB961" s="4"/>
      <c r="BG961" s="5"/>
      <c r="BI961" s="4"/>
      <c r="BK961" s="5"/>
      <c r="BL961" s="5"/>
      <c r="BM961" s="5" t="str">
        <f>IF(B961="","",IF(BH961="",1+(MAX(BM$2:BM960)),""))</f>
        <v/>
      </c>
      <c r="BN961" s="5" t="str">
        <f t="shared" si="168"/>
        <v/>
      </c>
      <c r="BO961" s="5" t="str">
        <f t="shared" si="169"/>
        <v/>
      </c>
      <c r="BP961" s="15" t="str">
        <f t="shared" si="170"/>
        <v/>
      </c>
      <c r="BQ961" s="29"/>
      <c r="BS961" s="5" t="str">
        <f t="shared" si="172"/>
        <v/>
      </c>
      <c r="BU961" s="5"/>
      <c r="BV961" s="5" t="str">
        <f t="shared" si="171"/>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IFERROR(VLOOKUP(I962,I$2:L961,4,0),"")</f>
        <v/>
      </c>
      <c r="M962" s="4" t="str">
        <f>IFERROR(VLOOKUP(I962,I$2:M961,5,0),"")</f>
        <v/>
      </c>
      <c r="S962"/>
      <c r="AG962" s="3"/>
      <c r="AL962" s="2" t="str">
        <f>IFERROR(IF(INDEX(#REF!,MATCH(I962,#REF!,0),1)=0,"",INDEX(#REF!,MATCH(I962,#REF!,0),1)),"")</f>
        <v/>
      </c>
      <c r="AN962" s="2" t="str">
        <f>IFERROR(IF(INDEX(#REF!,MATCH(I962,#REF!,0),1)=0,"",INDEX(#REF!,MATCH(I962,#REF!,0),1)),"")</f>
        <v/>
      </c>
      <c r="BB962" s="4"/>
      <c r="BG962" s="5"/>
      <c r="BI962" s="4"/>
      <c r="BK962" s="5"/>
      <c r="BL962" s="5"/>
      <c r="BM962" s="5" t="str">
        <f>IF(B962="","",IF(BH962="",1+(MAX(BM$2:BM961)),""))</f>
        <v/>
      </c>
      <c r="BN962" s="5" t="str">
        <f t="shared" ref="BN962:BN1025" si="174">IF(BM962="","",AI962)</f>
        <v/>
      </c>
      <c r="BO962" s="5" t="str">
        <f t="shared" ref="BO962:BO1025" si="175">IF(BM962="","",E962)</f>
        <v/>
      </c>
      <c r="BP962" s="15" t="str">
        <f t="shared" ref="BP962:BP1025" si="176">IF(BM962="","",F962)</f>
        <v/>
      </c>
      <c r="BQ962" s="29"/>
      <c r="BS962" s="5" t="str">
        <f t="shared" si="172"/>
        <v/>
      </c>
      <c r="BU962" s="5"/>
      <c r="BV962" s="5" t="str">
        <f t="shared" ref="BV962:BV1025" si="177">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IFERROR(VLOOKUP(I963,I$2:L962,4,0),"")</f>
        <v/>
      </c>
      <c r="M963" s="4" t="str">
        <f>IFERROR(VLOOKUP(I963,I$2:M962,5,0),"")</f>
        <v/>
      </c>
      <c r="S963"/>
      <c r="AG963" s="3"/>
      <c r="AL963" s="2" t="str">
        <f>IFERROR(IF(INDEX(#REF!,MATCH(I963,#REF!,0),1)=0,"",INDEX(#REF!,MATCH(I963,#REF!,0),1)),"")</f>
        <v/>
      </c>
      <c r="AN963" s="2" t="str">
        <f>IFERROR(IF(INDEX(#REF!,MATCH(I963,#REF!,0),1)=0,"",INDEX(#REF!,MATCH(I963,#REF!,0),1)),"")</f>
        <v/>
      </c>
      <c r="BB963" s="4"/>
      <c r="BG963" s="5"/>
      <c r="BI963" s="4"/>
      <c r="BK963" s="5"/>
      <c r="BL963" s="5"/>
      <c r="BM963" s="5" t="str">
        <f>IF(B963="","",IF(BH963="",1+(MAX(BM$2:BM962)),""))</f>
        <v/>
      </c>
      <c r="BN963" s="5" t="str">
        <f t="shared" si="174"/>
        <v/>
      </c>
      <c r="BO963" s="5" t="str">
        <f t="shared" si="175"/>
        <v/>
      </c>
      <c r="BP963" s="15" t="str">
        <f t="shared" si="176"/>
        <v/>
      </c>
      <c r="BQ963" s="29"/>
      <c r="BS963" s="5" t="str">
        <f t="shared" si="172"/>
        <v/>
      </c>
      <c r="BU963" s="5"/>
      <c r="BV963" s="5" t="str">
        <f t="shared" si="177"/>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IFERROR(VLOOKUP(I964,I$2:L963,4,0),"")</f>
        <v/>
      </c>
      <c r="M964" s="4" t="str">
        <f>IFERROR(VLOOKUP(I964,I$2:M963,5,0),"")</f>
        <v/>
      </c>
      <c r="S964"/>
      <c r="AG964" s="3"/>
      <c r="AL964" s="2" t="str">
        <f>IFERROR(IF(INDEX(#REF!,MATCH(I964,#REF!,0),1)=0,"",INDEX(#REF!,MATCH(I964,#REF!,0),1)),"")</f>
        <v/>
      </c>
      <c r="AN964" s="2" t="str">
        <f>IFERROR(IF(INDEX(#REF!,MATCH(I964,#REF!,0),1)=0,"",INDEX(#REF!,MATCH(I964,#REF!,0),1)),"")</f>
        <v/>
      </c>
      <c r="BB964" s="4"/>
      <c r="BG964" s="5"/>
      <c r="BI964" s="4"/>
      <c r="BK964" s="5"/>
      <c r="BL964" s="5"/>
      <c r="BM964" s="5" t="str">
        <f>IF(B964="","",IF(BH964="",1+(MAX(BM$2:BM963)),""))</f>
        <v/>
      </c>
      <c r="BN964" s="5" t="str">
        <f t="shared" si="174"/>
        <v/>
      </c>
      <c r="BO964" s="5" t="str">
        <f t="shared" si="175"/>
        <v/>
      </c>
      <c r="BP964" s="15" t="str">
        <f t="shared" si="176"/>
        <v/>
      </c>
      <c r="BQ964" s="29"/>
      <c r="BS964" s="5" t="str">
        <f t="shared" si="172"/>
        <v/>
      </c>
      <c r="BU964" s="5"/>
      <c r="BV964" s="5" t="str">
        <f t="shared" si="177"/>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IFERROR(VLOOKUP(I965,I$2:L964,4,0),"")</f>
        <v/>
      </c>
      <c r="M965" s="4" t="str">
        <f>IFERROR(VLOOKUP(I965,I$2:M964,5,0),"")</f>
        <v/>
      </c>
      <c r="S965"/>
      <c r="AG965" s="3"/>
      <c r="AL965" s="2" t="str">
        <f>IFERROR(IF(INDEX(#REF!,MATCH(I965,#REF!,0),1)=0,"",INDEX(#REF!,MATCH(I965,#REF!,0),1)),"")</f>
        <v/>
      </c>
      <c r="AN965" s="2" t="str">
        <f>IFERROR(IF(INDEX(#REF!,MATCH(I965,#REF!,0),1)=0,"",INDEX(#REF!,MATCH(I965,#REF!,0),1)),"")</f>
        <v/>
      </c>
      <c r="BB965" s="4"/>
      <c r="BG965" s="5"/>
      <c r="BI965" s="4"/>
      <c r="BK965" s="5"/>
      <c r="BL965" s="5"/>
      <c r="BM965" s="5" t="str">
        <f>IF(B965="","",IF(BH965="",1+(MAX(BM$2:BM964)),""))</f>
        <v/>
      </c>
      <c r="BN965" s="5" t="str">
        <f t="shared" si="174"/>
        <v/>
      </c>
      <c r="BO965" s="5" t="str">
        <f t="shared" si="175"/>
        <v/>
      </c>
      <c r="BP965" s="15" t="str">
        <f t="shared" si="176"/>
        <v/>
      </c>
      <c r="BQ965" s="29"/>
      <c r="BS965" s="5" t="str">
        <f t="shared" si="172"/>
        <v/>
      </c>
      <c r="BU965" s="5"/>
      <c r="BV965" s="5" t="str">
        <f t="shared" si="177"/>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IFERROR(VLOOKUP(I966,I$2:L965,4,0),"")</f>
        <v/>
      </c>
      <c r="M966" s="4" t="str">
        <f>IFERROR(VLOOKUP(I966,I$2:M965,5,0),"")</f>
        <v/>
      </c>
      <c r="S966"/>
      <c r="AG966" s="3"/>
      <c r="AL966" s="2" t="str">
        <f>IFERROR(IF(INDEX(#REF!,MATCH(I966,#REF!,0),1)=0,"",INDEX(#REF!,MATCH(I966,#REF!,0),1)),"")</f>
        <v/>
      </c>
      <c r="AN966" s="2" t="str">
        <f>IFERROR(IF(INDEX(#REF!,MATCH(I966,#REF!,0),1)=0,"",INDEX(#REF!,MATCH(I966,#REF!,0),1)),"")</f>
        <v/>
      </c>
      <c r="BB966" s="4"/>
      <c r="BG966" s="5"/>
      <c r="BI966" s="4"/>
      <c r="BK966" s="5"/>
      <c r="BL966" s="5"/>
      <c r="BM966" s="5" t="str">
        <f>IF(B966="","",IF(BH966="",1+(MAX(BM$2:BM965)),""))</f>
        <v/>
      </c>
      <c r="BN966" s="5" t="str">
        <f t="shared" si="174"/>
        <v/>
      </c>
      <c r="BO966" s="5" t="str">
        <f t="shared" si="175"/>
        <v/>
      </c>
      <c r="BP966" s="15" t="str">
        <f t="shared" si="176"/>
        <v/>
      </c>
      <c r="BQ966" s="29"/>
      <c r="BS966" s="5" t="str">
        <f t="shared" si="172"/>
        <v/>
      </c>
      <c r="BU966" s="5"/>
      <c r="BV966" s="5" t="str">
        <f t="shared" si="177"/>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IFERROR(VLOOKUP(I967,I$2:L966,4,0),"")</f>
        <v/>
      </c>
      <c r="M967" s="4" t="str">
        <f>IFERROR(VLOOKUP(I967,I$2:M966,5,0),"")</f>
        <v/>
      </c>
      <c r="S967"/>
      <c r="AG967" s="3"/>
      <c r="AL967" s="2" t="str">
        <f>IFERROR(IF(INDEX(#REF!,MATCH(I967,#REF!,0),1)=0,"",INDEX(#REF!,MATCH(I967,#REF!,0),1)),"")</f>
        <v/>
      </c>
      <c r="AN967" s="2" t="str">
        <f>IFERROR(IF(INDEX(#REF!,MATCH(I967,#REF!,0),1)=0,"",INDEX(#REF!,MATCH(I967,#REF!,0),1)),"")</f>
        <v/>
      </c>
      <c r="BB967" s="4"/>
      <c r="BG967" s="5"/>
      <c r="BI967" s="4"/>
      <c r="BK967" s="5"/>
      <c r="BL967" s="5"/>
      <c r="BM967" s="5" t="str">
        <f>IF(B967="","",IF(BH967="",1+(MAX(BM$2:BM966)),""))</f>
        <v/>
      </c>
      <c r="BN967" s="5" t="str">
        <f t="shared" si="174"/>
        <v/>
      </c>
      <c r="BO967" s="5" t="str">
        <f t="shared" si="175"/>
        <v/>
      </c>
      <c r="BP967" s="15" t="str">
        <f t="shared" si="176"/>
        <v/>
      </c>
      <c r="BQ967" s="29"/>
      <c r="BS967" s="5" t="str">
        <f t="shared" si="172"/>
        <v/>
      </c>
      <c r="BU967" s="5"/>
      <c r="BV967" s="5" t="str">
        <f t="shared" si="177"/>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IFERROR(VLOOKUP(I968,I$2:L967,4,0),"")</f>
        <v/>
      </c>
      <c r="M968" s="4" t="str">
        <f>IFERROR(VLOOKUP(I968,I$2:M967,5,0),"")</f>
        <v/>
      </c>
      <c r="S968"/>
      <c r="AG968" s="3"/>
      <c r="AL968" s="2" t="str">
        <f>IFERROR(IF(INDEX(#REF!,MATCH(I968,#REF!,0),1)=0,"",INDEX(#REF!,MATCH(I968,#REF!,0),1)),"")</f>
        <v/>
      </c>
      <c r="AN968" s="2" t="str">
        <f>IFERROR(IF(INDEX(#REF!,MATCH(I968,#REF!,0),1)=0,"",INDEX(#REF!,MATCH(I968,#REF!,0),1)),"")</f>
        <v/>
      </c>
      <c r="BB968" s="4"/>
      <c r="BG968" s="5"/>
      <c r="BI968" s="4"/>
      <c r="BK968" s="5"/>
      <c r="BL968" s="5"/>
      <c r="BM968" s="5" t="str">
        <f>IF(B968="","",IF(BH968="",1+(MAX(BM$2:BM967)),""))</f>
        <v/>
      </c>
      <c r="BN968" s="5" t="str">
        <f t="shared" si="174"/>
        <v/>
      </c>
      <c r="BO968" s="5" t="str">
        <f t="shared" si="175"/>
        <v/>
      </c>
      <c r="BP968" s="15" t="str">
        <f t="shared" si="176"/>
        <v/>
      </c>
      <c r="BQ968" s="29"/>
      <c r="BS968" s="5" t="str">
        <f t="shared" si="172"/>
        <v/>
      </c>
      <c r="BU968" s="5"/>
      <c r="BV968" s="5" t="str">
        <f t="shared" si="177"/>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IFERROR(VLOOKUP(I969,I$2:L968,4,0),"")</f>
        <v/>
      </c>
      <c r="M969" s="4" t="str">
        <f>IFERROR(VLOOKUP(I969,I$2:M968,5,0),"")</f>
        <v/>
      </c>
      <c r="S969"/>
      <c r="AG969" s="3"/>
      <c r="AL969" s="2" t="str">
        <f>IFERROR(IF(INDEX(#REF!,MATCH(I969,#REF!,0),1)=0,"",INDEX(#REF!,MATCH(I969,#REF!,0),1)),"")</f>
        <v/>
      </c>
      <c r="AN969" s="2" t="str">
        <f>IFERROR(IF(INDEX(#REF!,MATCH(I969,#REF!,0),1)=0,"",INDEX(#REF!,MATCH(I969,#REF!,0),1)),"")</f>
        <v/>
      </c>
      <c r="BB969" s="4"/>
      <c r="BG969" s="5"/>
      <c r="BI969" s="4"/>
      <c r="BK969" s="5"/>
      <c r="BL969" s="5"/>
      <c r="BM969" s="5" t="str">
        <f>IF(B969="","",IF(BH969="",1+(MAX(BM$2:BM968)),""))</f>
        <v/>
      </c>
      <c r="BN969" s="5" t="str">
        <f t="shared" si="174"/>
        <v/>
      </c>
      <c r="BO969" s="5" t="str">
        <f t="shared" si="175"/>
        <v/>
      </c>
      <c r="BP969" s="15" t="str">
        <f t="shared" si="176"/>
        <v/>
      </c>
      <c r="BQ969" s="29"/>
      <c r="BS969" s="5" t="str">
        <f t="shared" si="172"/>
        <v/>
      </c>
      <c r="BU969" s="5"/>
      <c r="BV969" s="5" t="str">
        <f t="shared" si="177"/>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IFERROR(VLOOKUP(I970,I$2:L969,4,0),"")</f>
        <v/>
      </c>
      <c r="M970" s="4" t="str">
        <f>IFERROR(VLOOKUP(I970,I$2:M969,5,0),"")</f>
        <v/>
      </c>
      <c r="S970"/>
      <c r="AG970" s="3"/>
      <c r="AL970" s="2" t="str">
        <f>IFERROR(IF(INDEX(#REF!,MATCH(I970,#REF!,0),1)=0,"",INDEX(#REF!,MATCH(I970,#REF!,0),1)),"")</f>
        <v/>
      </c>
      <c r="AN970" s="2" t="str">
        <f>IFERROR(IF(INDEX(#REF!,MATCH(I970,#REF!,0),1)=0,"",INDEX(#REF!,MATCH(I970,#REF!,0),1)),"")</f>
        <v/>
      </c>
      <c r="BB970" s="4"/>
      <c r="BG970" s="5"/>
      <c r="BI970" s="4"/>
      <c r="BK970" s="5"/>
      <c r="BL970" s="5"/>
      <c r="BM970" s="5" t="str">
        <f>IF(B970="","",IF(BH970="",1+(MAX(BM$2:BM969)),""))</f>
        <v/>
      </c>
      <c r="BN970" s="5" t="str">
        <f t="shared" si="174"/>
        <v/>
      </c>
      <c r="BO970" s="5" t="str">
        <f t="shared" si="175"/>
        <v/>
      </c>
      <c r="BP970" s="15" t="str">
        <f t="shared" si="176"/>
        <v/>
      </c>
      <c r="BQ970" s="29"/>
      <c r="BS970" s="5" t="str">
        <f t="shared" si="172"/>
        <v/>
      </c>
      <c r="BU970" s="5"/>
      <c r="BV970" s="5" t="str">
        <f t="shared" si="177"/>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IFERROR(VLOOKUP(I971,I$2:L970,4,0),"")</f>
        <v/>
      </c>
      <c r="M971" s="4" t="str">
        <f>IFERROR(VLOOKUP(I971,I$2:M970,5,0),"")</f>
        <v/>
      </c>
      <c r="S971"/>
      <c r="AG971" s="3"/>
      <c r="AL971" s="2" t="str">
        <f>IFERROR(IF(INDEX(#REF!,MATCH(I971,#REF!,0),1)=0,"",INDEX(#REF!,MATCH(I971,#REF!,0),1)),"")</f>
        <v/>
      </c>
      <c r="AN971" s="2" t="str">
        <f>IFERROR(IF(INDEX(#REF!,MATCH(I971,#REF!,0),1)=0,"",INDEX(#REF!,MATCH(I971,#REF!,0),1)),"")</f>
        <v/>
      </c>
      <c r="BB971" s="4"/>
      <c r="BG971" s="5"/>
      <c r="BI971" s="4"/>
      <c r="BK971" s="5"/>
      <c r="BL971" s="5"/>
      <c r="BM971" s="5" t="str">
        <f>IF(B971="","",IF(BH971="",1+(MAX(BM$2:BM970)),""))</f>
        <v/>
      </c>
      <c r="BN971" s="5" t="str">
        <f t="shared" si="174"/>
        <v/>
      </c>
      <c r="BO971" s="5" t="str">
        <f t="shared" si="175"/>
        <v/>
      </c>
      <c r="BP971" s="15" t="str">
        <f t="shared" si="176"/>
        <v/>
      </c>
      <c r="BQ971" s="29"/>
      <c r="BS971" s="5" t="str">
        <f t="shared" si="172"/>
        <v/>
      </c>
      <c r="BU971" s="5"/>
      <c r="BV971" s="5" t="str">
        <f t="shared" si="177"/>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IFERROR(VLOOKUP(I972,I$2:L971,4,0),"")</f>
        <v/>
      </c>
      <c r="M972" s="4" t="str">
        <f>IFERROR(VLOOKUP(I972,I$2:M971,5,0),"")</f>
        <v/>
      </c>
      <c r="S972"/>
      <c r="AG972" s="3"/>
      <c r="AL972" s="2" t="str">
        <f>IFERROR(IF(INDEX(#REF!,MATCH(I972,#REF!,0),1)=0,"",INDEX(#REF!,MATCH(I972,#REF!,0),1)),"")</f>
        <v/>
      </c>
      <c r="AN972" s="2" t="str">
        <f>IFERROR(IF(INDEX(#REF!,MATCH(I972,#REF!,0),1)=0,"",INDEX(#REF!,MATCH(I972,#REF!,0),1)),"")</f>
        <v/>
      </c>
      <c r="BB972" s="4"/>
      <c r="BG972" s="5"/>
      <c r="BI972" s="4"/>
      <c r="BK972" s="5"/>
      <c r="BL972" s="5"/>
      <c r="BM972" s="5" t="str">
        <f>IF(B972="","",IF(BH972="",1+(MAX(BM$2:BM971)),""))</f>
        <v/>
      </c>
      <c r="BN972" s="5" t="str">
        <f t="shared" si="174"/>
        <v/>
      </c>
      <c r="BO972" s="5" t="str">
        <f t="shared" si="175"/>
        <v/>
      </c>
      <c r="BP972" s="15" t="str">
        <f t="shared" si="176"/>
        <v/>
      </c>
      <c r="BQ972" s="29"/>
      <c r="BS972" s="5" t="str">
        <f t="shared" si="172"/>
        <v/>
      </c>
      <c r="BU972" s="5"/>
      <c r="BV972" s="5" t="str">
        <f t="shared" si="177"/>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IFERROR(VLOOKUP(I973,I$2:L972,4,0),"")</f>
        <v/>
      </c>
      <c r="M973" s="4" t="str">
        <f>IFERROR(VLOOKUP(I973,I$2:M972,5,0),"")</f>
        <v/>
      </c>
      <c r="S973"/>
      <c r="AG973" s="3"/>
      <c r="AL973" s="2" t="str">
        <f>IFERROR(IF(INDEX(#REF!,MATCH(I973,#REF!,0),1)=0,"",INDEX(#REF!,MATCH(I973,#REF!,0),1)),"")</f>
        <v/>
      </c>
      <c r="AN973" s="2" t="str">
        <f>IFERROR(IF(INDEX(#REF!,MATCH(I973,#REF!,0),1)=0,"",INDEX(#REF!,MATCH(I973,#REF!,0),1)),"")</f>
        <v/>
      </c>
      <c r="BB973" s="4"/>
      <c r="BG973" s="5"/>
      <c r="BI973" s="4"/>
      <c r="BK973" s="5"/>
      <c r="BL973" s="5"/>
      <c r="BM973" s="5" t="str">
        <f>IF(B973="","",IF(BH973="",1+(MAX(BM$2:BM972)),""))</f>
        <v/>
      </c>
      <c r="BN973" s="5" t="str">
        <f t="shared" si="174"/>
        <v/>
      </c>
      <c r="BO973" s="5" t="str">
        <f t="shared" si="175"/>
        <v/>
      </c>
      <c r="BP973" s="15" t="str">
        <f t="shared" si="176"/>
        <v/>
      </c>
      <c r="BQ973" s="29"/>
      <c r="BS973" s="5" t="str">
        <f t="shared" si="172"/>
        <v/>
      </c>
      <c r="BU973" s="5"/>
      <c r="BV973" s="5" t="str">
        <f t="shared" si="177"/>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IFERROR(VLOOKUP(I974,I$2:L973,4,0),"")</f>
        <v/>
      </c>
      <c r="M974" s="4" t="str">
        <f>IFERROR(VLOOKUP(I974,I$2:M973,5,0),"")</f>
        <v/>
      </c>
      <c r="S974"/>
      <c r="AG974" s="3"/>
      <c r="AL974" s="2" t="str">
        <f>IFERROR(IF(INDEX(#REF!,MATCH(I974,#REF!,0),1)=0,"",INDEX(#REF!,MATCH(I974,#REF!,0),1)),"")</f>
        <v/>
      </c>
      <c r="AN974" s="2" t="str">
        <f>IFERROR(IF(INDEX(#REF!,MATCH(I974,#REF!,0),1)=0,"",INDEX(#REF!,MATCH(I974,#REF!,0),1)),"")</f>
        <v/>
      </c>
      <c r="BB974" s="4"/>
      <c r="BG974" s="5"/>
      <c r="BI974" s="4"/>
      <c r="BK974" s="5"/>
      <c r="BL974" s="5"/>
      <c r="BM974" s="5" t="str">
        <f>IF(B974="","",IF(BH974="",1+(MAX(BM$2:BM973)),""))</f>
        <v/>
      </c>
      <c r="BN974" s="5" t="str">
        <f t="shared" si="174"/>
        <v/>
      </c>
      <c r="BO974" s="5" t="str">
        <f t="shared" si="175"/>
        <v/>
      </c>
      <c r="BP974" s="15" t="str">
        <f t="shared" si="176"/>
        <v/>
      </c>
      <c r="BQ974" s="29"/>
      <c r="BS974" s="5" t="str">
        <f t="shared" si="172"/>
        <v/>
      </c>
      <c r="BU974" s="5"/>
      <c r="BV974" s="5" t="str">
        <f t="shared" si="177"/>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IFERROR(VLOOKUP(I975,I$2:L974,4,0),"")</f>
        <v/>
      </c>
      <c r="M975" s="4" t="str">
        <f>IFERROR(VLOOKUP(I975,I$2:M974,5,0),"")</f>
        <v/>
      </c>
      <c r="S975"/>
      <c r="AG975" s="3"/>
      <c r="AL975" s="2" t="str">
        <f>IFERROR(IF(INDEX(#REF!,MATCH(I975,#REF!,0),1)=0,"",INDEX(#REF!,MATCH(I975,#REF!,0),1)),"")</f>
        <v/>
      </c>
      <c r="AN975" s="2" t="str">
        <f>IFERROR(IF(INDEX(#REF!,MATCH(I975,#REF!,0),1)=0,"",INDEX(#REF!,MATCH(I975,#REF!,0),1)),"")</f>
        <v/>
      </c>
      <c r="BB975" s="4"/>
      <c r="BG975" s="5"/>
      <c r="BI975" s="4"/>
      <c r="BK975" s="5"/>
      <c r="BL975" s="5"/>
      <c r="BM975" s="5" t="str">
        <f>IF(B975="","",IF(BH975="",1+(MAX(BM$2:BM974)),""))</f>
        <v/>
      </c>
      <c r="BN975" s="5" t="str">
        <f t="shared" si="174"/>
        <v/>
      </c>
      <c r="BO975" s="5" t="str">
        <f t="shared" si="175"/>
        <v/>
      </c>
      <c r="BP975" s="15" t="str">
        <f t="shared" si="176"/>
        <v/>
      </c>
      <c r="BQ975" s="29"/>
      <c r="BS975" s="5" t="str">
        <f t="shared" si="172"/>
        <v/>
      </c>
      <c r="BU975" s="5"/>
      <c r="BV975" s="5" t="str">
        <f t="shared" si="177"/>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IFERROR(VLOOKUP(I976,I$2:L975,4,0),"")</f>
        <v/>
      </c>
      <c r="M976" s="4" t="str">
        <f>IFERROR(VLOOKUP(I976,I$2:M975,5,0),"")</f>
        <v/>
      </c>
      <c r="S976"/>
      <c r="AG976" s="3"/>
      <c r="AL976" s="2" t="str">
        <f>IFERROR(IF(INDEX(#REF!,MATCH(I976,#REF!,0),1)=0,"",INDEX(#REF!,MATCH(I976,#REF!,0),1)),"")</f>
        <v/>
      </c>
      <c r="AN976" s="2" t="str">
        <f>IFERROR(IF(INDEX(#REF!,MATCH(I976,#REF!,0),1)=0,"",INDEX(#REF!,MATCH(I976,#REF!,0),1)),"")</f>
        <v/>
      </c>
      <c r="BB976" s="4"/>
      <c r="BG976" s="5"/>
      <c r="BI976" s="4"/>
      <c r="BK976" s="5"/>
      <c r="BL976" s="5"/>
      <c r="BM976" s="5" t="str">
        <f>IF(B976="","",IF(BH976="",1+(MAX(BM$2:BM975)),""))</f>
        <v/>
      </c>
      <c r="BN976" s="5" t="str">
        <f t="shared" si="174"/>
        <v/>
      </c>
      <c r="BO976" s="5" t="str">
        <f t="shared" si="175"/>
        <v/>
      </c>
      <c r="BP976" s="15" t="str">
        <f t="shared" si="176"/>
        <v/>
      </c>
      <c r="BQ976" s="29"/>
      <c r="BS976" s="5" t="str">
        <f t="shared" si="172"/>
        <v/>
      </c>
      <c r="BU976" s="5"/>
      <c r="BV976" s="5" t="str">
        <f t="shared" si="177"/>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IFERROR(VLOOKUP(I977,I$2:L976,4,0),"")</f>
        <v/>
      </c>
      <c r="M977" s="4" t="str">
        <f>IFERROR(VLOOKUP(I977,I$2:M976,5,0),"")</f>
        <v/>
      </c>
      <c r="S977"/>
      <c r="AG977" s="3"/>
      <c r="AL977" s="2" t="str">
        <f>IFERROR(IF(INDEX(#REF!,MATCH(I977,#REF!,0),1)=0,"",INDEX(#REF!,MATCH(I977,#REF!,0),1)),"")</f>
        <v/>
      </c>
      <c r="AN977" s="2" t="str">
        <f>IFERROR(IF(INDEX(#REF!,MATCH(I977,#REF!,0),1)=0,"",INDEX(#REF!,MATCH(I977,#REF!,0),1)),"")</f>
        <v/>
      </c>
      <c r="BB977" s="4"/>
      <c r="BG977" s="5"/>
      <c r="BI977" s="4"/>
      <c r="BK977" s="5"/>
      <c r="BL977" s="5"/>
      <c r="BM977" s="5" t="str">
        <f>IF(B977="","",IF(BH977="",1+(MAX(BM$2:BM976)),""))</f>
        <v/>
      </c>
      <c r="BN977" s="5" t="str">
        <f t="shared" si="174"/>
        <v/>
      </c>
      <c r="BO977" s="5" t="str">
        <f t="shared" si="175"/>
        <v/>
      </c>
      <c r="BP977" s="15" t="str">
        <f t="shared" si="176"/>
        <v/>
      </c>
      <c r="BQ977" s="29"/>
      <c r="BS977" s="5" t="str">
        <f t="shared" si="172"/>
        <v/>
      </c>
      <c r="BU977" s="5"/>
      <c r="BV977" s="5" t="str">
        <f t="shared" si="177"/>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IFERROR(VLOOKUP(I978,I$2:L977,4,0),"")</f>
        <v/>
      </c>
      <c r="M978" s="4" t="str">
        <f>IFERROR(VLOOKUP(I978,I$2:M977,5,0),"")</f>
        <v/>
      </c>
      <c r="S978"/>
      <c r="AG978" s="3"/>
      <c r="AL978" s="2" t="str">
        <f>IFERROR(IF(INDEX(#REF!,MATCH(I978,#REF!,0),1)=0,"",INDEX(#REF!,MATCH(I978,#REF!,0),1)),"")</f>
        <v/>
      </c>
      <c r="AN978" s="2" t="str">
        <f>IFERROR(IF(INDEX(#REF!,MATCH(I978,#REF!,0),1)=0,"",INDEX(#REF!,MATCH(I978,#REF!,0),1)),"")</f>
        <v/>
      </c>
      <c r="BB978" s="4"/>
      <c r="BG978" s="5"/>
      <c r="BI978" s="4"/>
      <c r="BK978" s="5"/>
      <c r="BL978" s="5"/>
      <c r="BM978" s="5" t="str">
        <f>IF(B978="","",IF(BH978="",1+(MAX(BM$2:BM977)),""))</f>
        <v/>
      </c>
      <c r="BN978" s="5" t="str">
        <f t="shared" si="174"/>
        <v/>
      </c>
      <c r="BO978" s="5" t="str">
        <f t="shared" si="175"/>
        <v/>
      </c>
      <c r="BP978" s="15" t="str">
        <f t="shared" si="176"/>
        <v/>
      </c>
      <c r="BQ978" s="29"/>
      <c r="BS978" s="5" t="str">
        <f t="shared" si="172"/>
        <v/>
      </c>
      <c r="BU978" s="5"/>
      <c r="BV978" s="5" t="str">
        <f t="shared" si="177"/>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IFERROR(VLOOKUP(I979,I$2:L978,4,0),"")</f>
        <v/>
      </c>
      <c r="M979" s="4" t="str">
        <f>IFERROR(VLOOKUP(I979,I$2:M978,5,0),"")</f>
        <v/>
      </c>
      <c r="S979"/>
      <c r="AG979" s="3"/>
      <c r="AL979" s="2" t="str">
        <f>IFERROR(IF(INDEX(#REF!,MATCH(I979,#REF!,0),1)=0,"",INDEX(#REF!,MATCH(I979,#REF!,0),1)),"")</f>
        <v/>
      </c>
      <c r="AN979" s="2" t="str">
        <f>IFERROR(IF(INDEX(#REF!,MATCH(I979,#REF!,0),1)=0,"",INDEX(#REF!,MATCH(I979,#REF!,0),1)),"")</f>
        <v/>
      </c>
      <c r="BB979" s="4"/>
      <c r="BG979" s="5"/>
      <c r="BI979" s="4"/>
      <c r="BK979" s="5"/>
      <c r="BL979" s="5"/>
      <c r="BM979" s="5" t="str">
        <f>IF(B979="","",IF(BH979="",1+(MAX(BM$2:BM978)),""))</f>
        <v/>
      </c>
      <c r="BN979" s="5" t="str">
        <f t="shared" si="174"/>
        <v/>
      </c>
      <c r="BO979" s="5" t="str">
        <f t="shared" si="175"/>
        <v/>
      </c>
      <c r="BP979" s="15" t="str">
        <f t="shared" si="176"/>
        <v/>
      </c>
      <c r="BQ979" s="29"/>
      <c r="BS979" s="5" t="str">
        <f t="shared" si="172"/>
        <v/>
      </c>
      <c r="BU979" s="5"/>
      <c r="BV979" s="5" t="str">
        <f t="shared" si="177"/>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IFERROR(VLOOKUP(I980,I$2:L979,4,0),"")</f>
        <v/>
      </c>
      <c r="M980" s="4" t="str">
        <f>IFERROR(VLOOKUP(I980,I$2:M979,5,0),"")</f>
        <v/>
      </c>
      <c r="S980"/>
      <c r="AG980" s="3"/>
      <c r="AL980" s="2" t="str">
        <f>IFERROR(IF(INDEX(#REF!,MATCH(I980,#REF!,0),1)=0,"",INDEX(#REF!,MATCH(I980,#REF!,0),1)),"")</f>
        <v/>
      </c>
      <c r="AN980" s="2" t="str">
        <f>IFERROR(IF(INDEX(#REF!,MATCH(I980,#REF!,0),1)=0,"",INDEX(#REF!,MATCH(I980,#REF!,0),1)),"")</f>
        <v/>
      </c>
      <c r="BB980" s="4"/>
      <c r="BG980" s="5"/>
      <c r="BI980" s="4"/>
      <c r="BK980" s="5"/>
      <c r="BL980" s="5"/>
      <c r="BM980" s="5" t="str">
        <f>IF(B980="","",IF(BH980="",1+(MAX(BM$2:BM979)),""))</f>
        <v/>
      </c>
      <c r="BN980" s="5" t="str">
        <f t="shared" si="174"/>
        <v/>
      </c>
      <c r="BO980" s="5" t="str">
        <f t="shared" si="175"/>
        <v/>
      </c>
      <c r="BP980" s="15" t="str">
        <f t="shared" si="176"/>
        <v/>
      </c>
      <c r="BQ980" s="29"/>
      <c r="BS980" s="5" t="str">
        <f t="shared" si="172"/>
        <v/>
      </c>
      <c r="BU980" s="5"/>
      <c r="BV980" s="5" t="str">
        <f t="shared" si="177"/>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IFERROR(VLOOKUP(I981,I$2:L980,4,0),"")</f>
        <v/>
      </c>
      <c r="M981" s="4" t="str">
        <f>IFERROR(VLOOKUP(I981,I$2:M980,5,0),"")</f>
        <v/>
      </c>
      <c r="S981"/>
      <c r="AG981" s="3"/>
      <c r="AL981" s="2" t="str">
        <f>IFERROR(IF(INDEX(#REF!,MATCH(I981,#REF!,0),1)=0,"",INDEX(#REF!,MATCH(I981,#REF!,0),1)),"")</f>
        <v/>
      </c>
      <c r="AN981" s="2" t="str">
        <f>IFERROR(IF(INDEX(#REF!,MATCH(I981,#REF!,0),1)=0,"",INDEX(#REF!,MATCH(I981,#REF!,0),1)),"")</f>
        <v/>
      </c>
      <c r="BB981" s="4"/>
      <c r="BG981" s="5"/>
      <c r="BI981" s="4"/>
      <c r="BK981" s="5"/>
      <c r="BL981" s="5"/>
      <c r="BM981" s="5" t="str">
        <f>IF(B981="","",IF(BH981="",1+(MAX(BM$2:BM980)),""))</f>
        <v/>
      </c>
      <c r="BN981" s="5" t="str">
        <f t="shared" si="174"/>
        <v/>
      </c>
      <c r="BO981" s="5" t="str">
        <f t="shared" si="175"/>
        <v/>
      </c>
      <c r="BP981" s="15" t="str">
        <f t="shared" si="176"/>
        <v/>
      </c>
      <c r="BQ981" s="29"/>
      <c r="BS981" s="5" t="str">
        <f t="shared" si="172"/>
        <v/>
      </c>
      <c r="BU981" s="5"/>
      <c r="BV981" s="5" t="str">
        <f t="shared" si="177"/>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IFERROR(VLOOKUP(I982,I$2:L981,4,0),"")</f>
        <v/>
      </c>
      <c r="M982" s="4" t="str">
        <f>IFERROR(VLOOKUP(I982,I$2:M981,5,0),"")</f>
        <v/>
      </c>
      <c r="S982"/>
      <c r="AG982" s="3"/>
      <c r="AL982" s="2" t="str">
        <f>IFERROR(IF(INDEX(#REF!,MATCH(I982,#REF!,0),1)=0,"",INDEX(#REF!,MATCH(I982,#REF!,0),1)),"")</f>
        <v/>
      </c>
      <c r="AN982" s="2" t="str">
        <f>IFERROR(IF(INDEX(#REF!,MATCH(I982,#REF!,0),1)=0,"",INDEX(#REF!,MATCH(I982,#REF!,0),1)),"")</f>
        <v/>
      </c>
      <c r="BB982" s="4"/>
      <c r="BG982" s="5"/>
      <c r="BI982" s="4"/>
      <c r="BK982" s="5"/>
      <c r="BL982" s="5"/>
      <c r="BM982" s="5" t="str">
        <f>IF(B982="","",IF(BH982="",1+(MAX(BM$2:BM981)),""))</f>
        <v/>
      </c>
      <c r="BN982" s="5" t="str">
        <f t="shared" si="174"/>
        <v/>
      </c>
      <c r="BO982" s="5" t="str">
        <f t="shared" si="175"/>
        <v/>
      </c>
      <c r="BP982" s="15" t="str">
        <f t="shared" si="176"/>
        <v/>
      </c>
      <c r="BQ982" s="29"/>
      <c r="BS982" s="5" t="str">
        <f t="shared" ref="BS982:BS1045" si="178">CONCATENATE(AR982,AS982,AT982,AU982,AV982)</f>
        <v/>
      </c>
      <c r="BU982" s="5"/>
      <c r="BV982" s="5" t="str">
        <f t="shared" si="177"/>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IFERROR(VLOOKUP(I983,I$2:L982,4,0),"")</f>
        <v/>
      </c>
      <c r="M983" s="4" t="str">
        <f>IFERROR(VLOOKUP(I983,I$2:M982,5,0),"")</f>
        <v/>
      </c>
      <c r="S983"/>
      <c r="AG983" s="3"/>
      <c r="AL983" s="2" t="str">
        <f>IFERROR(IF(INDEX(#REF!,MATCH(I983,#REF!,0),1)=0,"",INDEX(#REF!,MATCH(I983,#REF!,0),1)),"")</f>
        <v/>
      </c>
      <c r="AN983" s="2" t="str">
        <f>IFERROR(IF(INDEX(#REF!,MATCH(I983,#REF!,0),1)=0,"",INDEX(#REF!,MATCH(I983,#REF!,0),1)),"")</f>
        <v/>
      </c>
      <c r="BB983" s="4"/>
      <c r="BG983" s="5"/>
      <c r="BI983" s="4"/>
      <c r="BK983" s="5"/>
      <c r="BL983" s="5"/>
      <c r="BM983" s="5" t="str">
        <f>IF(B983="","",IF(BH983="",1+(MAX(BM$2:BM982)),""))</f>
        <v/>
      </c>
      <c r="BN983" s="5" t="str">
        <f t="shared" si="174"/>
        <v/>
      </c>
      <c r="BO983" s="5" t="str">
        <f t="shared" si="175"/>
        <v/>
      </c>
      <c r="BP983" s="15" t="str">
        <f t="shared" si="176"/>
        <v/>
      </c>
      <c r="BQ983" s="29"/>
      <c r="BS983" s="5" t="str">
        <f t="shared" si="178"/>
        <v/>
      </c>
      <c r="BU983" s="5"/>
      <c r="BV983" s="5" t="str">
        <f t="shared" si="177"/>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IFERROR(VLOOKUP(I984,I$2:L983,4,0),"")</f>
        <v/>
      </c>
      <c r="M984" s="4" t="str">
        <f>IFERROR(VLOOKUP(I984,I$2:M983,5,0),"")</f>
        <v/>
      </c>
      <c r="S984"/>
      <c r="AG984" s="3"/>
      <c r="AL984" s="2" t="str">
        <f>IFERROR(IF(INDEX(#REF!,MATCH(I984,#REF!,0),1)=0,"",INDEX(#REF!,MATCH(I984,#REF!,0),1)),"")</f>
        <v/>
      </c>
      <c r="AN984" s="2" t="str">
        <f>IFERROR(IF(INDEX(#REF!,MATCH(I984,#REF!,0),1)=0,"",INDEX(#REF!,MATCH(I984,#REF!,0),1)),"")</f>
        <v/>
      </c>
      <c r="BB984" s="4"/>
      <c r="BG984" s="5"/>
      <c r="BI984" s="4"/>
      <c r="BK984" s="5"/>
      <c r="BL984" s="5"/>
      <c r="BM984" s="5" t="str">
        <f>IF(B984="","",IF(BH984="",1+(MAX(BM$2:BM983)),""))</f>
        <v/>
      </c>
      <c r="BN984" s="5" t="str">
        <f t="shared" si="174"/>
        <v/>
      </c>
      <c r="BO984" s="5" t="str">
        <f t="shared" si="175"/>
        <v/>
      </c>
      <c r="BP984" s="15" t="str">
        <f t="shared" si="176"/>
        <v/>
      </c>
      <c r="BQ984" s="29"/>
      <c r="BS984" s="5" t="str">
        <f t="shared" si="178"/>
        <v/>
      </c>
      <c r="BU984" s="5"/>
      <c r="BV984" s="5" t="str">
        <f t="shared" si="177"/>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IFERROR(VLOOKUP(I985,I$2:L984,4,0),"")</f>
        <v/>
      </c>
      <c r="M985" s="4" t="str">
        <f>IFERROR(VLOOKUP(I985,I$2:M984,5,0),"")</f>
        <v/>
      </c>
      <c r="S985"/>
      <c r="AG985" s="3"/>
      <c r="AL985" s="2" t="str">
        <f>IFERROR(IF(INDEX(#REF!,MATCH(I985,#REF!,0),1)=0,"",INDEX(#REF!,MATCH(I985,#REF!,0),1)),"")</f>
        <v/>
      </c>
      <c r="AN985" s="2" t="str">
        <f>IFERROR(IF(INDEX(#REF!,MATCH(I985,#REF!,0),1)=0,"",INDEX(#REF!,MATCH(I985,#REF!,0),1)),"")</f>
        <v/>
      </c>
      <c r="BB985" s="4"/>
      <c r="BG985" s="5"/>
      <c r="BI985" s="4"/>
      <c r="BK985" s="5"/>
      <c r="BL985" s="5"/>
      <c r="BM985" s="5" t="str">
        <f>IF(B985="","",IF(BH985="",1+(MAX(BM$2:BM984)),""))</f>
        <v/>
      </c>
      <c r="BN985" s="5" t="str">
        <f t="shared" si="174"/>
        <v/>
      </c>
      <c r="BO985" s="5" t="str">
        <f t="shared" si="175"/>
        <v/>
      </c>
      <c r="BP985" s="15" t="str">
        <f t="shared" si="176"/>
        <v/>
      </c>
      <c r="BQ985" s="29"/>
      <c r="BS985" s="5" t="str">
        <f t="shared" si="178"/>
        <v/>
      </c>
      <c r="BU985" s="5"/>
      <c r="BV985" s="5" t="str">
        <f t="shared" si="177"/>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IFERROR(VLOOKUP(I986,I$2:L985,4,0),"")</f>
        <v/>
      </c>
      <c r="M986" s="4" t="str">
        <f>IFERROR(VLOOKUP(I986,I$2:M985,5,0),"")</f>
        <v/>
      </c>
      <c r="S986"/>
      <c r="AG986" s="3"/>
      <c r="AL986" s="2" t="str">
        <f>IFERROR(IF(INDEX(#REF!,MATCH(I986,#REF!,0),1)=0,"",INDEX(#REF!,MATCH(I986,#REF!,0),1)),"")</f>
        <v/>
      </c>
      <c r="AN986" s="2" t="str">
        <f>IFERROR(IF(INDEX(#REF!,MATCH(I986,#REF!,0),1)=0,"",INDEX(#REF!,MATCH(I986,#REF!,0),1)),"")</f>
        <v/>
      </c>
      <c r="BB986" s="4"/>
      <c r="BG986" s="5"/>
      <c r="BI986" s="4"/>
      <c r="BK986" s="5"/>
      <c r="BL986" s="5"/>
      <c r="BM986" s="5" t="str">
        <f>IF(B986="","",IF(BH986="",1+(MAX(BM$2:BM985)),""))</f>
        <v/>
      </c>
      <c r="BN986" s="5" t="str">
        <f t="shared" si="174"/>
        <v/>
      </c>
      <c r="BO986" s="5" t="str">
        <f t="shared" si="175"/>
        <v/>
      </c>
      <c r="BP986" s="15" t="str">
        <f t="shared" si="176"/>
        <v/>
      </c>
      <c r="BQ986" s="29"/>
      <c r="BS986" s="5" t="str">
        <f t="shared" si="178"/>
        <v/>
      </c>
      <c r="BU986" s="5"/>
      <c r="BV986" s="5" t="str">
        <f t="shared" si="177"/>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IFERROR(VLOOKUP(I987,I$2:L986,4,0),"")</f>
        <v/>
      </c>
      <c r="M987" s="4" t="str">
        <f>IFERROR(VLOOKUP(I987,I$2:M986,5,0),"")</f>
        <v/>
      </c>
      <c r="S987"/>
      <c r="AG987" s="3"/>
      <c r="AL987" s="2" t="str">
        <f>IFERROR(IF(INDEX(#REF!,MATCH(I987,#REF!,0),1)=0,"",INDEX(#REF!,MATCH(I987,#REF!,0),1)),"")</f>
        <v/>
      </c>
      <c r="AN987" s="2" t="str">
        <f>IFERROR(IF(INDEX(#REF!,MATCH(I987,#REF!,0),1)=0,"",INDEX(#REF!,MATCH(I987,#REF!,0),1)),"")</f>
        <v/>
      </c>
      <c r="BB987" s="4"/>
      <c r="BG987" s="5"/>
      <c r="BI987" s="4"/>
      <c r="BK987" s="5"/>
      <c r="BL987" s="5"/>
      <c r="BM987" s="5" t="str">
        <f>IF(B987="","",IF(BH987="",1+(MAX(BM$2:BM986)),""))</f>
        <v/>
      </c>
      <c r="BN987" s="5" t="str">
        <f t="shared" si="174"/>
        <v/>
      </c>
      <c r="BO987" s="5" t="str">
        <f t="shared" si="175"/>
        <v/>
      </c>
      <c r="BP987" s="15" t="str">
        <f t="shared" si="176"/>
        <v/>
      </c>
      <c r="BQ987" s="29"/>
      <c r="BS987" s="5" t="str">
        <f t="shared" si="178"/>
        <v/>
      </c>
      <c r="BU987" s="5"/>
      <c r="BV987" s="5" t="str">
        <f t="shared" si="177"/>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IFERROR(VLOOKUP(I988,I$2:L987,4,0),"")</f>
        <v/>
      </c>
      <c r="M988" s="4" t="str">
        <f>IFERROR(VLOOKUP(I988,I$2:M987,5,0),"")</f>
        <v/>
      </c>
      <c r="S988"/>
      <c r="AG988" s="3"/>
      <c r="AL988" s="2" t="str">
        <f>IFERROR(IF(INDEX(#REF!,MATCH(I988,#REF!,0),1)=0,"",INDEX(#REF!,MATCH(I988,#REF!,0),1)),"")</f>
        <v/>
      </c>
      <c r="AN988" s="2" t="str">
        <f>IFERROR(IF(INDEX(#REF!,MATCH(I988,#REF!,0),1)=0,"",INDEX(#REF!,MATCH(I988,#REF!,0),1)),"")</f>
        <v/>
      </c>
      <c r="BB988" s="4"/>
      <c r="BG988" s="5"/>
      <c r="BI988" s="4"/>
      <c r="BK988" s="5"/>
      <c r="BL988" s="5"/>
      <c r="BM988" s="5" t="str">
        <f>IF(B988="","",IF(BH988="",1+(MAX(BM$2:BM987)),""))</f>
        <v/>
      </c>
      <c r="BN988" s="5" t="str">
        <f t="shared" si="174"/>
        <v/>
      </c>
      <c r="BO988" s="5" t="str">
        <f t="shared" si="175"/>
        <v/>
      </c>
      <c r="BP988" s="15" t="str">
        <f t="shared" si="176"/>
        <v/>
      </c>
      <c r="BQ988" s="29"/>
      <c r="BS988" s="5" t="str">
        <f t="shared" si="178"/>
        <v/>
      </c>
      <c r="BU988" s="5"/>
      <c r="BV988" s="5" t="str">
        <f t="shared" si="177"/>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IFERROR(VLOOKUP(I989,I$2:L988,4,0),"")</f>
        <v/>
      </c>
      <c r="M989" s="4" t="str">
        <f>IFERROR(VLOOKUP(I989,I$2:M988,5,0),"")</f>
        <v/>
      </c>
      <c r="S989"/>
      <c r="AG989" s="3"/>
      <c r="AL989" s="2" t="str">
        <f>IFERROR(IF(INDEX(#REF!,MATCH(I989,#REF!,0),1)=0,"",INDEX(#REF!,MATCH(I989,#REF!,0),1)),"")</f>
        <v/>
      </c>
      <c r="AN989" s="2" t="str">
        <f>IFERROR(IF(INDEX(#REF!,MATCH(I989,#REF!,0),1)=0,"",INDEX(#REF!,MATCH(I989,#REF!,0),1)),"")</f>
        <v/>
      </c>
      <c r="BB989" s="4"/>
      <c r="BG989" s="5"/>
      <c r="BI989" s="4"/>
      <c r="BK989" s="5"/>
      <c r="BL989" s="5"/>
      <c r="BM989" s="5" t="str">
        <f>IF(B989="","",IF(BH989="",1+(MAX(BM$2:BM988)),""))</f>
        <v/>
      </c>
      <c r="BN989" s="5" t="str">
        <f t="shared" si="174"/>
        <v/>
      </c>
      <c r="BO989" s="5" t="str">
        <f t="shared" si="175"/>
        <v/>
      </c>
      <c r="BP989" s="15" t="str">
        <f t="shared" si="176"/>
        <v/>
      </c>
      <c r="BQ989" s="29"/>
      <c r="BS989" s="5" t="str">
        <f t="shared" si="178"/>
        <v/>
      </c>
      <c r="BU989" s="5"/>
      <c r="BV989" s="5" t="str">
        <f t="shared" si="177"/>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IFERROR(VLOOKUP(I990,I$2:L989,4,0),"")</f>
        <v/>
      </c>
      <c r="M990" s="4" t="str">
        <f>IFERROR(VLOOKUP(I990,I$2:M989,5,0),"")</f>
        <v/>
      </c>
      <c r="S990"/>
      <c r="AG990" s="3"/>
      <c r="AL990" s="2" t="str">
        <f>IFERROR(IF(INDEX(#REF!,MATCH(I990,#REF!,0),1)=0,"",INDEX(#REF!,MATCH(I990,#REF!,0),1)),"")</f>
        <v/>
      </c>
      <c r="AN990" s="2" t="str">
        <f>IFERROR(IF(INDEX(#REF!,MATCH(I990,#REF!,0),1)=0,"",INDEX(#REF!,MATCH(I990,#REF!,0),1)),"")</f>
        <v/>
      </c>
      <c r="BB990" s="4"/>
      <c r="BG990" s="5"/>
      <c r="BI990" s="4"/>
      <c r="BK990" s="5"/>
      <c r="BL990" s="5"/>
      <c r="BM990" s="5" t="str">
        <f>IF(B990="","",IF(BH990="",1+(MAX(BM$2:BM989)),""))</f>
        <v/>
      </c>
      <c r="BN990" s="5" t="str">
        <f t="shared" si="174"/>
        <v/>
      </c>
      <c r="BO990" s="5" t="str">
        <f t="shared" si="175"/>
        <v/>
      </c>
      <c r="BP990" s="15" t="str">
        <f t="shared" si="176"/>
        <v/>
      </c>
      <c r="BQ990" s="29"/>
      <c r="BS990" s="5" t="str">
        <f t="shared" si="178"/>
        <v/>
      </c>
      <c r="BU990" s="5"/>
      <c r="BV990" s="5" t="str">
        <f t="shared" si="177"/>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IFERROR(VLOOKUP(I991,I$2:L990,4,0),"")</f>
        <v/>
      </c>
      <c r="M991" s="4" t="str">
        <f>IFERROR(VLOOKUP(I991,I$2:M990,5,0),"")</f>
        <v/>
      </c>
      <c r="S991"/>
      <c r="AG991" s="3"/>
      <c r="AL991" s="2" t="str">
        <f>IFERROR(IF(INDEX(#REF!,MATCH(I991,#REF!,0),1)=0,"",INDEX(#REF!,MATCH(I991,#REF!,0),1)),"")</f>
        <v/>
      </c>
      <c r="AN991" s="2" t="str">
        <f>IFERROR(IF(INDEX(#REF!,MATCH(I991,#REF!,0),1)=0,"",INDEX(#REF!,MATCH(I991,#REF!,0),1)),"")</f>
        <v/>
      </c>
      <c r="BB991" s="4"/>
      <c r="BG991" s="5"/>
      <c r="BI991" s="4"/>
      <c r="BK991" s="5"/>
      <c r="BL991" s="5"/>
      <c r="BM991" s="5" t="str">
        <f>IF(B991="","",IF(BH991="",1+(MAX(BM$2:BM990)),""))</f>
        <v/>
      </c>
      <c r="BN991" s="5" t="str">
        <f t="shared" si="174"/>
        <v/>
      </c>
      <c r="BO991" s="5" t="str">
        <f t="shared" si="175"/>
        <v/>
      </c>
      <c r="BP991" s="15" t="str">
        <f t="shared" si="176"/>
        <v/>
      </c>
      <c r="BQ991" s="29"/>
      <c r="BS991" s="5" t="str">
        <f t="shared" si="178"/>
        <v/>
      </c>
      <c r="BU991" s="5"/>
      <c r="BV991" s="5" t="str">
        <f t="shared" si="177"/>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IFERROR(VLOOKUP(I992,I$2:L991,4,0),"")</f>
        <v/>
      </c>
      <c r="M992" s="4" t="str">
        <f>IFERROR(VLOOKUP(I992,I$2:M991,5,0),"")</f>
        <v/>
      </c>
      <c r="S992"/>
      <c r="AG992" s="3"/>
      <c r="AL992" s="2" t="str">
        <f>IFERROR(IF(INDEX(#REF!,MATCH(I992,#REF!,0),1)=0,"",INDEX(#REF!,MATCH(I992,#REF!,0),1)),"")</f>
        <v/>
      </c>
      <c r="AN992" s="2" t="str">
        <f>IFERROR(IF(INDEX(#REF!,MATCH(I992,#REF!,0),1)=0,"",INDEX(#REF!,MATCH(I992,#REF!,0),1)),"")</f>
        <v/>
      </c>
      <c r="BB992" s="4"/>
      <c r="BG992" s="5"/>
      <c r="BI992" s="4"/>
      <c r="BK992" s="5"/>
      <c r="BL992" s="5"/>
      <c r="BM992" s="5" t="str">
        <f>IF(B992="","",IF(BH992="",1+(MAX(BM$2:BM991)),""))</f>
        <v/>
      </c>
      <c r="BN992" s="5" t="str">
        <f t="shared" si="174"/>
        <v/>
      </c>
      <c r="BO992" s="5" t="str">
        <f t="shared" si="175"/>
        <v/>
      </c>
      <c r="BP992" s="15" t="str">
        <f t="shared" si="176"/>
        <v/>
      </c>
      <c r="BQ992" s="29"/>
      <c r="BS992" s="5" t="str">
        <f t="shared" si="178"/>
        <v/>
      </c>
      <c r="BU992" s="5"/>
      <c r="BV992" s="5" t="str">
        <f t="shared" si="177"/>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IFERROR(VLOOKUP(I993,I$2:L992,4,0),"")</f>
        <v/>
      </c>
      <c r="M993" s="4" t="str">
        <f>IFERROR(VLOOKUP(I993,I$2:M992,5,0),"")</f>
        <v/>
      </c>
      <c r="S993"/>
      <c r="AG993" s="3"/>
      <c r="AL993" s="2" t="str">
        <f>IFERROR(IF(INDEX(#REF!,MATCH(I993,#REF!,0),1)=0,"",INDEX(#REF!,MATCH(I993,#REF!,0),1)),"")</f>
        <v/>
      </c>
      <c r="AN993" s="2" t="str">
        <f>IFERROR(IF(INDEX(#REF!,MATCH(I993,#REF!,0),1)=0,"",INDEX(#REF!,MATCH(I993,#REF!,0),1)),"")</f>
        <v/>
      </c>
      <c r="BB993" s="4"/>
      <c r="BG993" s="5"/>
      <c r="BI993" s="4"/>
      <c r="BK993" s="5"/>
      <c r="BL993" s="5"/>
      <c r="BM993" s="5" t="str">
        <f>IF(B993="","",IF(BH993="",1+(MAX(BM$2:BM992)),""))</f>
        <v/>
      </c>
      <c r="BN993" s="5" t="str">
        <f t="shared" si="174"/>
        <v/>
      </c>
      <c r="BO993" s="5" t="str">
        <f t="shared" si="175"/>
        <v/>
      </c>
      <c r="BP993" s="15" t="str">
        <f t="shared" si="176"/>
        <v/>
      </c>
      <c r="BQ993" s="29"/>
      <c r="BS993" s="5" t="str">
        <f t="shared" si="178"/>
        <v/>
      </c>
      <c r="BU993" s="5"/>
      <c r="BV993" s="5" t="str">
        <f t="shared" si="177"/>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IFERROR(VLOOKUP(I994,I$2:L993,4,0),"")</f>
        <v/>
      </c>
      <c r="M994" s="4" t="str">
        <f>IFERROR(VLOOKUP(I994,I$2:M993,5,0),"")</f>
        <v/>
      </c>
      <c r="S994"/>
      <c r="AG994" s="3"/>
      <c r="AL994" s="2" t="str">
        <f>IFERROR(IF(INDEX(#REF!,MATCH(I994,#REF!,0),1)=0,"",INDEX(#REF!,MATCH(I994,#REF!,0),1)),"")</f>
        <v/>
      </c>
      <c r="AN994" s="2" t="str">
        <f>IFERROR(IF(INDEX(#REF!,MATCH(I994,#REF!,0),1)=0,"",INDEX(#REF!,MATCH(I994,#REF!,0),1)),"")</f>
        <v/>
      </c>
      <c r="BB994" s="4"/>
      <c r="BG994" s="5"/>
      <c r="BI994" s="4"/>
      <c r="BK994" s="5"/>
      <c r="BL994" s="5"/>
      <c r="BM994" s="5" t="str">
        <f>IF(B994="","",IF(BH994="",1+(MAX(BM$2:BM993)),""))</f>
        <v/>
      </c>
      <c r="BN994" s="5" t="str">
        <f t="shared" si="174"/>
        <v/>
      </c>
      <c r="BO994" s="5" t="str">
        <f t="shared" si="175"/>
        <v/>
      </c>
      <c r="BP994" s="15" t="str">
        <f t="shared" si="176"/>
        <v/>
      </c>
      <c r="BQ994" s="29"/>
      <c r="BS994" s="5" t="str">
        <f t="shared" si="178"/>
        <v/>
      </c>
      <c r="BU994" s="5"/>
      <c r="BV994" s="5" t="str">
        <f t="shared" si="177"/>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IFERROR(VLOOKUP(I995,I$2:L994,4,0),"")</f>
        <v/>
      </c>
      <c r="M995" s="4" t="str">
        <f>IFERROR(VLOOKUP(I995,I$2:M994,5,0),"")</f>
        <v/>
      </c>
      <c r="S995"/>
      <c r="AG995" s="3"/>
      <c r="AL995" s="2" t="str">
        <f>IFERROR(IF(INDEX(#REF!,MATCH(I995,#REF!,0),1)=0,"",INDEX(#REF!,MATCH(I995,#REF!,0),1)),"")</f>
        <v/>
      </c>
      <c r="AN995" s="2" t="str">
        <f>IFERROR(IF(INDEX(#REF!,MATCH(I995,#REF!,0),1)=0,"",INDEX(#REF!,MATCH(I995,#REF!,0),1)),"")</f>
        <v/>
      </c>
      <c r="BB995" s="4"/>
      <c r="BG995" s="5"/>
      <c r="BI995" s="4"/>
      <c r="BK995" s="5"/>
      <c r="BL995" s="5"/>
      <c r="BM995" s="5" t="str">
        <f>IF(B995="","",IF(BH995="",1+(MAX(BM$2:BM994)),""))</f>
        <v/>
      </c>
      <c r="BN995" s="5" t="str">
        <f t="shared" si="174"/>
        <v/>
      </c>
      <c r="BO995" s="5" t="str">
        <f t="shared" si="175"/>
        <v/>
      </c>
      <c r="BP995" s="15" t="str">
        <f t="shared" si="176"/>
        <v/>
      </c>
      <c r="BQ995" s="29"/>
      <c r="BS995" s="5" t="str">
        <f t="shared" si="178"/>
        <v/>
      </c>
      <c r="BU995" s="5"/>
      <c r="BV995" s="5" t="str">
        <f t="shared" si="177"/>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IFERROR(VLOOKUP(I996,I$2:L995,4,0),"")</f>
        <v/>
      </c>
      <c r="M996" s="4" t="str">
        <f>IFERROR(VLOOKUP(I996,I$2:M995,5,0),"")</f>
        <v/>
      </c>
      <c r="S996"/>
      <c r="AG996" s="3"/>
      <c r="AL996" s="2" t="str">
        <f>IFERROR(IF(INDEX(#REF!,MATCH(I996,#REF!,0),1)=0,"",INDEX(#REF!,MATCH(I996,#REF!,0),1)),"")</f>
        <v/>
      </c>
      <c r="AN996" s="2" t="str">
        <f>IFERROR(IF(INDEX(#REF!,MATCH(I996,#REF!,0),1)=0,"",INDEX(#REF!,MATCH(I996,#REF!,0),1)),"")</f>
        <v/>
      </c>
      <c r="BB996" s="4"/>
      <c r="BG996" s="5"/>
      <c r="BI996" s="4"/>
      <c r="BK996" s="5"/>
      <c r="BL996" s="5"/>
      <c r="BM996" s="5" t="str">
        <f>IF(B996="","",IF(BH996="",1+(MAX(BM$2:BM995)),""))</f>
        <v/>
      </c>
      <c r="BN996" s="5" t="str">
        <f t="shared" si="174"/>
        <v/>
      </c>
      <c r="BO996" s="5" t="str">
        <f t="shared" si="175"/>
        <v/>
      </c>
      <c r="BP996" s="15" t="str">
        <f t="shared" si="176"/>
        <v/>
      </c>
      <c r="BQ996" s="29"/>
      <c r="BS996" s="5" t="str">
        <f t="shared" si="178"/>
        <v/>
      </c>
      <c r="BU996" s="5"/>
      <c r="BV996" s="5" t="str">
        <f t="shared" si="177"/>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IFERROR(VLOOKUP(I997,I$2:L996,4,0),"")</f>
        <v/>
      </c>
      <c r="M997" s="4" t="str">
        <f>IFERROR(VLOOKUP(I997,I$2:M996,5,0),"")</f>
        <v/>
      </c>
      <c r="S997"/>
      <c r="AG997" s="3"/>
      <c r="AL997" s="2" t="str">
        <f>IFERROR(IF(INDEX(#REF!,MATCH(I997,#REF!,0),1)=0,"",INDEX(#REF!,MATCH(I997,#REF!,0),1)),"")</f>
        <v/>
      </c>
      <c r="AN997" s="2" t="str">
        <f>IFERROR(IF(INDEX(#REF!,MATCH(I997,#REF!,0),1)=0,"",INDEX(#REF!,MATCH(I997,#REF!,0),1)),"")</f>
        <v/>
      </c>
      <c r="BB997" s="4"/>
      <c r="BG997" s="5"/>
      <c r="BI997" s="4"/>
      <c r="BK997" s="5"/>
      <c r="BL997" s="5"/>
      <c r="BM997" s="5" t="str">
        <f>IF(B997="","",IF(BH997="",1+(MAX(BM$2:BM996)),""))</f>
        <v/>
      </c>
      <c r="BN997" s="5" t="str">
        <f t="shared" si="174"/>
        <v/>
      </c>
      <c r="BO997" s="5" t="str">
        <f t="shared" si="175"/>
        <v/>
      </c>
      <c r="BP997" s="15" t="str">
        <f t="shared" si="176"/>
        <v/>
      </c>
      <c r="BQ997" s="29"/>
      <c r="BS997" s="5" t="str">
        <f t="shared" si="178"/>
        <v/>
      </c>
      <c r="BU997" s="5"/>
      <c r="BV997" s="5" t="str">
        <f t="shared" si="177"/>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IFERROR(VLOOKUP(I998,I$2:L997,4,0),"")</f>
        <v/>
      </c>
      <c r="M998" s="4" t="str">
        <f>IFERROR(VLOOKUP(I998,I$2:M997,5,0),"")</f>
        <v/>
      </c>
      <c r="S998"/>
      <c r="AG998" s="3"/>
      <c r="AL998" s="2" t="str">
        <f>IFERROR(IF(INDEX(#REF!,MATCH(I998,#REF!,0),1)=0,"",INDEX(#REF!,MATCH(I998,#REF!,0),1)),"")</f>
        <v/>
      </c>
      <c r="AN998" s="2" t="str">
        <f>IFERROR(IF(INDEX(#REF!,MATCH(I998,#REF!,0),1)=0,"",INDEX(#REF!,MATCH(I998,#REF!,0),1)),"")</f>
        <v/>
      </c>
      <c r="BB998" s="4"/>
      <c r="BG998" s="5"/>
      <c r="BI998" s="4"/>
      <c r="BK998" s="5"/>
      <c r="BL998" s="5"/>
      <c r="BM998" s="5" t="str">
        <f>IF(B998="","",IF(BH998="",1+(MAX(BM$2:BM997)),""))</f>
        <v/>
      </c>
      <c r="BN998" s="5" t="str">
        <f t="shared" si="174"/>
        <v/>
      </c>
      <c r="BO998" s="5" t="str">
        <f t="shared" si="175"/>
        <v/>
      </c>
      <c r="BP998" s="15" t="str">
        <f t="shared" si="176"/>
        <v/>
      </c>
      <c r="BQ998" s="29"/>
      <c r="BS998" s="5" t="str">
        <f t="shared" si="178"/>
        <v/>
      </c>
      <c r="BU998" s="5"/>
      <c r="BV998" s="5" t="str">
        <f t="shared" si="177"/>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IFERROR(VLOOKUP(I999,I$2:L998,4,0),"")</f>
        <v/>
      </c>
      <c r="M999" s="4" t="str">
        <f>IFERROR(VLOOKUP(I999,I$2:M998,5,0),"")</f>
        <v/>
      </c>
      <c r="S999"/>
      <c r="AG999" s="3"/>
      <c r="AL999" s="2" t="str">
        <f>IFERROR(IF(INDEX(#REF!,MATCH(I999,#REF!,0),1)=0,"",INDEX(#REF!,MATCH(I999,#REF!,0),1)),"")</f>
        <v/>
      </c>
      <c r="AN999" s="2" t="str">
        <f>IFERROR(IF(INDEX(#REF!,MATCH(I999,#REF!,0),1)=0,"",INDEX(#REF!,MATCH(I999,#REF!,0),1)),"")</f>
        <v/>
      </c>
      <c r="BB999" s="4"/>
      <c r="BG999" s="5"/>
      <c r="BI999" s="4"/>
      <c r="BK999" s="5"/>
      <c r="BL999" s="5"/>
      <c r="BM999" s="5" t="str">
        <f>IF(B999="","",IF(BH999="",1+(MAX(BM$2:BM998)),""))</f>
        <v/>
      </c>
      <c r="BN999" s="5" t="str">
        <f t="shared" si="174"/>
        <v/>
      </c>
      <c r="BO999" s="5" t="str">
        <f t="shared" si="175"/>
        <v/>
      </c>
      <c r="BP999" s="15" t="str">
        <f t="shared" si="176"/>
        <v/>
      </c>
      <c r="BQ999" s="29"/>
      <c r="BS999" s="5" t="str">
        <f t="shared" si="178"/>
        <v/>
      </c>
      <c r="BU999" s="5"/>
      <c r="BV999" s="5" t="str">
        <f t="shared" si="177"/>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IFERROR(VLOOKUP(I1000,I$2:L999,4,0),"")</f>
        <v/>
      </c>
      <c r="M1000" s="4" t="str">
        <f>IFERROR(VLOOKUP(I1000,I$2:M999,5,0),"")</f>
        <v/>
      </c>
      <c r="S1000"/>
      <c r="AG1000" s="3"/>
      <c r="AL1000" s="2" t="str">
        <f>IFERROR(IF(INDEX(#REF!,MATCH(I1000,#REF!,0),1)=0,"",INDEX(#REF!,MATCH(I1000,#REF!,0),1)),"")</f>
        <v/>
      </c>
      <c r="AN1000" s="2" t="str">
        <f>IFERROR(IF(INDEX(#REF!,MATCH(I1000,#REF!,0),1)=0,"",INDEX(#REF!,MATCH(I1000,#REF!,0),1)),"")</f>
        <v/>
      </c>
      <c r="BB1000" s="4"/>
      <c r="BG1000" s="5"/>
      <c r="BI1000" s="4"/>
      <c r="BK1000" s="5"/>
      <c r="BL1000" s="5"/>
      <c r="BM1000" s="5" t="str">
        <f>IF(B1000="","",IF(BH1000="",1+(MAX(BM$2:BM999)),""))</f>
        <v/>
      </c>
      <c r="BN1000" s="5" t="str">
        <f t="shared" si="174"/>
        <v/>
      </c>
      <c r="BO1000" s="5" t="str">
        <f t="shared" si="175"/>
        <v/>
      </c>
      <c r="BP1000" s="15" t="str">
        <f t="shared" si="176"/>
        <v/>
      </c>
      <c r="BQ1000" s="29"/>
      <c r="BS1000" s="5" t="str">
        <f t="shared" si="178"/>
        <v/>
      </c>
      <c r="BU1000" s="5"/>
      <c r="BV1000" s="5" t="str">
        <f t="shared" si="177"/>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IFERROR(VLOOKUP(I1001,I$2:L1000,4,0),"")</f>
        <v/>
      </c>
      <c r="M1001" s="4" t="str">
        <f>IFERROR(VLOOKUP(I1001,I$2:M1000,5,0),"")</f>
        <v/>
      </c>
      <c r="S1001"/>
      <c r="AG1001" s="3"/>
      <c r="AL1001" s="2" t="str">
        <f>IFERROR(IF(INDEX(#REF!,MATCH(I1001,#REF!,0),1)=0,"",INDEX(#REF!,MATCH(I1001,#REF!,0),1)),"")</f>
        <v/>
      </c>
      <c r="AN1001" s="2" t="str">
        <f>IFERROR(IF(INDEX(#REF!,MATCH(I1001,#REF!,0),1)=0,"",INDEX(#REF!,MATCH(I1001,#REF!,0),1)),"")</f>
        <v/>
      </c>
      <c r="BB1001" s="4"/>
      <c r="BG1001" s="5"/>
      <c r="BI1001" s="4"/>
      <c r="BK1001" s="5"/>
      <c r="BL1001" s="5"/>
      <c r="BM1001" s="5" t="str">
        <f>IF(B1001="","",IF(BH1001="",1+(MAX(BM$2:BM1000)),""))</f>
        <v/>
      </c>
      <c r="BN1001" s="5" t="str">
        <f t="shared" si="174"/>
        <v/>
      </c>
      <c r="BO1001" s="5" t="str">
        <f t="shared" si="175"/>
        <v/>
      </c>
      <c r="BP1001" s="15" t="str">
        <f t="shared" si="176"/>
        <v/>
      </c>
      <c r="BQ1001" s="29"/>
      <c r="BS1001" s="5" t="str">
        <f t="shared" si="178"/>
        <v/>
      </c>
      <c r="BU1001" s="5"/>
      <c r="BV1001" s="5" t="str">
        <f t="shared" si="177"/>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IFERROR(VLOOKUP(I1002,I$2:L1001,4,0),"")</f>
        <v/>
      </c>
      <c r="M1002" s="4" t="str">
        <f>IFERROR(VLOOKUP(I1002,I$2:M1001,5,0),"")</f>
        <v/>
      </c>
      <c r="S1002"/>
      <c r="AG1002" s="3"/>
      <c r="AL1002" s="2" t="str">
        <f>IFERROR(IF(INDEX(#REF!,MATCH(I1002,#REF!,0),1)=0,"",INDEX(#REF!,MATCH(I1002,#REF!,0),1)),"")</f>
        <v/>
      </c>
      <c r="AN1002" s="2" t="str">
        <f>IFERROR(IF(INDEX(#REF!,MATCH(I1002,#REF!,0),1)=0,"",INDEX(#REF!,MATCH(I1002,#REF!,0),1)),"")</f>
        <v/>
      </c>
      <c r="BB1002" s="4"/>
      <c r="BG1002" s="5"/>
      <c r="BI1002" s="4"/>
      <c r="BK1002" s="5"/>
      <c r="BL1002" s="5"/>
      <c r="BM1002" s="5" t="str">
        <f>IF(B1002="","",IF(BH1002="",1+(MAX(BM$2:BM1001)),""))</f>
        <v/>
      </c>
      <c r="BN1002" s="5" t="str">
        <f t="shared" si="174"/>
        <v/>
      </c>
      <c r="BO1002" s="5" t="str">
        <f t="shared" si="175"/>
        <v/>
      </c>
      <c r="BP1002" s="15" t="str">
        <f t="shared" si="176"/>
        <v/>
      </c>
      <c r="BQ1002" s="29"/>
      <c r="BS1002" s="5" t="str">
        <f t="shared" si="178"/>
        <v/>
      </c>
      <c r="BU1002" s="5"/>
      <c r="BV1002" s="5" t="str">
        <f t="shared" si="177"/>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IFERROR(VLOOKUP(I1003,I$2:L1002,4,0),"")</f>
        <v/>
      </c>
      <c r="M1003" s="4" t="str">
        <f>IFERROR(VLOOKUP(I1003,I$2:M1002,5,0),"")</f>
        <v/>
      </c>
      <c r="S1003"/>
      <c r="AG1003" s="3"/>
      <c r="AL1003" s="2" t="str">
        <f>IFERROR(IF(INDEX(#REF!,MATCH(I1003,#REF!,0),1)=0,"",INDEX(#REF!,MATCH(I1003,#REF!,0),1)),"")</f>
        <v/>
      </c>
      <c r="AN1003" s="2" t="str">
        <f>IFERROR(IF(INDEX(#REF!,MATCH(I1003,#REF!,0),1)=0,"",INDEX(#REF!,MATCH(I1003,#REF!,0),1)),"")</f>
        <v/>
      </c>
      <c r="BB1003" s="4"/>
      <c r="BG1003" s="5"/>
      <c r="BI1003" s="4"/>
      <c r="BK1003" s="5"/>
      <c r="BL1003" s="5"/>
      <c r="BM1003" s="5" t="str">
        <f>IF(B1003="","",IF(BH1003="",1+(MAX(BM$2:BM1002)),""))</f>
        <v/>
      </c>
      <c r="BN1003" s="5" t="str">
        <f t="shared" si="174"/>
        <v/>
      </c>
      <c r="BO1003" s="5" t="str">
        <f t="shared" si="175"/>
        <v/>
      </c>
      <c r="BP1003" s="15" t="str">
        <f t="shared" si="176"/>
        <v/>
      </c>
      <c r="BQ1003" s="29"/>
      <c r="BS1003" s="5" t="str">
        <f t="shared" si="178"/>
        <v/>
      </c>
      <c r="BU1003" s="5"/>
      <c r="BV1003" s="5" t="str">
        <f t="shared" si="177"/>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IFERROR(VLOOKUP(I1004,I$2:L1003,4,0),"")</f>
        <v/>
      </c>
      <c r="M1004" s="4" t="str">
        <f>IFERROR(VLOOKUP(I1004,I$2:M1003,5,0),"")</f>
        <v/>
      </c>
      <c r="S1004"/>
      <c r="AG1004" s="3"/>
      <c r="AL1004" s="2" t="str">
        <f>IFERROR(IF(INDEX(#REF!,MATCH(I1004,#REF!,0),1)=0,"",INDEX(#REF!,MATCH(I1004,#REF!,0),1)),"")</f>
        <v/>
      </c>
      <c r="AN1004" s="2" t="str">
        <f>IFERROR(IF(INDEX(#REF!,MATCH(I1004,#REF!,0),1)=0,"",INDEX(#REF!,MATCH(I1004,#REF!,0),1)),"")</f>
        <v/>
      </c>
      <c r="BB1004" s="4"/>
      <c r="BG1004" s="5"/>
      <c r="BI1004" s="4"/>
      <c r="BK1004" s="5"/>
      <c r="BL1004" s="5"/>
      <c r="BM1004" s="5" t="str">
        <f>IF(B1004="","",IF(BH1004="",1+(MAX(BM$2:BM1003)),""))</f>
        <v/>
      </c>
      <c r="BN1004" s="5" t="str">
        <f t="shared" si="174"/>
        <v/>
      </c>
      <c r="BO1004" s="5" t="str">
        <f t="shared" si="175"/>
        <v/>
      </c>
      <c r="BP1004" s="15" t="str">
        <f t="shared" si="176"/>
        <v/>
      </c>
      <c r="BQ1004" s="29"/>
      <c r="BS1004" s="5" t="str">
        <f t="shared" si="178"/>
        <v/>
      </c>
      <c r="BU1004" s="5"/>
      <c r="BV1004" s="5" t="str">
        <f t="shared" si="177"/>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IFERROR(VLOOKUP(I1005,I$2:L1004,4,0),"")</f>
        <v/>
      </c>
      <c r="M1005" s="4" t="str">
        <f>IFERROR(VLOOKUP(I1005,I$2:M1004,5,0),"")</f>
        <v/>
      </c>
      <c r="S1005"/>
      <c r="AG1005" s="3"/>
      <c r="AL1005" s="2" t="str">
        <f>IFERROR(IF(INDEX(#REF!,MATCH(I1005,#REF!,0),1)=0,"",INDEX(#REF!,MATCH(I1005,#REF!,0),1)),"")</f>
        <v/>
      </c>
      <c r="AN1005" s="2" t="str">
        <f>IFERROR(IF(INDEX(#REF!,MATCH(I1005,#REF!,0),1)=0,"",INDEX(#REF!,MATCH(I1005,#REF!,0),1)),"")</f>
        <v/>
      </c>
      <c r="BB1005" s="4"/>
      <c r="BG1005" s="5"/>
      <c r="BI1005" s="4"/>
      <c r="BK1005" s="5"/>
      <c r="BL1005" s="5"/>
      <c r="BM1005" s="5" t="str">
        <f>IF(B1005="","",IF(BH1005="",1+(MAX(BM$2:BM1004)),""))</f>
        <v/>
      </c>
      <c r="BN1005" s="5" t="str">
        <f t="shared" si="174"/>
        <v/>
      </c>
      <c r="BO1005" s="5" t="str">
        <f t="shared" si="175"/>
        <v/>
      </c>
      <c r="BP1005" s="15" t="str">
        <f t="shared" si="176"/>
        <v/>
      </c>
      <c r="BQ1005" s="29"/>
      <c r="BS1005" s="5" t="str">
        <f t="shared" si="178"/>
        <v/>
      </c>
      <c r="BU1005" s="5"/>
      <c r="BV1005" s="5" t="str">
        <f t="shared" si="177"/>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IFERROR(VLOOKUP(I1006,I$2:L1005,4,0),"")</f>
        <v/>
      </c>
      <c r="M1006" s="4" t="str">
        <f>IFERROR(VLOOKUP(I1006,I$2:M1005,5,0),"")</f>
        <v/>
      </c>
      <c r="S1006"/>
      <c r="AG1006" s="3"/>
      <c r="AL1006" s="2" t="str">
        <f>IFERROR(IF(INDEX(#REF!,MATCH(I1006,#REF!,0),1)=0,"",INDEX(#REF!,MATCH(I1006,#REF!,0),1)),"")</f>
        <v/>
      </c>
      <c r="AN1006" s="2" t="str">
        <f>IFERROR(IF(INDEX(#REF!,MATCH(I1006,#REF!,0),1)=0,"",INDEX(#REF!,MATCH(I1006,#REF!,0),1)),"")</f>
        <v/>
      </c>
      <c r="BB1006" s="4"/>
      <c r="BG1006" s="5"/>
      <c r="BI1006" s="4"/>
      <c r="BK1006" s="5"/>
      <c r="BL1006" s="5"/>
      <c r="BM1006" s="5" t="str">
        <f>IF(B1006="","",IF(BH1006="",1+(MAX(BM$2:BM1005)),""))</f>
        <v/>
      </c>
      <c r="BN1006" s="5" t="str">
        <f t="shared" si="174"/>
        <v/>
      </c>
      <c r="BO1006" s="5" t="str">
        <f t="shared" si="175"/>
        <v/>
      </c>
      <c r="BP1006" s="15" t="str">
        <f t="shared" si="176"/>
        <v/>
      </c>
      <c r="BQ1006" s="29"/>
      <c r="BS1006" s="5" t="str">
        <f t="shared" si="178"/>
        <v/>
      </c>
      <c r="BU1006" s="5"/>
      <c r="BV1006" s="5" t="str">
        <f t="shared" si="177"/>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IFERROR(VLOOKUP(I1007,I$2:L1006,4,0),"")</f>
        <v/>
      </c>
      <c r="M1007" s="4" t="str">
        <f>IFERROR(VLOOKUP(I1007,I$2:M1006,5,0),"")</f>
        <v/>
      </c>
      <c r="S1007"/>
      <c r="AG1007" s="3"/>
      <c r="AL1007" s="2" t="str">
        <f>IFERROR(IF(INDEX(#REF!,MATCH(I1007,#REF!,0),1)=0,"",INDEX(#REF!,MATCH(I1007,#REF!,0),1)),"")</f>
        <v/>
      </c>
      <c r="AN1007" s="2" t="str">
        <f>IFERROR(IF(INDEX(#REF!,MATCH(I1007,#REF!,0),1)=0,"",INDEX(#REF!,MATCH(I1007,#REF!,0),1)),"")</f>
        <v/>
      </c>
      <c r="BB1007" s="4"/>
      <c r="BG1007" s="5"/>
      <c r="BI1007" s="4"/>
      <c r="BK1007" s="5"/>
      <c r="BL1007" s="5"/>
      <c r="BM1007" s="5" t="str">
        <f>IF(B1007="","",IF(BH1007="",1+(MAX(BM$2:BM1006)),""))</f>
        <v/>
      </c>
      <c r="BN1007" s="5" t="str">
        <f t="shared" si="174"/>
        <v/>
      </c>
      <c r="BO1007" s="5" t="str">
        <f t="shared" si="175"/>
        <v/>
      </c>
      <c r="BP1007" s="15" t="str">
        <f t="shared" si="176"/>
        <v/>
      </c>
      <c r="BQ1007" s="29"/>
      <c r="BS1007" s="5" t="str">
        <f t="shared" si="178"/>
        <v/>
      </c>
      <c r="BU1007" s="5"/>
      <c r="BV1007" s="5" t="str">
        <f t="shared" si="177"/>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IFERROR(VLOOKUP(I1008,I$2:L1007,4,0),"")</f>
        <v/>
      </c>
      <c r="M1008" s="4" t="str">
        <f>IFERROR(VLOOKUP(I1008,I$2:M1007,5,0),"")</f>
        <v/>
      </c>
      <c r="S1008"/>
      <c r="AG1008" s="3"/>
      <c r="AL1008" s="2" t="str">
        <f>IFERROR(IF(INDEX(#REF!,MATCH(I1008,#REF!,0),1)=0,"",INDEX(#REF!,MATCH(I1008,#REF!,0),1)),"")</f>
        <v/>
      </c>
      <c r="AN1008" s="2" t="str">
        <f>IFERROR(IF(INDEX(#REF!,MATCH(I1008,#REF!,0),1)=0,"",INDEX(#REF!,MATCH(I1008,#REF!,0),1)),"")</f>
        <v/>
      </c>
      <c r="BB1008" s="4"/>
      <c r="BG1008" s="5"/>
      <c r="BI1008" s="4"/>
      <c r="BK1008" s="5"/>
      <c r="BL1008" s="5"/>
      <c r="BM1008" s="5" t="str">
        <f>IF(B1008="","",IF(BH1008="",1+(MAX(BM$2:BM1007)),""))</f>
        <v/>
      </c>
      <c r="BN1008" s="5" t="str">
        <f t="shared" si="174"/>
        <v/>
      </c>
      <c r="BO1008" s="5" t="str">
        <f t="shared" si="175"/>
        <v/>
      </c>
      <c r="BP1008" s="15" t="str">
        <f t="shared" si="176"/>
        <v/>
      </c>
      <c r="BQ1008" s="29"/>
      <c r="BS1008" s="5" t="str">
        <f t="shared" si="178"/>
        <v/>
      </c>
      <c r="BU1008" s="5"/>
      <c r="BV1008" s="5" t="str">
        <f t="shared" si="177"/>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IFERROR(VLOOKUP(I1009,I$2:L1008,4,0),"")</f>
        <v/>
      </c>
      <c r="M1009" s="4" t="str">
        <f>IFERROR(VLOOKUP(I1009,I$2:M1008,5,0),"")</f>
        <v/>
      </c>
      <c r="S1009"/>
      <c r="AG1009" s="3"/>
      <c r="AL1009" s="2" t="str">
        <f>IFERROR(IF(INDEX(#REF!,MATCH(I1009,#REF!,0),1)=0,"",INDEX(#REF!,MATCH(I1009,#REF!,0),1)),"")</f>
        <v/>
      </c>
      <c r="AN1009" s="2" t="str">
        <f>IFERROR(IF(INDEX(#REF!,MATCH(I1009,#REF!,0),1)=0,"",INDEX(#REF!,MATCH(I1009,#REF!,0),1)),"")</f>
        <v/>
      </c>
      <c r="BB1009" s="4"/>
      <c r="BG1009" s="5"/>
      <c r="BI1009" s="4"/>
      <c r="BK1009" s="5"/>
      <c r="BL1009" s="5"/>
      <c r="BM1009" s="5" t="str">
        <f>IF(B1009="","",IF(BH1009="",1+(MAX(BM$2:BM1008)),""))</f>
        <v/>
      </c>
      <c r="BN1009" s="5" t="str">
        <f t="shared" si="174"/>
        <v/>
      </c>
      <c r="BO1009" s="5" t="str">
        <f t="shared" si="175"/>
        <v/>
      </c>
      <c r="BP1009" s="15" t="str">
        <f t="shared" si="176"/>
        <v/>
      </c>
      <c r="BQ1009" s="29"/>
      <c r="BS1009" s="5" t="str">
        <f t="shared" si="178"/>
        <v/>
      </c>
      <c r="BU1009" s="5"/>
      <c r="BV1009" s="5" t="str">
        <f t="shared" si="177"/>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IFERROR(VLOOKUP(I1010,I$2:L1009,4,0),"")</f>
        <v/>
      </c>
      <c r="M1010" s="4" t="str">
        <f>IFERROR(VLOOKUP(I1010,I$2:M1009,5,0),"")</f>
        <v/>
      </c>
      <c r="S1010"/>
      <c r="AG1010" s="3"/>
      <c r="AL1010" s="2" t="str">
        <f>IFERROR(IF(INDEX(#REF!,MATCH(I1010,#REF!,0),1)=0,"",INDEX(#REF!,MATCH(I1010,#REF!,0),1)),"")</f>
        <v/>
      </c>
      <c r="AN1010" s="2" t="str">
        <f>IFERROR(IF(INDEX(#REF!,MATCH(I1010,#REF!,0),1)=0,"",INDEX(#REF!,MATCH(I1010,#REF!,0),1)),"")</f>
        <v/>
      </c>
      <c r="BB1010" s="4"/>
      <c r="BG1010" s="5"/>
      <c r="BI1010" s="4"/>
      <c r="BK1010" s="5"/>
      <c r="BL1010" s="5"/>
      <c r="BM1010" s="5" t="str">
        <f>IF(B1010="","",IF(BH1010="",1+(MAX(BM$2:BM1009)),""))</f>
        <v/>
      </c>
      <c r="BN1010" s="5" t="str">
        <f t="shared" si="174"/>
        <v/>
      </c>
      <c r="BO1010" s="5" t="str">
        <f t="shared" si="175"/>
        <v/>
      </c>
      <c r="BP1010" s="15" t="str">
        <f t="shared" si="176"/>
        <v/>
      </c>
      <c r="BQ1010" s="29"/>
      <c r="BS1010" s="5" t="str">
        <f t="shared" si="178"/>
        <v/>
      </c>
      <c r="BU1010" s="5"/>
      <c r="BV1010" s="5" t="str">
        <f t="shared" si="177"/>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IFERROR(VLOOKUP(I1011,I$2:L1010,4,0),"")</f>
        <v/>
      </c>
      <c r="M1011" s="4" t="str">
        <f>IFERROR(VLOOKUP(I1011,I$2:M1010,5,0),"")</f>
        <v/>
      </c>
      <c r="S1011"/>
      <c r="AG1011" s="3"/>
      <c r="AL1011" s="2" t="str">
        <f>IFERROR(IF(INDEX(#REF!,MATCH(I1011,#REF!,0),1)=0,"",INDEX(#REF!,MATCH(I1011,#REF!,0),1)),"")</f>
        <v/>
      </c>
      <c r="AN1011" s="2" t="str">
        <f>IFERROR(IF(INDEX(#REF!,MATCH(I1011,#REF!,0),1)=0,"",INDEX(#REF!,MATCH(I1011,#REF!,0),1)),"")</f>
        <v/>
      </c>
      <c r="BB1011" s="4"/>
      <c r="BG1011" s="5"/>
      <c r="BI1011" s="4"/>
      <c r="BK1011" s="5"/>
      <c r="BL1011" s="5"/>
      <c r="BM1011" s="5" t="str">
        <f>IF(B1011="","",IF(BH1011="",1+(MAX(BM$2:BM1010)),""))</f>
        <v/>
      </c>
      <c r="BN1011" s="5" t="str">
        <f t="shared" si="174"/>
        <v/>
      </c>
      <c r="BO1011" s="5" t="str">
        <f t="shared" si="175"/>
        <v/>
      </c>
      <c r="BP1011" s="15" t="str">
        <f t="shared" si="176"/>
        <v/>
      </c>
      <c r="BQ1011" s="29"/>
      <c r="BS1011" s="5" t="str">
        <f t="shared" si="178"/>
        <v/>
      </c>
      <c r="BU1011" s="5"/>
      <c r="BV1011" s="5" t="str">
        <f t="shared" si="177"/>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IFERROR(VLOOKUP(I1012,I$2:L1011,4,0),"")</f>
        <v/>
      </c>
      <c r="M1012" s="4" t="str">
        <f>IFERROR(VLOOKUP(I1012,I$2:M1011,5,0),"")</f>
        <v/>
      </c>
      <c r="S1012"/>
      <c r="AG1012" s="3"/>
      <c r="AL1012" s="2" t="str">
        <f>IFERROR(IF(INDEX(#REF!,MATCH(I1012,#REF!,0),1)=0,"",INDEX(#REF!,MATCH(I1012,#REF!,0),1)),"")</f>
        <v/>
      </c>
      <c r="AN1012" s="2" t="str">
        <f>IFERROR(IF(INDEX(#REF!,MATCH(I1012,#REF!,0),1)=0,"",INDEX(#REF!,MATCH(I1012,#REF!,0),1)),"")</f>
        <v/>
      </c>
      <c r="BB1012" s="4"/>
      <c r="BG1012" s="5"/>
      <c r="BI1012" s="4"/>
      <c r="BK1012" s="5"/>
      <c r="BL1012" s="5"/>
      <c r="BM1012" s="5" t="str">
        <f>IF(B1012="","",IF(BH1012="",1+(MAX(BM$2:BM1011)),""))</f>
        <v/>
      </c>
      <c r="BN1012" s="5" t="str">
        <f t="shared" si="174"/>
        <v/>
      </c>
      <c r="BO1012" s="5" t="str">
        <f t="shared" si="175"/>
        <v/>
      </c>
      <c r="BP1012" s="15" t="str">
        <f t="shared" si="176"/>
        <v/>
      </c>
      <c r="BQ1012" s="29"/>
      <c r="BS1012" s="5" t="str">
        <f t="shared" si="178"/>
        <v/>
      </c>
      <c r="BU1012" s="5"/>
      <c r="BV1012" s="5" t="str">
        <f t="shared" si="177"/>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IFERROR(VLOOKUP(I1013,I$2:L1012,4,0),"")</f>
        <v/>
      </c>
      <c r="M1013" s="4" t="str">
        <f>IFERROR(VLOOKUP(I1013,I$2:M1012,5,0),"")</f>
        <v/>
      </c>
      <c r="S1013"/>
      <c r="AG1013" s="3"/>
      <c r="AL1013" s="2" t="str">
        <f>IFERROR(IF(INDEX(#REF!,MATCH(I1013,#REF!,0),1)=0,"",INDEX(#REF!,MATCH(I1013,#REF!,0),1)),"")</f>
        <v/>
      </c>
      <c r="AN1013" s="2" t="str">
        <f>IFERROR(IF(INDEX(#REF!,MATCH(I1013,#REF!,0),1)=0,"",INDEX(#REF!,MATCH(I1013,#REF!,0),1)),"")</f>
        <v/>
      </c>
      <c r="BB1013" s="4"/>
      <c r="BG1013" s="5"/>
      <c r="BI1013" s="4"/>
      <c r="BK1013" s="5"/>
      <c r="BL1013" s="5"/>
      <c r="BM1013" s="5" t="str">
        <f>IF(B1013="","",IF(BH1013="",1+(MAX(BM$2:BM1012)),""))</f>
        <v/>
      </c>
      <c r="BN1013" s="5" t="str">
        <f t="shared" si="174"/>
        <v/>
      </c>
      <c r="BO1013" s="5" t="str">
        <f t="shared" si="175"/>
        <v/>
      </c>
      <c r="BP1013" s="15" t="str">
        <f t="shared" si="176"/>
        <v/>
      </c>
      <c r="BQ1013" s="29"/>
      <c r="BS1013" s="5" t="str">
        <f t="shared" si="178"/>
        <v/>
      </c>
      <c r="BU1013" s="5"/>
      <c r="BV1013" s="5" t="str">
        <f t="shared" si="177"/>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IFERROR(VLOOKUP(I1014,I$2:L1013,4,0),"")</f>
        <v/>
      </c>
      <c r="M1014" s="4" t="str">
        <f>IFERROR(VLOOKUP(I1014,I$2:M1013,5,0),"")</f>
        <v/>
      </c>
      <c r="S1014"/>
      <c r="AG1014" s="3"/>
      <c r="AL1014" s="2" t="str">
        <f>IFERROR(IF(INDEX(#REF!,MATCH(I1014,#REF!,0),1)=0,"",INDEX(#REF!,MATCH(I1014,#REF!,0),1)),"")</f>
        <v/>
      </c>
      <c r="AN1014" s="2" t="str">
        <f>IFERROR(IF(INDEX(#REF!,MATCH(I1014,#REF!,0),1)=0,"",INDEX(#REF!,MATCH(I1014,#REF!,0),1)),"")</f>
        <v/>
      </c>
      <c r="BB1014" s="4"/>
      <c r="BG1014" s="5"/>
      <c r="BI1014" s="4"/>
      <c r="BK1014" s="5"/>
      <c r="BL1014" s="5"/>
      <c r="BM1014" s="5" t="str">
        <f>IF(B1014="","",IF(BH1014="",1+(MAX(BM$2:BM1013)),""))</f>
        <v/>
      </c>
      <c r="BN1014" s="5" t="str">
        <f t="shared" si="174"/>
        <v/>
      </c>
      <c r="BO1014" s="5" t="str">
        <f t="shared" si="175"/>
        <v/>
      </c>
      <c r="BP1014" s="15" t="str">
        <f t="shared" si="176"/>
        <v/>
      </c>
      <c r="BQ1014" s="29"/>
      <c r="BS1014" s="5" t="str">
        <f t="shared" si="178"/>
        <v/>
      </c>
      <c r="BU1014" s="5"/>
      <c r="BV1014" s="5" t="str">
        <f t="shared" si="177"/>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IFERROR(VLOOKUP(I1015,I$2:L1014,4,0),"")</f>
        <v/>
      </c>
      <c r="M1015" s="4" t="str">
        <f>IFERROR(VLOOKUP(I1015,I$2:M1014,5,0),"")</f>
        <v/>
      </c>
      <c r="S1015"/>
      <c r="AG1015" s="3"/>
      <c r="AL1015" s="2" t="str">
        <f>IFERROR(IF(INDEX(#REF!,MATCH(I1015,#REF!,0),1)=0,"",INDEX(#REF!,MATCH(I1015,#REF!,0),1)),"")</f>
        <v/>
      </c>
      <c r="AN1015" s="2" t="str">
        <f>IFERROR(IF(INDEX(#REF!,MATCH(I1015,#REF!,0),1)=0,"",INDEX(#REF!,MATCH(I1015,#REF!,0),1)),"")</f>
        <v/>
      </c>
      <c r="BB1015" s="4"/>
      <c r="BG1015" s="5"/>
      <c r="BI1015" s="4"/>
      <c r="BK1015" s="5"/>
      <c r="BL1015" s="5"/>
      <c r="BM1015" s="5" t="str">
        <f>IF(B1015="","",IF(BH1015="",1+(MAX(BM$2:BM1014)),""))</f>
        <v/>
      </c>
      <c r="BN1015" s="5" t="str">
        <f t="shared" si="174"/>
        <v/>
      </c>
      <c r="BO1015" s="5" t="str">
        <f t="shared" si="175"/>
        <v/>
      </c>
      <c r="BP1015" s="15" t="str">
        <f t="shared" si="176"/>
        <v/>
      </c>
      <c r="BQ1015" s="29"/>
      <c r="BS1015" s="5" t="str">
        <f t="shared" si="178"/>
        <v/>
      </c>
      <c r="BU1015" s="5"/>
      <c r="BV1015" s="5" t="str">
        <f t="shared" si="177"/>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IFERROR(VLOOKUP(I1016,I$2:L1015,4,0),"")</f>
        <v/>
      </c>
      <c r="M1016" s="4" t="str">
        <f>IFERROR(VLOOKUP(I1016,I$2:M1015,5,0),"")</f>
        <v/>
      </c>
      <c r="S1016"/>
      <c r="AG1016" s="3"/>
      <c r="AL1016" s="2" t="str">
        <f>IFERROR(IF(INDEX(#REF!,MATCH(I1016,#REF!,0),1)=0,"",INDEX(#REF!,MATCH(I1016,#REF!,0),1)),"")</f>
        <v/>
      </c>
      <c r="AN1016" s="2" t="str">
        <f>IFERROR(IF(INDEX(#REF!,MATCH(I1016,#REF!,0),1)=0,"",INDEX(#REF!,MATCH(I1016,#REF!,0),1)),"")</f>
        <v/>
      </c>
      <c r="BB1016" s="4"/>
      <c r="BG1016" s="5"/>
      <c r="BI1016" s="4"/>
      <c r="BK1016" s="5"/>
      <c r="BL1016" s="5"/>
      <c r="BM1016" s="5" t="str">
        <f>IF(B1016="","",IF(BH1016="",1+(MAX(BM$2:BM1015)),""))</f>
        <v/>
      </c>
      <c r="BN1016" s="5" t="str">
        <f t="shared" si="174"/>
        <v/>
      </c>
      <c r="BO1016" s="5" t="str">
        <f t="shared" si="175"/>
        <v/>
      </c>
      <c r="BP1016" s="15" t="str">
        <f t="shared" si="176"/>
        <v/>
      </c>
      <c r="BQ1016" s="29"/>
      <c r="BS1016" s="5" t="str">
        <f t="shared" si="178"/>
        <v/>
      </c>
      <c r="BU1016" s="5"/>
      <c r="BV1016" s="5" t="str">
        <f t="shared" si="177"/>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IFERROR(VLOOKUP(I1017,I$2:L1016,4,0),"")</f>
        <v/>
      </c>
      <c r="M1017" s="4" t="str">
        <f>IFERROR(VLOOKUP(I1017,I$2:M1016,5,0),"")</f>
        <v/>
      </c>
      <c r="S1017"/>
      <c r="AG1017" s="3"/>
      <c r="AL1017" s="2" t="str">
        <f>IFERROR(IF(INDEX(#REF!,MATCH(I1017,#REF!,0),1)=0,"",INDEX(#REF!,MATCH(I1017,#REF!,0),1)),"")</f>
        <v/>
      </c>
      <c r="AN1017" s="2" t="str">
        <f>IFERROR(IF(INDEX(#REF!,MATCH(I1017,#REF!,0),1)=0,"",INDEX(#REF!,MATCH(I1017,#REF!,0),1)),"")</f>
        <v/>
      </c>
      <c r="BB1017" s="4"/>
      <c r="BG1017" s="5"/>
      <c r="BI1017" s="4"/>
      <c r="BK1017" s="5"/>
      <c r="BL1017" s="5"/>
      <c r="BM1017" s="5" t="str">
        <f>IF(B1017="","",IF(BH1017="",1+(MAX(BM$2:BM1016)),""))</f>
        <v/>
      </c>
      <c r="BN1017" s="5" t="str">
        <f t="shared" si="174"/>
        <v/>
      </c>
      <c r="BO1017" s="5" t="str">
        <f t="shared" si="175"/>
        <v/>
      </c>
      <c r="BP1017" s="15" t="str">
        <f t="shared" si="176"/>
        <v/>
      </c>
      <c r="BQ1017" s="29"/>
      <c r="BS1017" s="5" t="str">
        <f t="shared" si="178"/>
        <v/>
      </c>
      <c r="BU1017" s="5"/>
      <c r="BV1017" s="5" t="str">
        <f t="shared" si="177"/>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IFERROR(VLOOKUP(I1018,I$2:L1017,4,0),"")</f>
        <v/>
      </c>
      <c r="M1018" s="4" t="str">
        <f>IFERROR(VLOOKUP(I1018,I$2:M1017,5,0),"")</f>
        <v/>
      </c>
      <c r="S1018"/>
      <c r="AG1018" s="3"/>
      <c r="AL1018" s="2" t="str">
        <f>IFERROR(IF(INDEX(#REF!,MATCH(I1018,#REF!,0),1)=0,"",INDEX(#REF!,MATCH(I1018,#REF!,0),1)),"")</f>
        <v/>
      </c>
      <c r="AN1018" s="2" t="str">
        <f>IFERROR(IF(INDEX(#REF!,MATCH(I1018,#REF!,0),1)=0,"",INDEX(#REF!,MATCH(I1018,#REF!,0),1)),"")</f>
        <v/>
      </c>
      <c r="BB1018" s="4"/>
      <c r="BG1018" s="5"/>
      <c r="BI1018" s="4"/>
      <c r="BK1018" s="5"/>
      <c r="BL1018" s="5"/>
      <c r="BM1018" s="5" t="str">
        <f>IF(B1018="","",IF(BH1018="",1+(MAX(BM$2:BM1017)),""))</f>
        <v/>
      </c>
      <c r="BN1018" s="5" t="str">
        <f t="shared" si="174"/>
        <v/>
      </c>
      <c r="BO1018" s="5" t="str">
        <f t="shared" si="175"/>
        <v/>
      </c>
      <c r="BP1018" s="15" t="str">
        <f t="shared" si="176"/>
        <v/>
      </c>
      <c r="BQ1018" s="29"/>
      <c r="BS1018" s="5" t="str">
        <f t="shared" si="178"/>
        <v/>
      </c>
      <c r="BU1018" s="5"/>
      <c r="BV1018" s="5" t="str">
        <f t="shared" si="177"/>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IFERROR(VLOOKUP(I1019,I$2:L1018,4,0),"")</f>
        <v/>
      </c>
      <c r="M1019" s="4" t="str">
        <f>IFERROR(VLOOKUP(I1019,I$2:M1018,5,0),"")</f>
        <v/>
      </c>
      <c r="S1019"/>
      <c r="AG1019" s="3"/>
      <c r="AL1019" s="2" t="str">
        <f>IFERROR(IF(INDEX(#REF!,MATCH(I1019,#REF!,0),1)=0,"",INDEX(#REF!,MATCH(I1019,#REF!,0),1)),"")</f>
        <v/>
      </c>
      <c r="AN1019" s="2" t="str">
        <f>IFERROR(IF(INDEX(#REF!,MATCH(I1019,#REF!,0),1)=0,"",INDEX(#REF!,MATCH(I1019,#REF!,0),1)),"")</f>
        <v/>
      </c>
      <c r="BB1019" s="4"/>
      <c r="BG1019" s="5"/>
      <c r="BI1019" s="4"/>
      <c r="BK1019" s="5"/>
      <c r="BL1019" s="5"/>
      <c r="BM1019" s="5" t="str">
        <f>IF(B1019="","",IF(BH1019="",1+(MAX(BM$2:BM1018)),""))</f>
        <v/>
      </c>
      <c r="BN1019" s="5" t="str">
        <f t="shared" si="174"/>
        <v/>
      </c>
      <c r="BO1019" s="5" t="str">
        <f t="shared" si="175"/>
        <v/>
      </c>
      <c r="BP1019" s="15" t="str">
        <f t="shared" si="176"/>
        <v/>
      </c>
      <c r="BQ1019" s="29"/>
      <c r="BS1019" s="5" t="str">
        <f t="shared" si="178"/>
        <v/>
      </c>
      <c r="BU1019" s="5"/>
      <c r="BV1019" s="5" t="str">
        <f t="shared" si="177"/>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IFERROR(VLOOKUP(I1020,I$2:L1019,4,0),"")</f>
        <v/>
      </c>
      <c r="M1020" s="4" t="str">
        <f>IFERROR(VLOOKUP(I1020,I$2:M1019,5,0),"")</f>
        <v/>
      </c>
      <c r="S1020"/>
      <c r="AG1020" s="3"/>
      <c r="AL1020" s="2" t="str">
        <f>IFERROR(IF(INDEX(#REF!,MATCH(I1020,#REF!,0),1)=0,"",INDEX(#REF!,MATCH(I1020,#REF!,0),1)),"")</f>
        <v/>
      </c>
      <c r="AN1020" s="2" t="str">
        <f>IFERROR(IF(INDEX(#REF!,MATCH(I1020,#REF!,0),1)=0,"",INDEX(#REF!,MATCH(I1020,#REF!,0),1)),"")</f>
        <v/>
      </c>
      <c r="BB1020" s="4"/>
      <c r="BG1020" s="5"/>
      <c r="BI1020" s="4"/>
      <c r="BK1020" s="5"/>
      <c r="BL1020" s="5"/>
      <c r="BM1020" s="5" t="str">
        <f>IF(B1020="","",IF(BH1020="",1+(MAX(BM$2:BM1019)),""))</f>
        <v/>
      </c>
      <c r="BN1020" s="5" t="str">
        <f t="shared" si="174"/>
        <v/>
      </c>
      <c r="BO1020" s="5" t="str">
        <f t="shared" si="175"/>
        <v/>
      </c>
      <c r="BP1020" s="15" t="str">
        <f t="shared" si="176"/>
        <v/>
      </c>
      <c r="BQ1020" s="29"/>
      <c r="BS1020" s="5" t="str">
        <f t="shared" si="178"/>
        <v/>
      </c>
      <c r="BU1020" s="5"/>
      <c r="BV1020" s="5" t="str">
        <f t="shared" si="177"/>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IFERROR(VLOOKUP(I1021,I$2:L1020,4,0),"")</f>
        <v/>
      </c>
      <c r="M1021" s="4" t="str">
        <f>IFERROR(VLOOKUP(I1021,I$2:M1020,5,0),"")</f>
        <v/>
      </c>
      <c r="S1021"/>
      <c r="AG1021" s="3"/>
      <c r="AL1021" s="2" t="str">
        <f>IFERROR(IF(INDEX(#REF!,MATCH(I1021,#REF!,0),1)=0,"",INDEX(#REF!,MATCH(I1021,#REF!,0),1)),"")</f>
        <v/>
      </c>
      <c r="AN1021" s="2" t="str">
        <f>IFERROR(IF(INDEX(#REF!,MATCH(I1021,#REF!,0),1)=0,"",INDEX(#REF!,MATCH(I1021,#REF!,0),1)),"")</f>
        <v/>
      </c>
      <c r="BB1021" s="4"/>
      <c r="BG1021" s="5"/>
      <c r="BI1021" s="4"/>
      <c r="BK1021" s="5"/>
      <c r="BL1021" s="5"/>
      <c r="BM1021" s="5" t="str">
        <f>IF(B1021="","",IF(BH1021="",1+(MAX(BM$2:BM1020)),""))</f>
        <v/>
      </c>
      <c r="BN1021" s="5" t="str">
        <f t="shared" si="174"/>
        <v/>
      </c>
      <c r="BO1021" s="5" t="str">
        <f t="shared" si="175"/>
        <v/>
      </c>
      <c r="BP1021" s="15" t="str">
        <f t="shared" si="176"/>
        <v/>
      </c>
      <c r="BQ1021" s="29"/>
      <c r="BS1021" s="5" t="str">
        <f t="shared" si="178"/>
        <v/>
      </c>
      <c r="BU1021" s="5"/>
      <c r="BV1021" s="5" t="str">
        <f t="shared" si="177"/>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IFERROR(VLOOKUP(I1022,I$2:L1021,4,0),"")</f>
        <v/>
      </c>
      <c r="M1022" s="4" t="str">
        <f>IFERROR(VLOOKUP(I1022,I$2:M1021,5,0),"")</f>
        <v/>
      </c>
      <c r="S1022"/>
      <c r="AG1022" s="3"/>
      <c r="AL1022" s="2" t="str">
        <f>IFERROR(IF(INDEX(#REF!,MATCH(I1022,#REF!,0),1)=0,"",INDEX(#REF!,MATCH(I1022,#REF!,0),1)),"")</f>
        <v/>
      </c>
      <c r="AN1022" s="2" t="str">
        <f>IFERROR(IF(INDEX(#REF!,MATCH(I1022,#REF!,0),1)=0,"",INDEX(#REF!,MATCH(I1022,#REF!,0),1)),"")</f>
        <v/>
      </c>
      <c r="BB1022" s="4"/>
      <c r="BG1022" s="5"/>
      <c r="BI1022" s="4"/>
      <c r="BK1022" s="5"/>
      <c r="BL1022" s="5"/>
      <c r="BM1022" s="5" t="str">
        <f>IF(B1022="","",IF(BH1022="",1+(MAX(BM$2:BM1021)),""))</f>
        <v/>
      </c>
      <c r="BN1022" s="5" t="str">
        <f t="shared" si="174"/>
        <v/>
      </c>
      <c r="BO1022" s="5" t="str">
        <f t="shared" si="175"/>
        <v/>
      </c>
      <c r="BP1022" s="15" t="str">
        <f t="shared" si="176"/>
        <v/>
      </c>
      <c r="BQ1022" s="29"/>
      <c r="BS1022" s="5" t="str">
        <f t="shared" si="178"/>
        <v/>
      </c>
      <c r="BU1022" s="5"/>
      <c r="BV1022" s="5" t="str">
        <f t="shared" si="177"/>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IFERROR(VLOOKUP(I1023,I$2:L1022,4,0),"")</f>
        <v/>
      </c>
      <c r="M1023" s="4" t="str">
        <f>IFERROR(VLOOKUP(I1023,I$2:M1022,5,0),"")</f>
        <v/>
      </c>
      <c r="S1023"/>
      <c r="AG1023" s="3"/>
      <c r="AL1023" s="2" t="str">
        <f>IFERROR(IF(INDEX(#REF!,MATCH(I1023,#REF!,0),1)=0,"",INDEX(#REF!,MATCH(I1023,#REF!,0),1)),"")</f>
        <v/>
      </c>
      <c r="AN1023" s="2" t="str">
        <f>IFERROR(IF(INDEX(#REF!,MATCH(I1023,#REF!,0),1)=0,"",INDEX(#REF!,MATCH(I1023,#REF!,0),1)),"")</f>
        <v/>
      </c>
      <c r="BB1023" s="4"/>
      <c r="BG1023" s="5"/>
      <c r="BI1023" s="4"/>
      <c r="BK1023" s="5"/>
      <c r="BL1023" s="5"/>
      <c r="BM1023" s="5" t="str">
        <f>IF(B1023="","",IF(BH1023="",1+(MAX(BM$2:BM1022)),""))</f>
        <v/>
      </c>
      <c r="BN1023" s="5" t="str">
        <f t="shared" si="174"/>
        <v/>
      </c>
      <c r="BO1023" s="5" t="str">
        <f t="shared" si="175"/>
        <v/>
      </c>
      <c r="BP1023" s="15" t="str">
        <f t="shared" si="176"/>
        <v/>
      </c>
      <c r="BQ1023" s="29"/>
      <c r="BS1023" s="5" t="str">
        <f t="shared" si="178"/>
        <v/>
      </c>
      <c r="BU1023" s="5"/>
      <c r="BV1023" s="5" t="str">
        <f t="shared" si="177"/>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IFERROR(VLOOKUP(I1024,I$2:L1023,4,0),"")</f>
        <v/>
      </c>
      <c r="M1024" s="4" t="str">
        <f>IFERROR(VLOOKUP(I1024,I$2:M1023,5,0),"")</f>
        <v/>
      </c>
      <c r="S1024"/>
      <c r="AG1024" s="3"/>
      <c r="AL1024" s="2" t="str">
        <f>IFERROR(IF(INDEX(#REF!,MATCH(I1024,#REF!,0),1)=0,"",INDEX(#REF!,MATCH(I1024,#REF!,0),1)),"")</f>
        <v/>
      </c>
      <c r="AN1024" s="2" t="str">
        <f>IFERROR(IF(INDEX(#REF!,MATCH(I1024,#REF!,0),1)=0,"",INDEX(#REF!,MATCH(I1024,#REF!,0),1)),"")</f>
        <v/>
      </c>
      <c r="BB1024" s="4"/>
      <c r="BG1024" s="5"/>
      <c r="BI1024" s="4"/>
      <c r="BK1024" s="5"/>
      <c r="BL1024" s="5"/>
      <c r="BM1024" s="5" t="str">
        <f>IF(B1024="","",IF(BH1024="",1+(MAX(BM$2:BM1023)),""))</f>
        <v/>
      </c>
      <c r="BN1024" s="5" t="str">
        <f t="shared" si="174"/>
        <v/>
      </c>
      <c r="BO1024" s="5" t="str">
        <f t="shared" si="175"/>
        <v/>
      </c>
      <c r="BP1024" s="15" t="str">
        <f t="shared" si="176"/>
        <v/>
      </c>
      <c r="BQ1024" s="29"/>
      <c r="BS1024" s="5" t="str">
        <f t="shared" si="178"/>
        <v/>
      </c>
      <c r="BU1024" s="5"/>
      <c r="BV1024" s="5" t="str">
        <f t="shared" si="177"/>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IFERROR(VLOOKUP(I1025,I$2:L1024,4,0),"")</f>
        <v/>
      </c>
      <c r="M1025" s="4" t="str">
        <f>IFERROR(VLOOKUP(I1025,I$2:M1024,5,0),"")</f>
        <v/>
      </c>
      <c r="S1025"/>
      <c r="AG1025" s="3"/>
      <c r="AL1025" s="2" t="str">
        <f>IFERROR(IF(INDEX(#REF!,MATCH(I1025,#REF!,0),1)=0,"",INDEX(#REF!,MATCH(I1025,#REF!,0),1)),"")</f>
        <v/>
      </c>
      <c r="AN1025" s="2" t="str">
        <f>IFERROR(IF(INDEX(#REF!,MATCH(I1025,#REF!,0),1)=0,"",INDEX(#REF!,MATCH(I1025,#REF!,0),1)),"")</f>
        <v/>
      </c>
      <c r="BB1025" s="4"/>
      <c r="BG1025" s="5"/>
      <c r="BI1025" s="4"/>
      <c r="BK1025" s="5"/>
      <c r="BL1025" s="5"/>
      <c r="BM1025" s="5" t="str">
        <f>IF(B1025="","",IF(BH1025="",1+(MAX(BM$2:BM1024)),""))</f>
        <v/>
      </c>
      <c r="BN1025" s="5" t="str">
        <f t="shared" si="174"/>
        <v/>
      </c>
      <c r="BO1025" s="5" t="str">
        <f t="shared" si="175"/>
        <v/>
      </c>
      <c r="BP1025" s="15" t="str">
        <f t="shared" si="176"/>
        <v/>
      </c>
      <c r="BQ1025" s="29"/>
      <c r="BS1025" s="5" t="str">
        <f t="shared" si="178"/>
        <v/>
      </c>
      <c r="BU1025" s="5"/>
      <c r="BV1025" s="5" t="str">
        <f t="shared" si="177"/>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IFERROR(VLOOKUP(I1026,I$2:L1025,4,0),"")</f>
        <v/>
      </c>
      <c r="M1026" s="4" t="str">
        <f>IFERROR(VLOOKUP(I1026,I$2:M1025,5,0),"")</f>
        <v/>
      </c>
      <c r="S1026"/>
      <c r="AG1026" s="3"/>
      <c r="AL1026" s="2" t="str">
        <f>IFERROR(IF(INDEX(#REF!,MATCH(I1026,#REF!,0),1)=0,"",INDEX(#REF!,MATCH(I1026,#REF!,0),1)),"")</f>
        <v/>
      </c>
      <c r="AN1026" s="2" t="str">
        <f>IFERROR(IF(INDEX(#REF!,MATCH(I1026,#REF!,0),1)=0,"",INDEX(#REF!,MATCH(I1026,#REF!,0),1)),"")</f>
        <v/>
      </c>
      <c r="BB1026" s="4"/>
      <c r="BG1026" s="5"/>
      <c r="BI1026" s="4"/>
      <c r="BK1026" s="5"/>
      <c r="BL1026" s="5"/>
      <c r="BM1026" s="5" t="str">
        <f>IF(B1026="","",IF(BH1026="",1+(MAX(BM$2:BM1025)),""))</f>
        <v/>
      </c>
      <c r="BN1026" s="5" t="str">
        <f t="shared" ref="BN1026:BN1089" si="179">IF(BM1026="","",AI1026)</f>
        <v/>
      </c>
      <c r="BO1026" s="5" t="str">
        <f t="shared" ref="BO1026:BO1089" si="180">IF(BM1026="","",E1026)</f>
        <v/>
      </c>
      <c r="BP1026" s="15" t="str">
        <f t="shared" ref="BP1026:BP1089" si="181">IF(BM1026="","",F1026)</f>
        <v/>
      </c>
      <c r="BQ1026" s="29"/>
      <c r="BS1026" s="5" t="str">
        <f t="shared" si="178"/>
        <v/>
      </c>
      <c r="BU1026" s="5"/>
      <c r="BV1026" s="5" t="str">
        <f t="shared" ref="BV1026:BV1076" si="182">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IFERROR(VLOOKUP(I1027,I$2:L1026,4,0),"")</f>
        <v/>
      </c>
      <c r="M1027" s="4" t="str">
        <f>IFERROR(VLOOKUP(I1027,I$2:M1026,5,0),"")</f>
        <v/>
      </c>
      <c r="S1027"/>
      <c r="AG1027" s="3"/>
      <c r="AL1027" s="2" t="str">
        <f>IFERROR(IF(INDEX(#REF!,MATCH(I1027,#REF!,0),1)=0,"",INDEX(#REF!,MATCH(I1027,#REF!,0),1)),"")</f>
        <v/>
      </c>
      <c r="AN1027" s="2" t="str">
        <f>IFERROR(IF(INDEX(#REF!,MATCH(I1027,#REF!,0),1)=0,"",INDEX(#REF!,MATCH(I1027,#REF!,0),1)),"")</f>
        <v/>
      </c>
      <c r="BB1027" s="4"/>
      <c r="BG1027" s="5"/>
      <c r="BI1027" s="4"/>
      <c r="BK1027" s="5"/>
      <c r="BL1027" s="5"/>
      <c r="BM1027" s="5" t="str">
        <f>IF(B1027="","",IF(BH1027="",1+(MAX(BM$2:BM1026)),""))</f>
        <v/>
      </c>
      <c r="BN1027" s="5" t="str">
        <f t="shared" si="179"/>
        <v/>
      </c>
      <c r="BO1027" s="5" t="str">
        <f t="shared" si="180"/>
        <v/>
      </c>
      <c r="BP1027" s="15" t="str">
        <f t="shared" si="181"/>
        <v/>
      </c>
      <c r="BQ1027" s="29"/>
      <c r="BS1027" s="5" t="str">
        <f t="shared" si="178"/>
        <v/>
      </c>
      <c r="BU1027" s="5"/>
      <c r="BV1027" s="5" t="str">
        <f t="shared" si="182"/>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IFERROR(VLOOKUP(I1028,I$2:L1027,4,0),"")</f>
        <v/>
      </c>
      <c r="M1028" s="4" t="str">
        <f>IFERROR(VLOOKUP(I1028,I$2:M1027,5,0),"")</f>
        <v/>
      </c>
      <c r="S1028"/>
      <c r="AG1028" s="3"/>
      <c r="AL1028" s="2" t="str">
        <f>IFERROR(IF(INDEX(#REF!,MATCH(I1028,#REF!,0),1)=0,"",INDEX(#REF!,MATCH(I1028,#REF!,0),1)),"")</f>
        <v/>
      </c>
      <c r="AN1028" s="2" t="str">
        <f>IFERROR(IF(INDEX(#REF!,MATCH(I1028,#REF!,0),1)=0,"",INDEX(#REF!,MATCH(I1028,#REF!,0),1)),"")</f>
        <v/>
      </c>
      <c r="BB1028" s="4"/>
      <c r="BG1028" s="5"/>
      <c r="BI1028" s="4"/>
      <c r="BK1028" s="5"/>
      <c r="BL1028" s="5"/>
      <c r="BM1028" s="5" t="str">
        <f>IF(B1028="","",IF(BH1028="",1+(MAX(BM$2:BM1027)),""))</f>
        <v/>
      </c>
      <c r="BN1028" s="5" t="str">
        <f t="shared" si="179"/>
        <v/>
      </c>
      <c r="BO1028" s="5" t="str">
        <f t="shared" si="180"/>
        <v/>
      </c>
      <c r="BP1028" s="15" t="str">
        <f t="shared" si="181"/>
        <v/>
      </c>
      <c r="BQ1028" s="29"/>
      <c r="BS1028" s="5" t="str">
        <f t="shared" si="178"/>
        <v/>
      </c>
      <c r="BU1028" s="5"/>
      <c r="BV1028" s="5" t="str">
        <f t="shared" si="182"/>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IFERROR(VLOOKUP(I1029,I$2:L1028,4,0),"")</f>
        <v/>
      </c>
      <c r="M1029" s="4" t="str">
        <f>IFERROR(VLOOKUP(I1029,I$2:M1028,5,0),"")</f>
        <v/>
      </c>
      <c r="S1029"/>
      <c r="AG1029" s="3"/>
      <c r="AL1029" s="2" t="str">
        <f>IFERROR(IF(INDEX(#REF!,MATCH(I1029,#REF!,0),1)=0,"",INDEX(#REF!,MATCH(I1029,#REF!,0),1)),"")</f>
        <v/>
      </c>
      <c r="AN1029" s="2" t="str">
        <f>IFERROR(IF(INDEX(#REF!,MATCH(I1029,#REF!,0),1)=0,"",INDEX(#REF!,MATCH(I1029,#REF!,0),1)),"")</f>
        <v/>
      </c>
      <c r="BB1029" s="4"/>
      <c r="BG1029" s="5"/>
      <c r="BI1029" s="4"/>
      <c r="BK1029" s="5"/>
      <c r="BL1029" s="5"/>
      <c r="BM1029" s="5" t="str">
        <f>IF(B1029="","",IF(BH1029="",1+(MAX(BM$2:BM1028)),""))</f>
        <v/>
      </c>
      <c r="BN1029" s="5" t="str">
        <f t="shared" si="179"/>
        <v/>
      </c>
      <c r="BO1029" s="5" t="str">
        <f t="shared" si="180"/>
        <v/>
      </c>
      <c r="BP1029" s="15" t="str">
        <f t="shared" si="181"/>
        <v/>
      </c>
      <c r="BQ1029" s="29"/>
      <c r="BS1029" s="5" t="str">
        <f t="shared" si="178"/>
        <v/>
      </c>
      <c r="BU1029" s="5"/>
      <c r="BV1029" s="5" t="str">
        <f t="shared" si="182"/>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IFERROR(VLOOKUP(I1030,I$2:L1029,4,0),"")</f>
        <v/>
      </c>
      <c r="M1030" s="4" t="str">
        <f>IFERROR(VLOOKUP(I1030,I$2:M1029,5,0),"")</f>
        <v/>
      </c>
      <c r="S1030"/>
      <c r="AG1030" s="3"/>
      <c r="AL1030" s="2" t="str">
        <f>IFERROR(IF(INDEX(#REF!,MATCH(I1030,#REF!,0),1)=0,"",INDEX(#REF!,MATCH(I1030,#REF!,0),1)),"")</f>
        <v/>
      </c>
      <c r="AN1030" s="2" t="str">
        <f>IFERROR(IF(INDEX(#REF!,MATCH(I1030,#REF!,0),1)=0,"",INDEX(#REF!,MATCH(I1030,#REF!,0),1)),"")</f>
        <v/>
      </c>
      <c r="BB1030" s="4"/>
      <c r="BG1030" s="5"/>
      <c r="BI1030" s="4"/>
      <c r="BK1030" s="5"/>
      <c r="BL1030" s="5"/>
      <c r="BM1030" s="5" t="str">
        <f>IF(B1030="","",IF(BH1030="",1+(MAX(BM$2:BM1029)),""))</f>
        <v/>
      </c>
      <c r="BN1030" s="5" t="str">
        <f t="shared" si="179"/>
        <v/>
      </c>
      <c r="BO1030" s="5" t="str">
        <f t="shared" si="180"/>
        <v/>
      </c>
      <c r="BP1030" s="15" t="str">
        <f t="shared" si="181"/>
        <v/>
      </c>
      <c r="BQ1030" s="29"/>
      <c r="BS1030" s="5" t="str">
        <f t="shared" si="178"/>
        <v/>
      </c>
      <c r="BU1030" s="5"/>
      <c r="BV1030" s="5" t="str">
        <f t="shared" si="182"/>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IFERROR(VLOOKUP(I1031,I$2:L1030,4,0),"")</f>
        <v/>
      </c>
      <c r="M1031" s="4" t="str">
        <f>IFERROR(VLOOKUP(I1031,I$2:M1030,5,0),"")</f>
        <v/>
      </c>
      <c r="S1031"/>
      <c r="AG1031" s="3"/>
      <c r="AL1031" s="2" t="str">
        <f>IFERROR(IF(INDEX(#REF!,MATCH(I1031,#REF!,0),1)=0,"",INDEX(#REF!,MATCH(I1031,#REF!,0),1)),"")</f>
        <v/>
      </c>
      <c r="AN1031" s="2" t="str">
        <f>IFERROR(IF(INDEX(#REF!,MATCH(I1031,#REF!,0),1)=0,"",INDEX(#REF!,MATCH(I1031,#REF!,0),1)),"")</f>
        <v/>
      </c>
      <c r="BB1031" s="4"/>
      <c r="BG1031" s="5"/>
      <c r="BI1031" s="4"/>
      <c r="BK1031" s="5"/>
      <c r="BL1031" s="5"/>
      <c r="BM1031" s="5" t="str">
        <f>IF(B1031="","",IF(BH1031="",1+(MAX(BM$2:BM1030)),""))</f>
        <v/>
      </c>
      <c r="BN1031" s="5" t="str">
        <f t="shared" si="179"/>
        <v/>
      </c>
      <c r="BO1031" s="5" t="str">
        <f t="shared" si="180"/>
        <v/>
      </c>
      <c r="BP1031" s="15" t="str">
        <f t="shared" si="181"/>
        <v/>
      </c>
      <c r="BQ1031" s="29"/>
      <c r="BS1031" s="5" t="str">
        <f t="shared" si="178"/>
        <v/>
      </c>
      <c r="BU1031" s="5"/>
      <c r="BV1031" s="5" t="str">
        <f t="shared" si="182"/>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IFERROR(VLOOKUP(I1032,I$2:L1031,4,0),"")</f>
        <v/>
      </c>
      <c r="M1032" s="4" t="str">
        <f>IFERROR(VLOOKUP(I1032,I$2:M1031,5,0),"")</f>
        <v/>
      </c>
      <c r="S1032"/>
      <c r="AG1032" s="3"/>
      <c r="AL1032" s="2" t="str">
        <f>IFERROR(IF(INDEX(#REF!,MATCH(I1032,#REF!,0),1)=0,"",INDEX(#REF!,MATCH(I1032,#REF!,0),1)),"")</f>
        <v/>
      </c>
      <c r="AN1032" s="2" t="str">
        <f>IFERROR(IF(INDEX(#REF!,MATCH(I1032,#REF!,0),1)=0,"",INDEX(#REF!,MATCH(I1032,#REF!,0),1)),"")</f>
        <v/>
      </c>
      <c r="BB1032" s="4"/>
      <c r="BG1032" s="5"/>
      <c r="BI1032" s="4"/>
      <c r="BK1032" s="5"/>
      <c r="BL1032" s="5"/>
      <c r="BM1032" s="5" t="str">
        <f>IF(B1032="","",IF(BH1032="",1+(MAX(BM$2:BM1031)),""))</f>
        <v/>
      </c>
      <c r="BN1032" s="5" t="str">
        <f t="shared" si="179"/>
        <v/>
      </c>
      <c r="BO1032" s="5" t="str">
        <f t="shared" si="180"/>
        <v/>
      </c>
      <c r="BP1032" s="15" t="str">
        <f t="shared" si="181"/>
        <v/>
      </c>
      <c r="BQ1032" s="29"/>
      <c r="BS1032" s="5" t="str">
        <f t="shared" si="178"/>
        <v/>
      </c>
      <c r="BU1032" s="5"/>
      <c r="BV1032" s="5" t="str">
        <f t="shared" si="182"/>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IFERROR(VLOOKUP(I1033,I$2:L1032,4,0),"")</f>
        <v/>
      </c>
      <c r="M1033" s="4" t="str">
        <f>IFERROR(VLOOKUP(I1033,I$2:M1032,5,0),"")</f>
        <v/>
      </c>
      <c r="S1033"/>
      <c r="AG1033" s="3"/>
      <c r="AL1033" s="2" t="str">
        <f>IFERROR(IF(INDEX(#REF!,MATCH(I1033,#REF!,0),1)=0,"",INDEX(#REF!,MATCH(I1033,#REF!,0),1)),"")</f>
        <v/>
      </c>
      <c r="AN1033" s="2" t="str">
        <f>IFERROR(IF(INDEX(#REF!,MATCH(I1033,#REF!,0),1)=0,"",INDEX(#REF!,MATCH(I1033,#REF!,0),1)),"")</f>
        <v/>
      </c>
      <c r="BB1033" s="4"/>
      <c r="BG1033" s="5"/>
      <c r="BI1033" s="4"/>
      <c r="BK1033" s="5"/>
      <c r="BL1033" s="5"/>
      <c r="BM1033" s="5" t="str">
        <f>IF(B1033="","",IF(BH1033="",1+(MAX(BM$2:BM1032)),""))</f>
        <v/>
      </c>
      <c r="BN1033" s="5" t="str">
        <f t="shared" si="179"/>
        <v/>
      </c>
      <c r="BO1033" s="5" t="str">
        <f t="shared" si="180"/>
        <v/>
      </c>
      <c r="BP1033" s="15" t="str">
        <f t="shared" si="181"/>
        <v/>
      </c>
      <c r="BQ1033" s="29"/>
      <c r="BS1033" s="5" t="str">
        <f t="shared" si="178"/>
        <v/>
      </c>
      <c r="BU1033" s="5"/>
      <c r="BV1033" s="5" t="str">
        <f t="shared" si="182"/>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IFERROR(VLOOKUP(I1034,I$2:L1033,4,0),"")</f>
        <v/>
      </c>
      <c r="M1034" s="4" t="str">
        <f>IFERROR(VLOOKUP(I1034,I$2:M1033,5,0),"")</f>
        <v/>
      </c>
      <c r="S1034"/>
      <c r="AG1034" s="3"/>
      <c r="AL1034" s="2" t="str">
        <f>IFERROR(IF(INDEX(#REF!,MATCH(I1034,#REF!,0),1)=0,"",INDEX(#REF!,MATCH(I1034,#REF!,0),1)),"")</f>
        <v/>
      </c>
      <c r="AN1034" s="2" t="str">
        <f>IFERROR(IF(INDEX(#REF!,MATCH(I1034,#REF!,0),1)=0,"",INDEX(#REF!,MATCH(I1034,#REF!,0),1)),"")</f>
        <v/>
      </c>
      <c r="BB1034" s="4"/>
      <c r="BG1034" s="5"/>
      <c r="BI1034" s="4"/>
      <c r="BK1034" s="5"/>
      <c r="BL1034" s="5"/>
      <c r="BM1034" s="5" t="str">
        <f>IF(B1034="","",IF(BH1034="",1+(MAX(BM$2:BM1033)),""))</f>
        <v/>
      </c>
      <c r="BN1034" s="5" t="str">
        <f t="shared" si="179"/>
        <v/>
      </c>
      <c r="BO1034" s="5" t="str">
        <f t="shared" si="180"/>
        <v/>
      </c>
      <c r="BP1034" s="15" t="str">
        <f t="shared" si="181"/>
        <v/>
      </c>
      <c r="BQ1034" s="29"/>
      <c r="BS1034" s="5" t="str">
        <f t="shared" si="178"/>
        <v/>
      </c>
      <c r="BU1034" s="5"/>
      <c r="BV1034" s="5" t="str">
        <f t="shared" si="182"/>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IFERROR(VLOOKUP(I1035,I$2:L1034,4,0),"")</f>
        <v/>
      </c>
      <c r="M1035" s="4" t="str">
        <f>IFERROR(VLOOKUP(I1035,I$2:M1034,5,0),"")</f>
        <v/>
      </c>
      <c r="S1035"/>
      <c r="AG1035" s="3"/>
      <c r="AL1035" s="2" t="str">
        <f>IFERROR(IF(INDEX(#REF!,MATCH(I1035,#REF!,0),1)=0,"",INDEX(#REF!,MATCH(I1035,#REF!,0),1)),"")</f>
        <v/>
      </c>
      <c r="AN1035" s="2" t="str">
        <f>IFERROR(IF(INDEX(#REF!,MATCH(I1035,#REF!,0),1)=0,"",INDEX(#REF!,MATCH(I1035,#REF!,0),1)),"")</f>
        <v/>
      </c>
      <c r="BB1035" s="4"/>
      <c r="BG1035" s="5"/>
      <c r="BI1035" s="4"/>
      <c r="BK1035" s="5"/>
      <c r="BL1035" s="5"/>
      <c r="BM1035" s="5" t="str">
        <f>IF(B1035="","",IF(BH1035="",1+(MAX(BM$2:BM1034)),""))</f>
        <v/>
      </c>
      <c r="BN1035" s="5" t="str">
        <f t="shared" si="179"/>
        <v/>
      </c>
      <c r="BO1035" s="5" t="str">
        <f t="shared" si="180"/>
        <v/>
      </c>
      <c r="BP1035" s="15" t="str">
        <f t="shared" si="181"/>
        <v/>
      </c>
      <c r="BQ1035" s="29"/>
      <c r="BS1035" s="5" t="str">
        <f t="shared" si="178"/>
        <v/>
      </c>
      <c r="BU1035" s="5"/>
      <c r="BV1035" s="5" t="str">
        <f t="shared" si="182"/>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IFERROR(VLOOKUP(I1036,I$2:L1035,4,0),"")</f>
        <v/>
      </c>
      <c r="M1036" s="4" t="str">
        <f>IFERROR(VLOOKUP(I1036,I$2:M1035,5,0),"")</f>
        <v/>
      </c>
      <c r="S1036"/>
      <c r="AG1036" s="3"/>
      <c r="AL1036" s="2" t="str">
        <f>IFERROR(IF(INDEX(#REF!,MATCH(I1036,#REF!,0),1)=0,"",INDEX(#REF!,MATCH(I1036,#REF!,0),1)),"")</f>
        <v/>
      </c>
      <c r="AN1036" s="2" t="str">
        <f>IFERROR(IF(INDEX(#REF!,MATCH(I1036,#REF!,0),1)=0,"",INDEX(#REF!,MATCH(I1036,#REF!,0),1)),"")</f>
        <v/>
      </c>
      <c r="BB1036" s="4"/>
      <c r="BG1036" s="5"/>
      <c r="BI1036" s="4"/>
      <c r="BK1036" s="5"/>
      <c r="BL1036" s="5"/>
      <c r="BM1036" s="5" t="str">
        <f>IF(B1036="","",IF(BH1036="",1+(MAX(BM$2:BM1035)),""))</f>
        <v/>
      </c>
      <c r="BN1036" s="5" t="str">
        <f t="shared" si="179"/>
        <v/>
      </c>
      <c r="BO1036" s="5" t="str">
        <f t="shared" si="180"/>
        <v/>
      </c>
      <c r="BP1036" s="15" t="str">
        <f t="shared" si="181"/>
        <v/>
      </c>
      <c r="BQ1036" s="29"/>
      <c r="BS1036" s="5" t="str">
        <f t="shared" si="178"/>
        <v/>
      </c>
      <c r="BU1036" s="5"/>
      <c r="BV1036" s="5" t="str">
        <f t="shared" si="182"/>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IFERROR(VLOOKUP(I1037,I$2:L1036,4,0),"")</f>
        <v/>
      </c>
      <c r="M1037" s="4" t="str">
        <f>IFERROR(VLOOKUP(I1037,I$2:M1036,5,0),"")</f>
        <v/>
      </c>
      <c r="S1037"/>
      <c r="AG1037" s="3"/>
      <c r="AL1037" s="2" t="str">
        <f>IFERROR(IF(INDEX(#REF!,MATCH(I1037,#REF!,0),1)=0,"",INDEX(#REF!,MATCH(I1037,#REF!,0),1)),"")</f>
        <v/>
      </c>
      <c r="AN1037" s="2" t="str">
        <f>IFERROR(IF(INDEX(#REF!,MATCH(I1037,#REF!,0),1)=0,"",INDEX(#REF!,MATCH(I1037,#REF!,0),1)),"")</f>
        <v/>
      </c>
      <c r="BB1037" s="4"/>
      <c r="BG1037" s="5"/>
      <c r="BI1037" s="4"/>
      <c r="BK1037" s="5"/>
      <c r="BL1037" s="5"/>
      <c r="BM1037" s="5" t="str">
        <f>IF(B1037="","",IF(BH1037="",1+(MAX(BM$2:BM1036)),""))</f>
        <v/>
      </c>
      <c r="BN1037" s="5" t="str">
        <f t="shared" si="179"/>
        <v/>
      </c>
      <c r="BO1037" s="5" t="str">
        <f t="shared" si="180"/>
        <v/>
      </c>
      <c r="BP1037" s="15" t="str">
        <f t="shared" si="181"/>
        <v/>
      </c>
      <c r="BQ1037" s="29"/>
      <c r="BS1037" s="5" t="str">
        <f t="shared" si="178"/>
        <v/>
      </c>
      <c r="BU1037" s="5"/>
      <c r="BV1037" s="5" t="str">
        <f t="shared" si="182"/>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IFERROR(VLOOKUP(I1038,I$2:L1037,4,0),"")</f>
        <v/>
      </c>
      <c r="M1038" s="4" t="str">
        <f>IFERROR(VLOOKUP(I1038,I$2:M1037,5,0),"")</f>
        <v/>
      </c>
      <c r="S1038"/>
      <c r="AG1038" s="3"/>
      <c r="AL1038" s="2" t="str">
        <f>IFERROR(IF(INDEX(#REF!,MATCH(I1038,#REF!,0),1)=0,"",INDEX(#REF!,MATCH(I1038,#REF!,0),1)),"")</f>
        <v/>
      </c>
      <c r="AN1038" s="2" t="str">
        <f>IFERROR(IF(INDEX(#REF!,MATCH(I1038,#REF!,0),1)=0,"",INDEX(#REF!,MATCH(I1038,#REF!,0),1)),"")</f>
        <v/>
      </c>
      <c r="BB1038" s="4"/>
      <c r="BG1038" s="5"/>
      <c r="BI1038" s="4"/>
      <c r="BK1038" s="5"/>
      <c r="BL1038" s="5"/>
      <c r="BM1038" s="5" t="str">
        <f>IF(B1038="","",IF(BH1038="",1+(MAX(BM$2:BM1037)),""))</f>
        <v/>
      </c>
      <c r="BN1038" s="5" t="str">
        <f t="shared" si="179"/>
        <v/>
      </c>
      <c r="BO1038" s="5" t="str">
        <f t="shared" si="180"/>
        <v/>
      </c>
      <c r="BP1038" s="15" t="str">
        <f t="shared" si="181"/>
        <v/>
      </c>
      <c r="BQ1038" s="29"/>
      <c r="BS1038" s="5" t="str">
        <f t="shared" si="178"/>
        <v/>
      </c>
      <c r="BU1038" s="5"/>
      <c r="BV1038" s="5" t="str">
        <f t="shared" si="182"/>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IFERROR(VLOOKUP(I1039,I$2:L1038,4,0),"")</f>
        <v/>
      </c>
      <c r="M1039" s="4" t="str">
        <f>IFERROR(VLOOKUP(I1039,I$2:M1038,5,0),"")</f>
        <v/>
      </c>
      <c r="S1039"/>
      <c r="AG1039" s="3"/>
      <c r="AL1039" s="2" t="str">
        <f>IFERROR(IF(INDEX(#REF!,MATCH(I1039,#REF!,0),1)=0,"",INDEX(#REF!,MATCH(I1039,#REF!,0),1)),"")</f>
        <v/>
      </c>
      <c r="AN1039" s="2" t="str">
        <f>IFERROR(IF(INDEX(#REF!,MATCH(I1039,#REF!,0),1)=0,"",INDEX(#REF!,MATCH(I1039,#REF!,0),1)),"")</f>
        <v/>
      </c>
      <c r="BB1039" s="4"/>
      <c r="BG1039" s="5"/>
      <c r="BI1039" s="4"/>
      <c r="BK1039" s="5"/>
      <c r="BL1039" s="5"/>
      <c r="BM1039" s="5" t="str">
        <f>IF(B1039="","",IF(BH1039="",1+(MAX(BM$2:BM1038)),""))</f>
        <v/>
      </c>
      <c r="BN1039" s="5" t="str">
        <f t="shared" si="179"/>
        <v/>
      </c>
      <c r="BO1039" s="5" t="str">
        <f t="shared" si="180"/>
        <v/>
      </c>
      <c r="BP1039" s="15" t="str">
        <f t="shared" si="181"/>
        <v/>
      </c>
      <c r="BQ1039" s="29"/>
      <c r="BS1039" s="5" t="str">
        <f t="shared" si="178"/>
        <v/>
      </c>
      <c r="BU1039" s="5"/>
      <c r="BV1039" s="5" t="str">
        <f t="shared" si="182"/>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IFERROR(VLOOKUP(I1040,I$2:L1039,4,0),"")</f>
        <v/>
      </c>
      <c r="M1040" s="4" t="str">
        <f>IFERROR(VLOOKUP(I1040,I$2:M1039,5,0),"")</f>
        <v/>
      </c>
      <c r="S1040"/>
      <c r="AG1040" s="3"/>
      <c r="AL1040" s="2" t="str">
        <f>IFERROR(IF(INDEX(#REF!,MATCH(I1040,#REF!,0),1)=0,"",INDEX(#REF!,MATCH(I1040,#REF!,0),1)),"")</f>
        <v/>
      </c>
      <c r="AN1040" s="2" t="str">
        <f>IFERROR(IF(INDEX(#REF!,MATCH(I1040,#REF!,0),1)=0,"",INDEX(#REF!,MATCH(I1040,#REF!,0),1)),"")</f>
        <v/>
      </c>
      <c r="BB1040" s="4"/>
      <c r="BG1040" s="5"/>
      <c r="BI1040" s="4"/>
      <c r="BK1040" s="5"/>
      <c r="BL1040" s="5"/>
      <c r="BM1040" s="5" t="str">
        <f>IF(B1040="","",IF(BH1040="",1+(MAX(BM$2:BM1039)),""))</f>
        <v/>
      </c>
      <c r="BN1040" s="5" t="str">
        <f t="shared" si="179"/>
        <v/>
      </c>
      <c r="BO1040" s="5" t="str">
        <f t="shared" si="180"/>
        <v/>
      </c>
      <c r="BP1040" s="15" t="str">
        <f t="shared" si="181"/>
        <v/>
      </c>
      <c r="BQ1040" s="29"/>
      <c r="BS1040" s="5" t="str">
        <f t="shared" si="178"/>
        <v/>
      </c>
      <c r="BU1040" s="5"/>
      <c r="BV1040" s="5" t="str">
        <f t="shared" si="182"/>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IFERROR(VLOOKUP(I1041,I$2:L1040,4,0),"")</f>
        <v/>
      </c>
      <c r="M1041" s="4" t="str">
        <f>IFERROR(VLOOKUP(I1041,I$2:M1040,5,0),"")</f>
        <v/>
      </c>
      <c r="S1041"/>
      <c r="AG1041" s="3"/>
      <c r="AL1041" s="2" t="str">
        <f>IFERROR(IF(INDEX(#REF!,MATCH(I1041,#REF!,0),1)=0,"",INDEX(#REF!,MATCH(I1041,#REF!,0),1)),"")</f>
        <v/>
      </c>
      <c r="AN1041" s="2" t="str">
        <f>IFERROR(IF(INDEX(#REF!,MATCH(I1041,#REF!,0),1)=0,"",INDEX(#REF!,MATCH(I1041,#REF!,0),1)),"")</f>
        <v/>
      </c>
      <c r="BB1041" s="4"/>
      <c r="BG1041" s="5"/>
      <c r="BI1041" s="4"/>
      <c r="BK1041" s="5"/>
      <c r="BL1041" s="5"/>
      <c r="BM1041" s="5" t="str">
        <f>IF(B1041="","",IF(BH1041="",1+(MAX(BM$2:BM1040)),""))</f>
        <v/>
      </c>
      <c r="BN1041" s="5" t="str">
        <f t="shared" si="179"/>
        <v/>
      </c>
      <c r="BO1041" s="5" t="str">
        <f t="shared" si="180"/>
        <v/>
      </c>
      <c r="BP1041" s="15" t="str">
        <f t="shared" si="181"/>
        <v/>
      </c>
      <c r="BQ1041" s="29"/>
      <c r="BS1041" s="5" t="str">
        <f t="shared" si="178"/>
        <v/>
      </c>
      <c r="BU1041" s="5"/>
      <c r="BV1041" s="5" t="str">
        <f t="shared" si="182"/>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IFERROR(VLOOKUP(I1042,I$2:L1041,4,0),"")</f>
        <v/>
      </c>
      <c r="M1042" s="4" t="str">
        <f>IFERROR(VLOOKUP(I1042,I$2:M1041,5,0),"")</f>
        <v/>
      </c>
      <c r="S1042"/>
      <c r="AG1042" s="3"/>
      <c r="AL1042" s="2" t="str">
        <f>IFERROR(IF(INDEX(#REF!,MATCH(I1042,#REF!,0),1)=0,"",INDEX(#REF!,MATCH(I1042,#REF!,0),1)),"")</f>
        <v/>
      </c>
      <c r="AN1042" s="2" t="str">
        <f>IFERROR(IF(INDEX(#REF!,MATCH(I1042,#REF!,0),1)=0,"",INDEX(#REF!,MATCH(I1042,#REF!,0),1)),"")</f>
        <v/>
      </c>
      <c r="BB1042" s="4"/>
      <c r="BG1042" s="5"/>
      <c r="BI1042" s="4"/>
      <c r="BK1042" s="5"/>
      <c r="BL1042" s="5"/>
      <c r="BM1042" s="5" t="str">
        <f>IF(B1042="","",IF(BH1042="",1+(MAX(BM$2:BM1041)),""))</f>
        <v/>
      </c>
      <c r="BN1042" s="5" t="str">
        <f t="shared" si="179"/>
        <v/>
      </c>
      <c r="BO1042" s="5" t="str">
        <f t="shared" si="180"/>
        <v/>
      </c>
      <c r="BP1042" s="15" t="str">
        <f t="shared" si="181"/>
        <v/>
      </c>
      <c r="BQ1042" s="29"/>
      <c r="BS1042" s="5" t="str">
        <f t="shared" si="178"/>
        <v/>
      </c>
      <c r="BU1042" s="5"/>
      <c r="BV1042" s="5" t="str">
        <f t="shared" si="182"/>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IFERROR(VLOOKUP(I1043,I$2:L1042,4,0),"")</f>
        <v/>
      </c>
      <c r="M1043" s="4" t="str">
        <f>IFERROR(VLOOKUP(I1043,I$2:M1042,5,0),"")</f>
        <v/>
      </c>
      <c r="S1043"/>
      <c r="AG1043" s="3"/>
      <c r="AL1043" s="2" t="str">
        <f>IFERROR(IF(INDEX(#REF!,MATCH(I1043,#REF!,0),1)=0,"",INDEX(#REF!,MATCH(I1043,#REF!,0),1)),"")</f>
        <v/>
      </c>
      <c r="AN1043" s="2" t="str">
        <f>IFERROR(IF(INDEX(#REF!,MATCH(I1043,#REF!,0),1)=0,"",INDEX(#REF!,MATCH(I1043,#REF!,0),1)),"")</f>
        <v/>
      </c>
      <c r="BB1043" s="4"/>
      <c r="BG1043" s="5"/>
      <c r="BI1043" s="4"/>
      <c r="BK1043" s="5"/>
      <c r="BL1043" s="5"/>
      <c r="BM1043" s="5" t="str">
        <f>IF(B1043="","",IF(BH1043="",1+(MAX(BM$2:BM1042)),""))</f>
        <v/>
      </c>
      <c r="BN1043" s="5" t="str">
        <f t="shared" si="179"/>
        <v/>
      </c>
      <c r="BO1043" s="5" t="str">
        <f t="shared" si="180"/>
        <v/>
      </c>
      <c r="BP1043" s="15" t="str">
        <f t="shared" si="181"/>
        <v/>
      </c>
      <c r="BQ1043" s="29"/>
      <c r="BS1043" s="5" t="str">
        <f t="shared" si="178"/>
        <v/>
      </c>
      <c r="BU1043" s="5"/>
      <c r="BV1043" s="5" t="str">
        <f t="shared" si="182"/>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IFERROR(VLOOKUP(I1044,I$2:L1043,4,0),"")</f>
        <v/>
      </c>
      <c r="M1044" s="4" t="str">
        <f>IFERROR(VLOOKUP(I1044,I$2:M1043,5,0),"")</f>
        <v/>
      </c>
      <c r="S1044"/>
      <c r="AG1044" s="3"/>
      <c r="AL1044" s="2" t="str">
        <f>IFERROR(IF(INDEX(#REF!,MATCH(I1044,#REF!,0),1)=0,"",INDEX(#REF!,MATCH(I1044,#REF!,0),1)),"")</f>
        <v/>
      </c>
      <c r="AN1044" s="2" t="str">
        <f>IFERROR(IF(INDEX(#REF!,MATCH(I1044,#REF!,0),1)=0,"",INDEX(#REF!,MATCH(I1044,#REF!,0),1)),"")</f>
        <v/>
      </c>
      <c r="BB1044" s="4"/>
      <c r="BG1044" s="5"/>
      <c r="BI1044" s="4"/>
      <c r="BK1044" s="5"/>
      <c r="BL1044" s="5"/>
      <c r="BM1044" s="5" t="str">
        <f>IF(B1044="","",IF(BH1044="",1+(MAX(BM$2:BM1043)),""))</f>
        <v/>
      </c>
      <c r="BN1044" s="5" t="str">
        <f t="shared" si="179"/>
        <v/>
      </c>
      <c r="BO1044" s="5" t="str">
        <f t="shared" si="180"/>
        <v/>
      </c>
      <c r="BP1044" s="15" t="str">
        <f t="shared" si="181"/>
        <v/>
      </c>
      <c r="BQ1044" s="29"/>
      <c r="BS1044" s="5" t="str">
        <f t="shared" si="178"/>
        <v/>
      </c>
      <c r="BU1044" s="5"/>
      <c r="BV1044" s="5" t="str">
        <f t="shared" si="182"/>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IFERROR(VLOOKUP(I1045,I$2:L1044,4,0),"")</f>
        <v/>
      </c>
      <c r="M1045" s="4" t="str">
        <f>IFERROR(VLOOKUP(I1045,I$2:M1044,5,0),"")</f>
        <v/>
      </c>
      <c r="S1045"/>
      <c r="AG1045" s="3"/>
      <c r="AL1045" s="2" t="str">
        <f>IFERROR(IF(INDEX(#REF!,MATCH(I1045,#REF!,0),1)=0,"",INDEX(#REF!,MATCH(I1045,#REF!,0),1)),"")</f>
        <v/>
      </c>
      <c r="AN1045" s="2" t="str">
        <f>IFERROR(IF(INDEX(#REF!,MATCH(I1045,#REF!,0),1)=0,"",INDEX(#REF!,MATCH(I1045,#REF!,0),1)),"")</f>
        <v/>
      </c>
      <c r="BB1045" s="4"/>
      <c r="BG1045" s="5"/>
      <c r="BI1045" s="4"/>
      <c r="BK1045" s="5"/>
      <c r="BL1045" s="5"/>
      <c r="BM1045" s="5" t="str">
        <f>IF(B1045="","",IF(BH1045="",1+(MAX(BM$2:BM1044)),""))</f>
        <v/>
      </c>
      <c r="BN1045" s="5" t="str">
        <f t="shared" si="179"/>
        <v/>
      </c>
      <c r="BO1045" s="5" t="str">
        <f t="shared" si="180"/>
        <v/>
      </c>
      <c r="BP1045" s="15" t="str">
        <f t="shared" si="181"/>
        <v/>
      </c>
      <c r="BQ1045" s="29"/>
      <c r="BS1045" s="5" t="str">
        <f t="shared" si="178"/>
        <v/>
      </c>
      <c r="BU1045" s="5"/>
      <c r="BV1045" s="5" t="str">
        <f t="shared" si="182"/>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IFERROR(VLOOKUP(I1046,I$2:L1045,4,0),"")</f>
        <v/>
      </c>
      <c r="M1046" s="4" t="str">
        <f>IFERROR(VLOOKUP(I1046,I$2:M1045,5,0),"")</f>
        <v/>
      </c>
      <c r="S1046"/>
      <c r="AG1046" s="3"/>
      <c r="AL1046" s="2" t="str">
        <f>IFERROR(IF(INDEX(#REF!,MATCH(I1046,#REF!,0),1)=0,"",INDEX(#REF!,MATCH(I1046,#REF!,0),1)),"")</f>
        <v/>
      </c>
      <c r="AN1046" s="2" t="str">
        <f>IFERROR(IF(INDEX(#REF!,MATCH(I1046,#REF!,0),1)=0,"",INDEX(#REF!,MATCH(I1046,#REF!,0),1)),"")</f>
        <v/>
      </c>
      <c r="BB1046" s="4"/>
      <c r="BG1046" s="5"/>
      <c r="BI1046" s="4"/>
      <c r="BK1046" s="5"/>
      <c r="BL1046" s="5"/>
      <c r="BM1046" s="5" t="str">
        <f>IF(B1046="","",IF(BH1046="",1+(MAX(BM$2:BM1045)),""))</f>
        <v/>
      </c>
      <c r="BN1046" s="5" t="str">
        <f t="shared" si="179"/>
        <v/>
      </c>
      <c r="BO1046" s="5" t="str">
        <f t="shared" si="180"/>
        <v/>
      </c>
      <c r="BP1046" s="15" t="str">
        <f t="shared" si="181"/>
        <v/>
      </c>
      <c r="BQ1046" s="29"/>
      <c r="BS1046" s="5" t="str">
        <f t="shared" ref="BS1046:BS1068" si="183">CONCATENATE(AR1046,AS1046,AT1046,AU1046,AV1046)</f>
        <v/>
      </c>
      <c r="BU1046" s="5"/>
      <c r="BV1046" s="5" t="str">
        <f t="shared" si="182"/>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IFERROR(VLOOKUP(I1047,I$2:L1046,4,0),"")</f>
        <v/>
      </c>
      <c r="M1047" s="4" t="str">
        <f>IFERROR(VLOOKUP(I1047,I$2:M1046,5,0),"")</f>
        <v/>
      </c>
      <c r="S1047"/>
      <c r="AG1047" s="3"/>
      <c r="AL1047" s="2" t="str">
        <f>IFERROR(IF(INDEX(#REF!,MATCH(I1047,#REF!,0),1)=0,"",INDEX(#REF!,MATCH(I1047,#REF!,0),1)),"")</f>
        <v/>
      </c>
      <c r="AN1047" s="2" t="str">
        <f>IFERROR(IF(INDEX(#REF!,MATCH(I1047,#REF!,0),1)=0,"",INDEX(#REF!,MATCH(I1047,#REF!,0),1)),"")</f>
        <v/>
      </c>
      <c r="BB1047" s="4"/>
      <c r="BG1047" s="5"/>
      <c r="BI1047" s="4"/>
      <c r="BK1047" s="5"/>
      <c r="BL1047" s="5"/>
      <c r="BM1047" s="5" t="str">
        <f>IF(B1047="","",IF(BH1047="",1+(MAX(BM$2:BM1046)),""))</f>
        <v/>
      </c>
      <c r="BN1047" s="5" t="str">
        <f t="shared" si="179"/>
        <v/>
      </c>
      <c r="BO1047" s="5" t="str">
        <f t="shared" si="180"/>
        <v/>
      </c>
      <c r="BP1047" s="15" t="str">
        <f t="shared" si="181"/>
        <v/>
      </c>
      <c r="BQ1047" s="29"/>
      <c r="BS1047" s="5" t="str">
        <f t="shared" si="183"/>
        <v/>
      </c>
      <c r="BU1047" s="5"/>
      <c r="BV1047" s="5" t="str">
        <f t="shared" si="182"/>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IFERROR(VLOOKUP(I1048,I$2:L1047,4,0),"")</f>
        <v/>
      </c>
      <c r="M1048" s="4" t="str">
        <f>IFERROR(VLOOKUP(I1048,I$2:M1047,5,0),"")</f>
        <v/>
      </c>
      <c r="S1048"/>
      <c r="AG1048" s="3"/>
      <c r="AL1048" s="2" t="str">
        <f>IFERROR(IF(INDEX(#REF!,MATCH(I1048,#REF!,0),1)=0,"",INDEX(#REF!,MATCH(I1048,#REF!,0),1)),"")</f>
        <v/>
      </c>
      <c r="AN1048" s="2" t="str">
        <f>IFERROR(IF(INDEX(#REF!,MATCH(I1048,#REF!,0),1)=0,"",INDEX(#REF!,MATCH(I1048,#REF!,0),1)),"")</f>
        <v/>
      </c>
      <c r="BB1048" s="4"/>
      <c r="BG1048" s="5"/>
      <c r="BI1048" s="4"/>
      <c r="BK1048" s="5"/>
      <c r="BL1048" s="5"/>
      <c r="BM1048" s="5" t="str">
        <f>IF(B1048="","",IF(BH1048="",1+(MAX(BM$2:BM1047)),""))</f>
        <v/>
      </c>
      <c r="BN1048" s="5" t="str">
        <f t="shared" si="179"/>
        <v/>
      </c>
      <c r="BO1048" s="5" t="str">
        <f t="shared" si="180"/>
        <v/>
      </c>
      <c r="BP1048" s="15" t="str">
        <f t="shared" si="181"/>
        <v/>
      </c>
      <c r="BQ1048" s="29"/>
      <c r="BS1048" s="5" t="str">
        <f t="shared" si="183"/>
        <v/>
      </c>
      <c r="BU1048" s="5"/>
      <c r="BV1048" s="5" t="str">
        <f t="shared" si="182"/>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IFERROR(VLOOKUP(I1049,I$2:L1048,4,0),"")</f>
        <v/>
      </c>
      <c r="M1049" s="4" t="str">
        <f>IFERROR(VLOOKUP(I1049,I$2:M1048,5,0),"")</f>
        <v/>
      </c>
      <c r="S1049"/>
      <c r="AG1049" s="3"/>
      <c r="AL1049" s="2" t="str">
        <f>IFERROR(IF(INDEX(#REF!,MATCH(I1049,#REF!,0),1)=0,"",INDEX(#REF!,MATCH(I1049,#REF!,0),1)),"")</f>
        <v/>
      </c>
      <c r="AN1049" s="2" t="str">
        <f>IFERROR(IF(INDEX(#REF!,MATCH(I1049,#REF!,0),1)=0,"",INDEX(#REF!,MATCH(I1049,#REF!,0),1)),"")</f>
        <v/>
      </c>
      <c r="BB1049" s="4"/>
      <c r="BG1049" s="5"/>
      <c r="BI1049" s="4"/>
      <c r="BK1049" s="5"/>
      <c r="BL1049" s="5"/>
      <c r="BM1049" s="5" t="str">
        <f>IF(B1049="","",IF(BH1049="",1+(MAX(BM$2:BM1048)),""))</f>
        <v/>
      </c>
      <c r="BN1049" s="5" t="str">
        <f t="shared" si="179"/>
        <v/>
      </c>
      <c r="BO1049" s="5" t="str">
        <f t="shared" si="180"/>
        <v/>
      </c>
      <c r="BP1049" s="15" t="str">
        <f t="shared" si="181"/>
        <v/>
      </c>
      <c r="BQ1049" s="29"/>
      <c r="BS1049" s="5" t="str">
        <f t="shared" si="183"/>
        <v/>
      </c>
      <c r="BU1049" s="5"/>
      <c r="BV1049" s="5" t="str">
        <f t="shared" si="182"/>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IFERROR(VLOOKUP(I1050,I$2:L1049,4,0),"")</f>
        <v/>
      </c>
      <c r="M1050" s="4" t="str">
        <f>IFERROR(VLOOKUP(I1050,I$2:M1049,5,0),"")</f>
        <v/>
      </c>
      <c r="S1050"/>
      <c r="AG1050" s="3"/>
      <c r="AL1050" s="2" t="str">
        <f>IFERROR(IF(INDEX(#REF!,MATCH(I1050,#REF!,0),1)=0,"",INDEX(#REF!,MATCH(I1050,#REF!,0),1)),"")</f>
        <v/>
      </c>
      <c r="AN1050" s="2" t="str">
        <f>IFERROR(IF(INDEX(#REF!,MATCH(I1050,#REF!,0),1)=0,"",INDEX(#REF!,MATCH(I1050,#REF!,0),1)),"")</f>
        <v/>
      </c>
      <c r="BB1050" s="4"/>
      <c r="BG1050" s="5"/>
      <c r="BI1050" s="4"/>
      <c r="BK1050" s="5"/>
      <c r="BL1050" s="5"/>
      <c r="BM1050" s="5" t="str">
        <f>IF(B1050="","",IF(BH1050="",1+(MAX(BM$2:BM1049)),""))</f>
        <v/>
      </c>
      <c r="BN1050" s="5" t="str">
        <f t="shared" si="179"/>
        <v/>
      </c>
      <c r="BO1050" s="5" t="str">
        <f t="shared" si="180"/>
        <v/>
      </c>
      <c r="BP1050" s="15" t="str">
        <f t="shared" si="181"/>
        <v/>
      </c>
      <c r="BQ1050" s="29"/>
      <c r="BS1050" s="5" t="str">
        <f t="shared" si="183"/>
        <v/>
      </c>
      <c r="BU1050" s="5"/>
      <c r="BV1050" s="5" t="str">
        <f t="shared" si="182"/>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IFERROR(VLOOKUP(I1051,I$2:L1050,4,0),"")</f>
        <v/>
      </c>
      <c r="M1051" s="4" t="str">
        <f>IFERROR(VLOOKUP(I1051,I$2:M1050,5,0),"")</f>
        <v/>
      </c>
      <c r="S1051"/>
      <c r="AG1051" s="3"/>
      <c r="AL1051" s="2" t="str">
        <f>IFERROR(IF(INDEX(#REF!,MATCH(I1051,#REF!,0),1)=0,"",INDEX(#REF!,MATCH(I1051,#REF!,0),1)),"")</f>
        <v/>
      </c>
      <c r="AN1051" s="2" t="str">
        <f>IFERROR(IF(INDEX(#REF!,MATCH(I1051,#REF!,0),1)=0,"",INDEX(#REF!,MATCH(I1051,#REF!,0),1)),"")</f>
        <v/>
      </c>
      <c r="BB1051" s="4"/>
      <c r="BG1051" s="5"/>
      <c r="BI1051" s="4"/>
      <c r="BK1051" s="5"/>
      <c r="BL1051" s="5"/>
      <c r="BM1051" s="5" t="str">
        <f>IF(B1051="","",IF(BH1051="",1+(MAX(BM$2:BM1050)),""))</f>
        <v/>
      </c>
      <c r="BN1051" s="5" t="str">
        <f t="shared" si="179"/>
        <v/>
      </c>
      <c r="BO1051" s="5" t="str">
        <f t="shared" si="180"/>
        <v/>
      </c>
      <c r="BP1051" s="15" t="str">
        <f t="shared" si="181"/>
        <v/>
      </c>
      <c r="BQ1051" s="29"/>
      <c r="BS1051" s="5" t="str">
        <f t="shared" si="183"/>
        <v/>
      </c>
      <c r="BU1051" s="5"/>
      <c r="BV1051" s="5" t="str">
        <f t="shared" si="182"/>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IFERROR(VLOOKUP(I1052,I$2:L1051,4,0),"")</f>
        <v/>
      </c>
      <c r="M1052" s="4" t="str">
        <f>IFERROR(VLOOKUP(I1052,I$2:M1051,5,0),"")</f>
        <v/>
      </c>
      <c r="S1052"/>
      <c r="AG1052" s="3"/>
      <c r="AL1052" s="2" t="str">
        <f>IFERROR(IF(INDEX(#REF!,MATCH(I1052,#REF!,0),1)=0,"",INDEX(#REF!,MATCH(I1052,#REF!,0),1)),"")</f>
        <v/>
      </c>
      <c r="AN1052" s="2" t="str">
        <f>IFERROR(IF(INDEX(#REF!,MATCH(I1052,#REF!,0),1)=0,"",INDEX(#REF!,MATCH(I1052,#REF!,0),1)),"")</f>
        <v/>
      </c>
      <c r="BB1052" s="4"/>
      <c r="BG1052" s="5"/>
      <c r="BI1052" s="4"/>
      <c r="BK1052" s="5"/>
      <c r="BL1052" s="5"/>
      <c r="BM1052" s="5" t="str">
        <f>IF(B1052="","",IF(BH1052="",1+(MAX(BM$2:BM1051)),""))</f>
        <v/>
      </c>
      <c r="BN1052" s="5" t="str">
        <f t="shared" si="179"/>
        <v/>
      </c>
      <c r="BO1052" s="5" t="str">
        <f t="shared" si="180"/>
        <v/>
      </c>
      <c r="BP1052" s="15" t="str">
        <f t="shared" si="181"/>
        <v/>
      </c>
      <c r="BQ1052" s="29"/>
      <c r="BS1052" s="5" t="str">
        <f t="shared" si="183"/>
        <v/>
      </c>
      <c r="BU1052" s="5"/>
      <c r="BV1052" s="5" t="str">
        <f t="shared" si="182"/>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IFERROR(VLOOKUP(I1053,I$2:L1052,4,0),"")</f>
        <v/>
      </c>
      <c r="M1053" s="4" t="str">
        <f>IFERROR(VLOOKUP(I1053,I$2:M1052,5,0),"")</f>
        <v/>
      </c>
      <c r="S1053"/>
      <c r="AG1053" s="3"/>
      <c r="AL1053" s="2" t="str">
        <f>IFERROR(IF(INDEX(#REF!,MATCH(I1053,#REF!,0),1)=0,"",INDEX(#REF!,MATCH(I1053,#REF!,0),1)),"")</f>
        <v/>
      </c>
      <c r="AN1053" s="2" t="str">
        <f>IFERROR(IF(INDEX(#REF!,MATCH(I1053,#REF!,0),1)=0,"",INDEX(#REF!,MATCH(I1053,#REF!,0),1)),"")</f>
        <v/>
      </c>
      <c r="BB1053" s="4"/>
      <c r="BG1053" s="5"/>
      <c r="BI1053" s="4"/>
      <c r="BK1053" s="5"/>
      <c r="BL1053" s="5"/>
      <c r="BM1053" s="5" t="str">
        <f>IF(B1053="","",IF(BH1053="",1+(MAX(BM$2:BM1052)),""))</f>
        <v/>
      </c>
      <c r="BN1053" s="5" t="str">
        <f t="shared" si="179"/>
        <v/>
      </c>
      <c r="BO1053" s="5" t="str">
        <f t="shared" si="180"/>
        <v/>
      </c>
      <c r="BP1053" s="15" t="str">
        <f t="shared" si="181"/>
        <v/>
      </c>
      <c r="BQ1053" s="29"/>
      <c r="BS1053" s="5" t="str">
        <f t="shared" si="183"/>
        <v/>
      </c>
      <c r="BU1053" s="5"/>
      <c r="BV1053" s="5" t="str">
        <f t="shared" si="182"/>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IFERROR(VLOOKUP(I1054,I$2:L1053,4,0),"")</f>
        <v/>
      </c>
      <c r="M1054" s="4" t="str">
        <f>IFERROR(VLOOKUP(I1054,I$2:M1053,5,0),"")</f>
        <v/>
      </c>
      <c r="S1054"/>
      <c r="AG1054" s="3"/>
      <c r="AL1054" s="2" t="str">
        <f>IFERROR(IF(INDEX(#REF!,MATCH(I1054,#REF!,0),1)=0,"",INDEX(#REF!,MATCH(I1054,#REF!,0),1)),"")</f>
        <v/>
      </c>
      <c r="AN1054" s="2" t="str">
        <f>IFERROR(IF(INDEX(#REF!,MATCH(I1054,#REF!,0),1)=0,"",INDEX(#REF!,MATCH(I1054,#REF!,0),1)),"")</f>
        <v/>
      </c>
      <c r="BB1054" s="4"/>
      <c r="BG1054" s="5"/>
      <c r="BI1054" s="4"/>
      <c r="BK1054" s="5"/>
      <c r="BL1054" s="5"/>
      <c r="BM1054" s="5" t="str">
        <f>IF(B1054="","",IF(BH1054="",1+(MAX(BM$2:BM1053)),""))</f>
        <v/>
      </c>
      <c r="BN1054" s="5" t="str">
        <f t="shared" si="179"/>
        <v/>
      </c>
      <c r="BO1054" s="5" t="str">
        <f t="shared" si="180"/>
        <v/>
      </c>
      <c r="BP1054" s="15" t="str">
        <f t="shared" si="181"/>
        <v/>
      </c>
      <c r="BQ1054" s="29"/>
      <c r="BS1054" s="5" t="str">
        <f t="shared" si="183"/>
        <v/>
      </c>
      <c r="BU1054" s="5"/>
      <c r="BV1054" s="5" t="str">
        <f t="shared" si="182"/>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IFERROR(VLOOKUP(I1055,I$2:L1054,4,0),"")</f>
        <v/>
      </c>
      <c r="M1055" s="4" t="str">
        <f>IFERROR(VLOOKUP(I1055,I$2:M1054,5,0),"")</f>
        <v/>
      </c>
      <c r="S1055"/>
      <c r="AG1055" s="3"/>
      <c r="AL1055" s="2" t="str">
        <f>IFERROR(IF(INDEX(#REF!,MATCH(I1055,#REF!,0),1)=0,"",INDEX(#REF!,MATCH(I1055,#REF!,0),1)),"")</f>
        <v/>
      </c>
      <c r="AN1055" s="2" t="str">
        <f>IFERROR(IF(INDEX(#REF!,MATCH(I1055,#REF!,0),1)=0,"",INDEX(#REF!,MATCH(I1055,#REF!,0),1)),"")</f>
        <v/>
      </c>
      <c r="BB1055" s="4"/>
      <c r="BG1055" s="5"/>
      <c r="BI1055" s="4"/>
      <c r="BK1055" s="5"/>
      <c r="BL1055" s="5"/>
      <c r="BM1055" s="5" t="str">
        <f>IF(B1055="","",IF(BH1055="",1+(MAX(BM$2:BM1054)),""))</f>
        <v/>
      </c>
      <c r="BN1055" s="5" t="str">
        <f t="shared" si="179"/>
        <v/>
      </c>
      <c r="BO1055" s="5" t="str">
        <f t="shared" si="180"/>
        <v/>
      </c>
      <c r="BP1055" s="15" t="str">
        <f t="shared" si="181"/>
        <v/>
      </c>
      <c r="BQ1055" s="29"/>
      <c r="BS1055" s="5" t="str">
        <f t="shared" si="183"/>
        <v/>
      </c>
      <c r="BU1055" s="5"/>
      <c r="BV1055" s="5" t="str">
        <f t="shared" si="182"/>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IFERROR(VLOOKUP(I1056,I$2:L1055,4,0),"")</f>
        <v/>
      </c>
      <c r="M1056" s="4" t="str">
        <f>IFERROR(VLOOKUP(I1056,I$2:M1055,5,0),"")</f>
        <v/>
      </c>
      <c r="S1056"/>
      <c r="AG1056" s="3"/>
      <c r="AL1056" s="2" t="str">
        <f>IFERROR(IF(INDEX(#REF!,MATCH(I1056,#REF!,0),1)=0,"",INDEX(#REF!,MATCH(I1056,#REF!,0),1)),"")</f>
        <v/>
      </c>
      <c r="AN1056" s="2" t="str">
        <f>IFERROR(IF(INDEX(#REF!,MATCH(I1056,#REF!,0),1)=0,"",INDEX(#REF!,MATCH(I1056,#REF!,0),1)),"")</f>
        <v/>
      </c>
      <c r="BB1056" s="4"/>
      <c r="BG1056" s="5"/>
      <c r="BI1056" s="4"/>
      <c r="BK1056" s="5"/>
      <c r="BL1056" s="5"/>
      <c r="BM1056" s="5" t="str">
        <f>IF(B1056="","",IF(BH1056="",1+(MAX(BM$2:BM1055)),""))</f>
        <v/>
      </c>
      <c r="BN1056" s="5" t="str">
        <f t="shared" si="179"/>
        <v/>
      </c>
      <c r="BO1056" s="5" t="str">
        <f t="shared" si="180"/>
        <v/>
      </c>
      <c r="BP1056" s="15" t="str">
        <f t="shared" si="181"/>
        <v/>
      </c>
      <c r="BQ1056" s="29"/>
      <c r="BS1056" s="5" t="str">
        <f t="shared" si="183"/>
        <v/>
      </c>
      <c r="BU1056" s="5"/>
      <c r="BV1056" s="5" t="str">
        <f t="shared" si="182"/>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IFERROR(VLOOKUP(I1057,I$2:L1056,4,0),"")</f>
        <v/>
      </c>
      <c r="M1057" s="4" t="str">
        <f>IFERROR(VLOOKUP(I1057,I$2:M1056,5,0),"")</f>
        <v/>
      </c>
      <c r="S1057"/>
      <c r="AG1057" s="3"/>
      <c r="AL1057" s="2" t="str">
        <f>IFERROR(IF(INDEX(#REF!,MATCH(I1057,#REF!,0),1)=0,"",INDEX(#REF!,MATCH(I1057,#REF!,0),1)),"")</f>
        <v/>
      </c>
      <c r="AN1057" s="2" t="str">
        <f>IFERROR(IF(INDEX(#REF!,MATCH(I1057,#REF!,0),1)=0,"",INDEX(#REF!,MATCH(I1057,#REF!,0),1)),"")</f>
        <v/>
      </c>
      <c r="BB1057" s="4"/>
      <c r="BG1057" s="5"/>
      <c r="BI1057" s="4"/>
      <c r="BK1057" s="5"/>
      <c r="BL1057" s="5"/>
      <c r="BM1057" s="5" t="str">
        <f>IF(B1057="","",IF(BH1057="",1+(MAX(BM$2:BM1056)),""))</f>
        <v/>
      </c>
      <c r="BN1057" s="5" t="str">
        <f t="shared" si="179"/>
        <v/>
      </c>
      <c r="BO1057" s="5" t="str">
        <f t="shared" si="180"/>
        <v/>
      </c>
      <c r="BP1057" s="15" t="str">
        <f t="shared" si="181"/>
        <v/>
      </c>
      <c r="BQ1057" s="29"/>
      <c r="BS1057" s="5" t="str">
        <f t="shared" si="183"/>
        <v/>
      </c>
      <c r="BU1057" s="5"/>
      <c r="BV1057" s="5" t="str">
        <f t="shared" si="182"/>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IFERROR(VLOOKUP(I1058,I$2:L1057,4,0),"")</f>
        <v/>
      </c>
      <c r="M1058" s="4" t="str">
        <f>IFERROR(VLOOKUP(I1058,I$2:M1057,5,0),"")</f>
        <v/>
      </c>
      <c r="S1058"/>
      <c r="AG1058" s="3"/>
      <c r="AL1058" s="2" t="str">
        <f>IFERROR(IF(INDEX(#REF!,MATCH(I1058,#REF!,0),1)=0,"",INDEX(#REF!,MATCH(I1058,#REF!,0),1)),"")</f>
        <v/>
      </c>
      <c r="AN1058" s="2" t="str">
        <f>IFERROR(IF(INDEX(#REF!,MATCH(I1058,#REF!,0),1)=0,"",INDEX(#REF!,MATCH(I1058,#REF!,0),1)),"")</f>
        <v/>
      </c>
      <c r="BB1058" s="4"/>
      <c r="BG1058" s="5"/>
      <c r="BI1058" s="4"/>
      <c r="BK1058" s="5"/>
      <c r="BL1058" s="5"/>
      <c r="BM1058" s="5" t="str">
        <f>IF(B1058="","",IF(BH1058="",1+(MAX(BM$2:BM1057)),""))</f>
        <v/>
      </c>
      <c r="BN1058" s="5" t="str">
        <f t="shared" si="179"/>
        <v/>
      </c>
      <c r="BO1058" s="5" t="str">
        <f t="shared" si="180"/>
        <v/>
      </c>
      <c r="BP1058" s="15" t="str">
        <f t="shared" si="181"/>
        <v/>
      </c>
      <c r="BQ1058" s="29"/>
      <c r="BS1058" s="5" t="str">
        <f t="shared" si="183"/>
        <v/>
      </c>
      <c r="BU1058" s="5"/>
      <c r="BV1058" s="5" t="str">
        <f t="shared" si="182"/>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IFERROR(VLOOKUP(I1059,I$2:L1058,4,0),"")</f>
        <v/>
      </c>
      <c r="M1059" s="4" t="str">
        <f>IFERROR(VLOOKUP(I1059,I$2:M1058,5,0),"")</f>
        <v/>
      </c>
      <c r="S1059"/>
      <c r="AG1059" s="3"/>
      <c r="AL1059" s="2" t="str">
        <f>IFERROR(IF(INDEX(#REF!,MATCH(I1059,#REF!,0),1)=0,"",INDEX(#REF!,MATCH(I1059,#REF!,0),1)),"")</f>
        <v/>
      </c>
      <c r="AN1059" s="2" t="str">
        <f>IFERROR(IF(INDEX(#REF!,MATCH(I1059,#REF!,0),1)=0,"",INDEX(#REF!,MATCH(I1059,#REF!,0),1)),"")</f>
        <v/>
      </c>
      <c r="BB1059" s="4"/>
      <c r="BG1059" s="5"/>
      <c r="BI1059" s="4"/>
      <c r="BK1059" s="5"/>
      <c r="BL1059" s="5"/>
      <c r="BM1059" s="5" t="str">
        <f>IF(B1059="","",IF(BH1059="",1+(MAX(BM$2:BM1058)),""))</f>
        <v/>
      </c>
      <c r="BN1059" s="5" t="str">
        <f t="shared" si="179"/>
        <v/>
      </c>
      <c r="BO1059" s="5" t="str">
        <f t="shared" si="180"/>
        <v/>
      </c>
      <c r="BP1059" s="15" t="str">
        <f t="shared" si="181"/>
        <v/>
      </c>
      <c r="BQ1059" s="29"/>
      <c r="BS1059" s="5" t="str">
        <f t="shared" si="183"/>
        <v/>
      </c>
      <c r="BU1059" s="5"/>
      <c r="BV1059" s="5" t="str">
        <f t="shared" si="182"/>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IFERROR(VLOOKUP(I1060,I$2:L1059,4,0),"")</f>
        <v/>
      </c>
      <c r="M1060" s="4" t="str">
        <f>IFERROR(VLOOKUP(I1060,I$2:M1059,5,0),"")</f>
        <v/>
      </c>
      <c r="S1060"/>
      <c r="AG1060" s="3"/>
      <c r="AL1060" s="2" t="str">
        <f>IFERROR(IF(INDEX(#REF!,MATCH(I1060,#REF!,0),1)=0,"",INDEX(#REF!,MATCH(I1060,#REF!,0),1)),"")</f>
        <v/>
      </c>
      <c r="AN1060" s="2" t="str">
        <f>IFERROR(IF(INDEX(#REF!,MATCH(I1060,#REF!,0),1)=0,"",INDEX(#REF!,MATCH(I1060,#REF!,0),1)),"")</f>
        <v/>
      </c>
      <c r="BB1060" s="4"/>
      <c r="BG1060" s="5"/>
      <c r="BI1060" s="4"/>
      <c r="BK1060" s="5"/>
      <c r="BL1060" s="5"/>
      <c r="BM1060" s="5" t="str">
        <f>IF(B1060="","",IF(BH1060="",1+(MAX(BM$2:BM1059)),""))</f>
        <v/>
      </c>
      <c r="BN1060" s="5" t="str">
        <f t="shared" si="179"/>
        <v/>
      </c>
      <c r="BO1060" s="5" t="str">
        <f t="shared" si="180"/>
        <v/>
      </c>
      <c r="BP1060" s="15" t="str">
        <f t="shared" si="181"/>
        <v/>
      </c>
      <c r="BQ1060" s="29"/>
      <c r="BS1060" s="5" t="str">
        <f t="shared" si="183"/>
        <v/>
      </c>
      <c r="BU1060" s="5"/>
      <c r="BV1060" s="5" t="str">
        <f t="shared" si="182"/>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IFERROR(VLOOKUP(I1061,I$2:L1060,4,0),"")</f>
        <v/>
      </c>
      <c r="M1061" s="4" t="str">
        <f>IFERROR(VLOOKUP(I1061,I$2:M1060,5,0),"")</f>
        <v/>
      </c>
      <c r="S1061"/>
      <c r="AG1061" s="3"/>
      <c r="AL1061" s="2" t="str">
        <f>IFERROR(IF(INDEX(#REF!,MATCH(I1061,#REF!,0),1)=0,"",INDEX(#REF!,MATCH(I1061,#REF!,0),1)),"")</f>
        <v/>
      </c>
      <c r="AN1061" s="2" t="str">
        <f>IFERROR(IF(INDEX(#REF!,MATCH(I1061,#REF!,0),1)=0,"",INDEX(#REF!,MATCH(I1061,#REF!,0),1)),"")</f>
        <v/>
      </c>
      <c r="BB1061" s="4"/>
      <c r="BG1061" s="5"/>
      <c r="BI1061" s="4"/>
      <c r="BK1061" s="5"/>
      <c r="BL1061" s="5"/>
      <c r="BM1061" s="5" t="str">
        <f>IF(B1061="","",IF(BH1061="",1+(MAX(BM$2:BM1060)),""))</f>
        <v/>
      </c>
      <c r="BN1061" s="5" t="str">
        <f t="shared" si="179"/>
        <v/>
      </c>
      <c r="BO1061" s="5" t="str">
        <f t="shared" si="180"/>
        <v/>
      </c>
      <c r="BP1061" s="15" t="str">
        <f t="shared" si="181"/>
        <v/>
      </c>
      <c r="BQ1061" s="29"/>
      <c r="BS1061" s="5" t="str">
        <f t="shared" si="183"/>
        <v/>
      </c>
      <c r="BU1061" s="5"/>
      <c r="BV1061" s="5" t="str">
        <f t="shared" si="182"/>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IFERROR(VLOOKUP(I1062,I$2:L1061,4,0),"")</f>
        <v/>
      </c>
      <c r="M1062" s="4" t="str">
        <f>IFERROR(VLOOKUP(I1062,I$2:M1061,5,0),"")</f>
        <v/>
      </c>
      <c r="S1062"/>
      <c r="AG1062" s="3"/>
      <c r="AL1062" s="2" t="str">
        <f>IFERROR(IF(INDEX(#REF!,MATCH(I1062,#REF!,0),1)=0,"",INDEX(#REF!,MATCH(I1062,#REF!,0),1)),"")</f>
        <v/>
      </c>
      <c r="AN1062" s="2" t="str">
        <f>IFERROR(IF(INDEX(#REF!,MATCH(I1062,#REF!,0),1)=0,"",INDEX(#REF!,MATCH(I1062,#REF!,0),1)),"")</f>
        <v/>
      </c>
      <c r="BB1062" s="4"/>
      <c r="BG1062" s="5"/>
      <c r="BI1062" s="4"/>
      <c r="BK1062" s="5"/>
      <c r="BL1062" s="5"/>
      <c r="BM1062" s="5" t="str">
        <f>IF(B1062="","",IF(BH1062="",1+(MAX(BM$2:BM1061)),""))</f>
        <v/>
      </c>
      <c r="BN1062" s="5" t="str">
        <f t="shared" si="179"/>
        <v/>
      </c>
      <c r="BO1062" s="5" t="str">
        <f t="shared" si="180"/>
        <v/>
      </c>
      <c r="BP1062" s="15" t="str">
        <f t="shared" si="181"/>
        <v/>
      </c>
      <c r="BQ1062" s="29"/>
      <c r="BS1062" s="5" t="str">
        <f t="shared" si="183"/>
        <v/>
      </c>
      <c r="BU1062" s="5"/>
      <c r="BV1062" s="5" t="str">
        <f t="shared" si="182"/>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IFERROR(VLOOKUP(I1063,I$2:L1062,4,0),"")</f>
        <v/>
      </c>
      <c r="M1063" s="4" t="str">
        <f>IFERROR(VLOOKUP(I1063,I$2:M1062,5,0),"")</f>
        <v/>
      </c>
      <c r="S1063"/>
      <c r="AG1063" s="3"/>
      <c r="AL1063" s="2" t="str">
        <f>IFERROR(IF(INDEX(#REF!,MATCH(I1063,#REF!,0),1)=0,"",INDEX(#REF!,MATCH(I1063,#REF!,0),1)),"")</f>
        <v/>
      </c>
      <c r="AN1063" s="2" t="str">
        <f>IFERROR(IF(INDEX(#REF!,MATCH(I1063,#REF!,0),1)=0,"",INDEX(#REF!,MATCH(I1063,#REF!,0),1)),"")</f>
        <v/>
      </c>
      <c r="BB1063" s="4"/>
      <c r="BG1063" s="5"/>
      <c r="BI1063" s="4"/>
      <c r="BK1063" s="5"/>
      <c r="BL1063" s="5"/>
      <c r="BM1063" s="5" t="str">
        <f>IF(B1063="","",IF(BH1063="",1+(MAX(BM$2:BM1062)),""))</f>
        <v/>
      </c>
      <c r="BN1063" s="5" t="str">
        <f t="shared" si="179"/>
        <v/>
      </c>
      <c r="BO1063" s="5" t="str">
        <f t="shared" si="180"/>
        <v/>
      </c>
      <c r="BP1063" s="15" t="str">
        <f t="shared" si="181"/>
        <v/>
      </c>
      <c r="BQ1063" s="29"/>
      <c r="BS1063" s="5" t="str">
        <f t="shared" si="183"/>
        <v/>
      </c>
      <c r="BU1063" s="5"/>
      <c r="BV1063" s="5" t="str">
        <f t="shared" si="182"/>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IFERROR(VLOOKUP(I1064,I$2:L1063,4,0),"")</f>
        <v/>
      </c>
      <c r="M1064" s="4" t="str">
        <f>IFERROR(VLOOKUP(I1064,I$2:M1063,5,0),"")</f>
        <v/>
      </c>
      <c r="S1064"/>
      <c r="AG1064" s="3"/>
      <c r="AL1064" s="2" t="str">
        <f>IFERROR(IF(INDEX(#REF!,MATCH(I1064,#REF!,0),1)=0,"",INDEX(#REF!,MATCH(I1064,#REF!,0),1)),"")</f>
        <v/>
      </c>
      <c r="AN1064" s="2" t="str">
        <f>IFERROR(IF(INDEX(#REF!,MATCH(I1064,#REF!,0),1)=0,"",INDEX(#REF!,MATCH(I1064,#REF!,0),1)),"")</f>
        <v/>
      </c>
      <c r="BB1064" s="4"/>
      <c r="BG1064" s="5"/>
      <c r="BI1064" s="4"/>
      <c r="BK1064" s="5"/>
      <c r="BL1064" s="5"/>
      <c r="BM1064" s="5" t="str">
        <f>IF(B1064="","",IF(BH1064="",1+(MAX(BM$2:BM1063)),""))</f>
        <v/>
      </c>
      <c r="BN1064" s="5" t="str">
        <f t="shared" si="179"/>
        <v/>
      </c>
      <c r="BO1064" s="5" t="str">
        <f t="shared" si="180"/>
        <v/>
      </c>
      <c r="BP1064" s="15" t="str">
        <f t="shared" si="181"/>
        <v/>
      </c>
      <c r="BQ1064" s="29"/>
      <c r="BS1064" s="5" t="str">
        <f t="shared" si="183"/>
        <v/>
      </c>
      <c r="BU1064" s="5"/>
      <c r="BV1064" s="5" t="str">
        <f t="shared" si="182"/>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IFERROR(VLOOKUP(I1065,I$2:L1064,4,0),"")</f>
        <v/>
      </c>
      <c r="M1065" s="4" t="str">
        <f>IFERROR(VLOOKUP(I1065,I$2:M1064,5,0),"")</f>
        <v/>
      </c>
      <c r="S1065"/>
      <c r="AG1065" s="3"/>
      <c r="AL1065" s="2" t="str">
        <f>IFERROR(IF(INDEX(#REF!,MATCH(I1065,#REF!,0),1)=0,"",INDEX(#REF!,MATCH(I1065,#REF!,0),1)),"")</f>
        <v/>
      </c>
      <c r="AN1065" s="2" t="str">
        <f>IFERROR(IF(INDEX(#REF!,MATCH(I1065,#REF!,0),1)=0,"",INDEX(#REF!,MATCH(I1065,#REF!,0),1)),"")</f>
        <v/>
      </c>
      <c r="BB1065" s="4"/>
      <c r="BG1065" s="5"/>
      <c r="BI1065" s="4"/>
      <c r="BK1065" s="5"/>
      <c r="BL1065" s="5"/>
      <c r="BM1065" s="5" t="str">
        <f>IF(B1065="","",IF(BH1065="",1+(MAX(BM$2:BM1064)),""))</f>
        <v/>
      </c>
      <c r="BN1065" s="5" t="str">
        <f t="shared" si="179"/>
        <v/>
      </c>
      <c r="BO1065" s="5" t="str">
        <f t="shared" si="180"/>
        <v/>
      </c>
      <c r="BP1065" s="15" t="str">
        <f t="shared" si="181"/>
        <v/>
      </c>
      <c r="BQ1065" s="29"/>
      <c r="BS1065" s="5" t="str">
        <f t="shared" si="183"/>
        <v/>
      </c>
      <c r="BU1065" s="5"/>
      <c r="BV1065" s="5" t="str">
        <f t="shared" si="182"/>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IFERROR(VLOOKUP(I1066,I$2:L1065,4,0),"")</f>
        <v/>
      </c>
      <c r="M1066" s="4" t="str">
        <f>IFERROR(VLOOKUP(I1066,I$2:M1065,5,0),"")</f>
        <v/>
      </c>
      <c r="S1066"/>
      <c r="AG1066" s="3"/>
      <c r="AL1066" s="2" t="str">
        <f>IFERROR(IF(INDEX(#REF!,MATCH(I1066,#REF!,0),1)=0,"",INDEX(#REF!,MATCH(I1066,#REF!,0),1)),"")</f>
        <v/>
      </c>
      <c r="AN1066" s="2" t="str">
        <f>IFERROR(IF(INDEX(#REF!,MATCH(I1066,#REF!,0),1)=0,"",INDEX(#REF!,MATCH(I1066,#REF!,0),1)),"")</f>
        <v/>
      </c>
      <c r="BB1066" s="4"/>
      <c r="BG1066" s="5"/>
      <c r="BI1066" s="4"/>
      <c r="BK1066" s="5"/>
      <c r="BL1066" s="5"/>
      <c r="BM1066" s="5" t="str">
        <f>IF(B1066="","",IF(BH1066="",1+(MAX(BM$2:BM1065)),""))</f>
        <v/>
      </c>
      <c r="BN1066" s="5" t="str">
        <f t="shared" si="179"/>
        <v/>
      </c>
      <c r="BO1066" s="5" t="str">
        <f t="shared" si="180"/>
        <v/>
      </c>
      <c r="BP1066" s="15" t="str">
        <f t="shared" si="181"/>
        <v/>
      </c>
      <c r="BQ1066" s="29"/>
      <c r="BS1066" s="5" t="str">
        <f t="shared" si="183"/>
        <v/>
      </c>
      <c r="BU1066" s="5"/>
      <c r="BV1066" s="5" t="str">
        <f t="shared" si="182"/>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IFERROR(VLOOKUP(I1067,I$2:L1066,4,0),"")</f>
        <v/>
      </c>
      <c r="M1067" s="4" t="str">
        <f>IFERROR(VLOOKUP(I1067,I$2:M1066,5,0),"")</f>
        <v/>
      </c>
      <c r="S1067"/>
      <c r="AG1067" s="3"/>
      <c r="AL1067" s="2" t="str">
        <f>IFERROR(IF(INDEX(#REF!,MATCH(I1067,#REF!,0),1)=0,"",INDEX(#REF!,MATCH(I1067,#REF!,0),1)),"")</f>
        <v/>
      </c>
      <c r="AN1067" s="2" t="str">
        <f>IFERROR(IF(INDEX(#REF!,MATCH(I1067,#REF!,0),1)=0,"",INDEX(#REF!,MATCH(I1067,#REF!,0),1)),"")</f>
        <v/>
      </c>
      <c r="BB1067" s="4"/>
      <c r="BG1067" s="5"/>
      <c r="BI1067" s="4"/>
      <c r="BK1067" s="5"/>
      <c r="BL1067" s="5"/>
      <c r="BM1067" s="5" t="str">
        <f>IF(B1067="","",IF(BH1067="",1+(MAX(BM$2:BM1066)),""))</f>
        <v/>
      </c>
      <c r="BN1067" s="5" t="str">
        <f t="shared" si="179"/>
        <v/>
      </c>
      <c r="BO1067" s="5" t="str">
        <f t="shared" si="180"/>
        <v/>
      </c>
      <c r="BP1067" s="15" t="str">
        <f t="shared" si="181"/>
        <v/>
      </c>
      <c r="BQ1067" s="29"/>
      <c r="BS1067" s="5" t="str">
        <f t="shared" si="183"/>
        <v/>
      </c>
      <c r="BU1067" s="5"/>
      <c r="BV1067" s="5" t="str">
        <f t="shared" si="182"/>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IFERROR(VLOOKUP(I1068,I$2:L1067,4,0),"")</f>
        <v/>
      </c>
      <c r="M1068" s="4" t="str">
        <f>IFERROR(VLOOKUP(I1068,I$2:M1067,5,0),"")</f>
        <v/>
      </c>
      <c r="S1068"/>
      <c r="AG1068" s="3"/>
      <c r="AL1068" s="2" t="str">
        <f>IFERROR(IF(INDEX(#REF!,MATCH(I1068,#REF!,0),1)=0,"",INDEX(#REF!,MATCH(I1068,#REF!,0),1)),"")</f>
        <v/>
      </c>
      <c r="AN1068" s="2" t="str">
        <f>IFERROR(IF(INDEX(#REF!,MATCH(I1068,#REF!,0),1)=0,"",INDEX(#REF!,MATCH(I1068,#REF!,0),1)),"")</f>
        <v/>
      </c>
      <c r="BB1068" s="4"/>
      <c r="BG1068" s="5"/>
      <c r="BI1068" s="4"/>
      <c r="BK1068" s="5"/>
      <c r="BL1068" s="5"/>
      <c r="BM1068" s="5" t="str">
        <f>IF(B1068="","",IF(BH1068="",1+(MAX(BM$2:BM1067)),""))</f>
        <v/>
      </c>
      <c r="BN1068" s="5" t="str">
        <f t="shared" si="179"/>
        <v/>
      </c>
      <c r="BO1068" s="5" t="str">
        <f t="shared" si="180"/>
        <v/>
      </c>
      <c r="BP1068" s="15" t="str">
        <f t="shared" si="181"/>
        <v/>
      </c>
      <c r="BQ1068" s="29"/>
      <c r="BS1068" s="5" t="str">
        <f t="shared" si="183"/>
        <v/>
      </c>
      <c r="BU1068" s="5"/>
      <c r="BV1068" s="5" t="str">
        <f t="shared" si="182"/>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IFERROR(VLOOKUP(I1069,I$2:L1068,4,0),"")</f>
        <v/>
      </c>
      <c r="M1069" s="4" t="str">
        <f>IFERROR(VLOOKUP(I1069,I$2:M1068,5,0),"")</f>
        <v/>
      </c>
      <c r="S1069"/>
      <c r="AG1069" s="3"/>
      <c r="AL1069" s="2" t="str">
        <f>IFERROR(IF(INDEX(#REF!,MATCH(I1069,#REF!,0),1)=0,"",INDEX(#REF!,MATCH(I1069,#REF!,0),1)),"")</f>
        <v/>
      </c>
      <c r="AN1069" s="2" t="str">
        <f>IFERROR(IF(INDEX(#REF!,MATCH(I1069,#REF!,0),1)=0,"",INDEX(#REF!,MATCH(I1069,#REF!,0),1)),"")</f>
        <v/>
      </c>
      <c r="BB1069" s="4"/>
      <c r="BG1069" s="5"/>
      <c r="BI1069" s="4"/>
      <c r="BK1069" s="5"/>
      <c r="BL1069" s="5"/>
      <c r="BM1069" s="5" t="str">
        <f>IF(B1069="","",IF(BH1069="",1+(MAX(BM$2:BM1068)),""))</f>
        <v/>
      </c>
      <c r="BN1069" s="5" t="str">
        <f t="shared" si="179"/>
        <v/>
      </c>
      <c r="BO1069" s="5" t="str">
        <f t="shared" si="180"/>
        <v/>
      </c>
      <c r="BP1069" s="15" t="str">
        <f t="shared" si="181"/>
        <v/>
      </c>
      <c r="BQ1069" s="29"/>
      <c r="BU1069" s="5"/>
      <c r="BV1069" s="5" t="str">
        <f t="shared" si="182"/>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IFERROR(VLOOKUP(I1070,I$2:L1069,4,0),"")</f>
        <v/>
      </c>
      <c r="M1070" s="4" t="str">
        <f>IFERROR(VLOOKUP(I1070,I$2:M1069,5,0),"")</f>
        <v/>
      </c>
      <c r="S1070"/>
      <c r="AG1070" s="3"/>
      <c r="AL1070" s="2" t="str">
        <f>IFERROR(IF(INDEX(#REF!,MATCH(I1070,#REF!,0),1)=0,"",INDEX(#REF!,MATCH(I1070,#REF!,0),1)),"")</f>
        <v/>
      </c>
      <c r="AN1070" s="2" t="str">
        <f>IFERROR(IF(INDEX(#REF!,MATCH(I1070,#REF!,0),1)=0,"",INDEX(#REF!,MATCH(I1070,#REF!,0),1)),"")</f>
        <v/>
      </c>
      <c r="BB1070" s="4"/>
      <c r="BG1070" s="5"/>
      <c r="BI1070" s="4"/>
      <c r="BK1070" s="5"/>
      <c r="BL1070" s="5"/>
      <c r="BM1070" s="5" t="str">
        <f>IF(B1070="","",IF(BH1070="",1+(MAX(BM$2:BM1069)),""))</f>
        <v/>
      </c>
      <c r="BN1070" s="5" t="str">
        <f t="shared" si="179"/>
        <v/>
      </c>
      <c r="BO1070" s="5" t="str">
        <f t="shared" si="180"/>
        <v/>
      </c>
      <c r="BP1070" s="15" t="str">
        <f t="shared" si="181"/>
        <v/>
      </c>
      <c r="BQ1070" s="29"/>
      <c r="BU1070" s="5"/>
      <c r="BV1070" s="5" t="str">
        <f t="shared" si="182"/>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IFERROR(VLOOKUP(I1071,I$2:L1070,4,0),"")</f>
        <v/>
      </c>
      <c r="M1071" s="4" t="str">
        <f>IFERROR(VLOOKUP(I1071,I$2:M1070,5,0),"")</f>
        <v/>
      </c>
      <c r="S1071"/>
      <c r="AG1071" s="3"/>
      <c r="AL1071" s="2" t="str">
        <f>IFERROR(IF(INDEX(#REF!,MATCH(I1071,#REF!,0),1)=0,"",INDEX(#REF!,MATCH(I1071,#REF!,0),1)),"")</f>
        <v/>
      </c>
      <c r="AN1071" s="2" t="str">
        <f>IFERROR(IF(INDEX(#REF!,MATCH(I1071,#REF!,0),1)=0,"",INDEX(#REF!,MATCH(I1071,#REF!,0),1)),"")</f>
        <v/>
      </c>
      <c r="BB1071" s="4"/>
      <c r="BG1071" s="5"/>
      <c r="BI1071" s="4"/>
      <c r="BK1071" s="5"/>
      <c r="BL1071" s="5"/>
      <c r="BM1071" s="5" t="str">
        <f>IF(B1071="","",IF(BH1071="",1+(MAX(BM$2:BM1070)),""))</f>
        <v/>
      </c>
      <c r="BN1071" s="5" t="str">
        <f t="shared" si="179"/>
        <v/>
      </c>
      <c r="BO1071" s="5" t="str">
        <f t="shared" si="180"/>
        <v/>
      </c>
      <c r="BP1071" s="15" t="str">
        <f t="shared" si="181"/>
        <v/>
      </c>
      <c r="BQ1071" s="29"/>
      <c r="BU1071" s="5"/>
      <c r="BV1071" s="5" t="str">
        <f t="shared" si="182"/>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IFERROR(VLOOKUP(I1072,I$2:L1071,4,0),"")</f>
        <v/>
      </c>
      <c r="M1072" s="4" t="str">
        <f>IFERROR(VLOOKUP(I1072,I$2:M1071,5,0),"")</f>
        <v/>
      </c>
      <c r="S1072"/>
      <c r="AG1072" s="3"/>
      <c r="AL1072" s="2" t="str">
        <f>IFERROR(IF(INDEX(#REF!,MATCH(I1072,#REF!,0),1)=0,"",INDEX(#REF!,MATCH(I1072,#REF!,0),1)),"")</f>
        <v/>
      </c>
      <c r="AN1072" s="2" t="str">
        <f>IFERROR(IF(INDEX(#REF!,MATCH(I1072,#REF!,0),1)=0,"",INDEX(#REF!,MATCH(I1072,#REF!,0),1)),"")</f>
        <v/>
      </c>
      <c r="BB1072" s="4"/>
      <c r="BG1072" s="5"/>
      <c r="BI1072" s="4"/>
      <c r="BK1072" s="5"/>
      <c r="BL1072" s="5"/>
      <c r="BM1072" s="5" t="str">
        <f>IF(B1072="","",IF(BH1072="",1+(MAX(BM$2:BM1071)),""))</f>
        <v/>
      </c>
      <c r="BN1072" s="5" t="str">
        <f t="shared" si="179"/>
        <v/>
      </c>
      <c r="BO1072" s="5" t="str">
        <f t="shared" si="180"/>
        <v/>
      </c>
      <c r="BP1072" s="15" t="str">
        <f t="shared" si="181"/>
        <v/>
      </c>
      <c r="BQ1072" s="29"/>
      <c r="BU1072" s="5"/>
      <c r="BV1072" s="5" t="str">
        <f t="shared" si="182"/>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IFERROR(VLOOKUP(I1073,I$2:L1072,4,0),"")</f>
        <v/>
      </c>
      <c r="M1073" s="4" t="str">
        <f>IFERROR(VLOOKUP(I1073,I$2:M1072,5,0),"")</f>
        <v/>
      </c>
      <c r="S1073"/>
      <c r="AG1073" s="3"/>
      <c r="AL1073" s="2" t="str">
        <f>IFERROR(IF(INDEX(#REF!,MATCH(I1073,#REF!,0),1)=0,"",INDEX(#REF!,MATCH(I1073,#REF!,0),1)),"")</f>
        <v/>
      </c>
      <c r="AN1073" s="2" t="str">
        <f>IFERROR(IF(INDEX(#REF!,MATCH(I1073,#REF!,0),1)=0,"",INDEX(#REF!,MATCH(I1073,#REF!,0),1)),"")</f>
        <v/>
      </c>
      <c r="BB1073" s="4"/>
      <c r="BG1073" s="5"/>
      <c r="BI1073" s="4"/>
      <c r="BK1073" s="5"/>
      <c r="BL1073" s="5"/>
      <c r="BM1073" s="5" t="str">
        <f>IF(B1073="","",IF(BH1073="",1+(MAX(BM$2:BM1072)),""))</f>
        <v/>
      </c>
      <c r="BN1073" s="5" t="str">
        <f t="shared" si="179"/>
        <v/>
      </c>
      <c r="BO1073" s="5" t="str">
        <f t="shared" si="180"/>
        <v/>
      </c>
      <c r="BP1073" s="15" t="str">
        <f t="shared" si="181"/>
        <v/>
      </c>
      <c r="BQ1073" s="29"/>
      <c r="BU1073" s="5"/>
      <c r="BV1073" s="5" t="str">
        <f t="shared" si="182"/>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IFERROR(VLOOKUP(I1074,I$2:L1073,4,0),"")</f>
        <v/>
      </c>
      <c r="M1074" s="4" t="str">
        <f>IFERROR(VLOOKUP(I1074,I$2:M1073,5,0),"")</f>
        <v/>
      </c>
      <c r="S1074"/>
      <c r="AG1074" s="3"/>
      <c r="AL1074" s="2" t="str">
        <f>IFERROR(IF(INDEX(#REF!,MATCH(I1074,#REF!,0),1)=0,"",INDEX(#REF!,MATCH(I1074,#REF!,0),1)),"")</f>
        <v/>
      </c>
      <c r="AN1074" s="2" t="str">
        <f>IFERROR(IF(INDEX(#REF!,MATCH(I1074,#REF!,0),1)=0,"",INDEX(#REF!,MATCH(I1074,#REF!,0),1)),"")</f>
        <v/>
      </c>
      <c r="BB1074" s="4"/>
      <c r="BG1074" s="5"/>
      <c r="BI1074" s="4"/>
      <c r="BK1074" s="5"/>
      <c r="BL1074" s="5"/>
      <c r="BM1074" s="5" t="str">
        <f>IF(B1074="","",IF(BH1074="",1+(MAX(BM$2:BM1073)),""))</f>
        <v/>
      </c>
      <c r="BN1074" s="5" t="str">
        <f t="shared" si="179"/>
        <v/>
      </c>
      <c r="BO1074" s="5" t="str">
        <f t="shared" si="180"/>
        <v/>
      </c>
      <c r="BP1074" s="15" t="str">
        <f t="shared" si="181"/>
        <v/>
      </c>
      <c r="BQ1074" s="29"/>
      <c r="BU1074" s="5"/>
      <c r="BV1074" s="5" t="str">
        <f t="shared" si="182"/>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IFERROR(VLOOKUP(I1075,I$2:L1074,4,0),"")</f>
        <v/>
      </c>
      <c r="M1075" s="4" t="str">
        <f>IFERROR(VLOOKUP(I1075,I$2:M1074,5,0),"")</f>
        <v/>
      </c>
      <c r="S1075"/>
      <c r="AG1075" s="3"/>
      <c r="AL1075" s="2" t="str">
        <f>IFERROR(IF(INDEX(#REF!,MATCH(I1075,#REF!,0),1)=0,"",INDEX(#REF!,MATCH(I1075,#REF!,0),1)),"")</f>
        <v/>
      </c>
      <c r="AN1075" s="2" t="str">
        <f>IFERROR(IF(INDEX(#REF!,MATCH(I1075,#REF!,0),1)=0,"",INDEX(#REF!,MATCH(I1075,#REF!,0),1)),"")</f>
        <v/>
      </c>
      <c r="BB1075" s="4"/>
      <c r="BG1075" s="5"/>
      <c r="BI1075" s="4"/>
      <c r="BK1075" s="5"/>
      <c r="BL1075" s="5"/>
      <c r="BM1075" s="5" t="str">
        <f>IF(B1075="","",IF(BH1075="",1+(MAX(BM$2:BM1074)),""))</f>
        <v/>
      </c>
      <c r="BN1075" s="5" t="str">
        <f t="shared" si="179"/>
        <v/>
      </c>
      <c r="BO1075" s="5" t="str">
        <f t="shared" si="180"/>
        <v/>
      </c>
      <c r="BP1075" s="15" t="str">
        <f t="shared" si="181"/>
        <v/>
      </c>
      <c r="BQ1075" s="29"/>
      <c r="BU1075" s="5"/>
      <c r="BV1075" s="5" t="str">
        <f t="shared" si="182"/>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IFERROR(VLOOKUP(I1076,I$2:L1075,4,0),"")</f>
        <v/>
      </c>
      <c r="M1076" s="4" t="str">
        <f>IFERROR(VLOOKUP(I1076,I$2:M1075,5,0),"")</f>
        <v/>
      </c>
      <c r="S1076"/>
      <c r="AG1076" s="3"/>
      <c r="AL1076" s="2" t="str">
        <f>IFERROR(IF(INDEX(#REF!,MATCH(I1076,#REF!,0),1)=0,"",INDEX(#REF!,MATCH(I1076,#REF!,0),1)),"")</f>
        <v/>
      </c>
      <c r="AN1076" s="2" t="str">
        <f>IFERROR(IF(INDEX(#REF!,MATCH(I1076,#REF!,0),1)=0,"",INDEX(#REF!,MATCH(I1076,#REF!,0),1)),"")</f>
        <v/>
      </c>
      <c r="BB1076" s="4"/>
      <c r="BG1076" s="5"/>
      <c r="BI1076" s="4"/>
      <c r="BK1076" s="5"/>
      <c r="BL1076" s="5"/>
      <c r="BM1076" s="5" t="str">
        <f>IF(B1076="","",IF(BH1076="",1+(MAX(BM$2:BM1075)),""))</f>
        <v/>
      </c>
      <c r="BN1076" s="5" t="str">
        <f t="shared" si="179"/>
        <v/>
      </c>
      <c r="BO1076" s="5" t="str">
        <f t="shared" si="180"/>
        <v/>
      </c>
      <c r="BP1076" s="15" t="str">
        <f t="shared" si="181"/>
        <v/>
      </c>
      <c r="BQ1076" s="29"/>
      <c r="BU1076" s="5"/>
      <c r="BV1076" s="5" t="str">
        <f t="shared" si="182"/>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IFERROR(VLOOKUP(I1077,I$2:L1076,4,0),"")</f>
        <v/>
      </c>
      <c r="M1077" s="4" t="str">
        <f>IFERROR(VLOOKUP(I1077,I$2:M1076,5,0),"")</f>
        <v/>
      </c>
      <c r="S1077"/>
      <c r="AG1077" s="3"/>
      <c r="AL1077" s="2" t="str">
        <f>IFERROR(IF(INDEX(#REF!,MATCH(I1077,#REF!,0),1)=0,"",INDEX(#REF!,MATCH(I1077,#REF!,0),1)),"")</f>
        <v/>
      </c>
      <c r="AN1077" s="2" t="str">
        <f>IFERROR(IF(INDEX(#REF!,MATCH(I1077,#REF!,0),1)=0,"",INDEX(#REF!,MATCH(I1077,#REF!,0),1)),"")</f>
        <v/>
      </c>
      <c r="BB1077" s="4"/>
      <c r="BG1077" s="5"/>
      <c r="BI1077" s="4"/>
      <c r="BK1077" s="5"/>
      <c r="BL1077" s="5"/>
      <c r="BM1077" s="5" t="str">
        <f>IF(B1077="","",IF(BH1077="",1+(MAX(BM$2:BM1076)),""))</f>
        <v/>
      </c>
      <c r="BN1077" s="5" t="str">
        <f t="shared" si="179"/>
        <v/>
      </c>
      <c r="BO1077" s="5" t="str">
        <f t="shared" si="180"/>
        <v/>
      </c>
      <c r="BP1077" s="15" t="str">
        <f t="shared" si="181"/>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IFERROR(VLOOKUP(I1078,I$2:L1077,4,0),"")</f>
        <v/>
      </c>
      <c r="M1078" s="4" t="str">
        <f>IFERROR(VLOOKUP(I1078,I$2:M1077,5,0),"")</f>
        <v/>
      </c>
      <c r="S1078"/>
      <c r="AG1078" s="3"/>
      <c r="AL1078" s="2" t="str">
        <f>IFERROR(IF(INDEX(#REF!,MATCH(I1078,#REF!,0),1)=0,"",INDEX(#REF!,MATCH(I1078,#REF!,0),1)),"")</f>
        <v/>
      </c>
      <c r="AN1078" s="2" t="str">
        <f>IFERROR(IF(INDEX(#REF!,MATCH(I1078,#REF!,0),1)=0,"",INDEX(#REF!,MATCH(I1078,#REF!,0),1)),"")</f>
        <v/>
      </c>
      <c r="BB1078" s="4"/>
      <c r="BG1078" s="5"/>
      <c r="BI1078" s="4"/>
      <c r="BK1078" s="5"/>
      <c r="BL1078" s="5"/>
      <c r="BM1078" s="5" t="str">
        <f>IF(B1078="","",IF(BH1078="",1+(MAX(BM$2:BM1077)),""))</f>
        <v/>
      </c>
      <c r="BN1078" s="5" t="str">
        <f t="shared" si="179"/>
        <v/>
      </c>
      <c r="BO1078" s="5" t="str">
        <f t="shared" si="180"/>
        <v/>
      </c>
      <c r="BP1078" s="15" t="str">
        <f t="shared" si="181"/>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IFERROR(VLOOKUP(I1079,I$2:L1078,4,0),"")</f>
        <v/>
      </c>
      <c r="M1079" s="4" t="str">
        <f>IFERROR(VLOOKUP(I1079,I$2:M1078,5,0),"")</f>
        <v/>
      </c>
      <c r="S1079"/>
      <c r="AG1079" s="3"/>
      <c r="AL1079" s="2" t="str">
        <f>IFERROR(IF(INDEX(#REF!,MATCH(I1079,#REF!,0),1)=0,"",INDEX(#REF!,MATCH(I1079,#REF!,0),1)),"")</f>
        <v/>
      </c>
      <c r="AN1079" s="2" t="str">
        <f>IFERROR(IF(INDEX(#REF!,MATCH(I1079,#REF!,0),1)=0,"",INDEX(#REF!,MATCH(I1079,#REF!,0),1)),"")</f>
        <v/>
      </c>
      <c r="BG1079" s="5"/>
      <c r="BI1079" s="4"/>
      <c r="BK1079" s="5"/>
      <c r="BL1079" s="5"/>
      <c r="BM1079" s="5" t="str">
        <f>IF(B1079="","",IF(BH1079="",1+(MAX(BM$2:BM1078)),""))</f>
        <v/>
      </c>
      <c r="BN1079" s="5" t="str">
        <f t="shared" si="179"/>
        <v/>
      </c>
      <c r="BO1079" s="5" t="str">
        <f t="shared" si="180"/>
        <v/>
      </c>
      <c r="BP1079" s="15" t="str">
        <f t="shared" si="181"/>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IFERROR(VLOOKUP(I1080,I$2:L1079,4,0),"")</f>
        <v/>
      </c>
      <c r="M1080" s="4" t="str">
        <f>IFERROR(VLOOKUP(I1080,I$2:M1079,5,0),"")</f>
        <v/>
      </c>
      <c r="S1080"/>
      <c r="AG1080" s="3"/>
      <c r="AL1080" s="2" t="str">
        <f>IFERROR(IF(INDEX(#REF!,MATCH(I1080,#REF!,0),1)=0,"",INDEX(#REF!,MATCH(I1080,#REF!,0),1)),"")</f>
        <v/>
      </c>
      <c r="AN1080" s="2" t="str">
        <f>IFERROR(IF(INDEX(#REF!,MATCH(I1080,#REF!,0),1)=0,"",INDEX(#REF!,MATCH(I1080,#REF!,0),1)),"")</f>
        <v/>
      </c>
      <c r="BG1080" s="5"/>
      <c r="BI1080" s="4"/>
      <c r="BK1080" s="5"/>
      <c r="BL1080" s="5"/>
      <c r="BM1080" s="5" t="str">
        <f>IF(B1080="","",IF(BH1080="",1+(MAX(BM$2:BM1079)),""))</f>
        <v/>
      </c>
      <c r="BN1080" s="5" t="str">
        <f t="shared" si="179"/>
        <v/>
      </c>
      <c r="BO1080" s="5" t="str">
        <f t="shared" si="180"/>
        <v/>
      </c>
      <c r="BP1080" s="15" t="str">
        <f t="shared" si="181"/>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IFERROR(VLOOKUP(I1081,I$2:L1080,4,0),"")</f>
        <v/>
      </c>
      <c r="M1081" s="4" t="str">
        <f>IFERROR(VLOOKUP(I1081,I$2:M1080,5,0),"")</f>
        <v/>
      </c>
      <c r="S1081"/>
      <c r="AG1081" s="3"/>
      <c r="AL1081" s="2" t="str">
        <f>IFERROR(IF(INDEX(#REF!,MATCH(I1081,#REF!,0),1)=0,"",INDEX(#REF!,MATCH(I1081,#REF!,0),1)),"")</f>
        <v/>
      </c>
      <c r="AN1081" s="2" t="str">
        <f>IFERROR(IF(INDEX(#REF!,MATCH(I1081,#REF!,0),1)=0,"",INDEX(#REF!,MATCH(I1081,#REF!,0),1)),"")</f>
        <v/>
      </c>
      <c r="BG1081" s="5"/>
      <c r="BI1081" s="4"/>
      <c r="BK1081" s="5"/>
      <c r="BL1081" s="5"/>
      <c r="BM1081" s="5" t="str">
        <f>IF(B1081="","",IF(BH1081="",1+(MAX(BM$2:BM1080)),""))</f>
        <v/>
      </c>
      <c r="BN1081" s="5" t="str">
        <f t="shared" si="179"/>
        <v/>
      </c>
      <c r="BO1081" s="5" t="str">
        <f t="shared" si="180"/>
        <v/>
      </c>
      <c r="BP1081" s="15" t="str">
        <f t="shared" si="181"/>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IFERROR(VLOOKUP(I1082,I$2:L1081,4,0),"")</f>
        <v/>
      </c>
      <c r="M1082" s="4" t="str">
        <f>IFERROR(VLOOKUP(I1082,I$2:M1081,5,0),"")</f>
        <v/>
      </c>
      <c r="S1082"/>
      <c r="AG1082" s="3"/>
      <c r="AL1082" s="2" t="str">
        <f>IFERROR(IF(INDEX(#REF!,MATCH(I1082,#REF!,0),1)=0,"",INDEX(#REF!,MATCH(I1082,#REF!,0),1)),"")</f>
        <v/>
      </c>
      <c r="AN1082" s="2" t="str">
        <f>IFERROR(IF(INDEX(#REF!,MATCH(I1082,#REF!,0),1)=0,"",INDEX(#REF!,MATCH(I1082,#REF!,0),1)),"")</f>
        <v/>
      </c>
      <c r="BG1082" s="5"/>
      <c r="BI1082" s="4"/>
      <c r="BK1082" s="5"/>
      <c r="BL1082" s="5"/>
      <c r="BM1082" s="5" t="str">
        <f>IF(B1082="","",IF(BH1082="",1+(MAX(BM$2:BM1081)),""))</f>
        <v/>
      </c>
      <c r="BN1082" s="5" t="str">
        <f t="shared" si="179"/>
        <v/>
      </c>
      <c r="BO1082" s="5" t="str">
        <f t="shared" si="180"/>
        <v/>
      </c>
      <c r="BP1082" s="15" t="str">
        <f t="shared" si="181"/>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IFERROR(VLOOKUP(I1083,I$2:L1082,4,0),"")</f>
        <v/>
      </c>
      <c r="M1083" s="4" t="str">
        <f>IFERROR(VLOOKUP(I1083,I$2:M1082,5,0),"")</f>
        <v/>
      </c>
      <c r="S1083"/>
      <c r="AG1083" s="3"/>
      <c r="AL1083" s="2" t="str">
        <f>IFERROR(IF(INDEX(#REF!,MATCH(I1083,#REF!,0),1)=0,"",INDEX(#REF!,MATCH(I1083,#REF!,0),1)),"")</f>
        <v/>
      </c>
      <c r="AN1083" s="2" t="str">
        <f>IFERROR(IF(INDEX(#REF!,MATCH(I1083,#REF!,0),1)=0,"",INDEX(#REF!,MATCH(I1083,#REF!,0),1)),"")</f>
        <v/>
      </c>
      <c r="BG1083" s="5"/>
      <c r="BI1083" s="4"/>
      <c r="BK1083" s="5"/>
      <c r="BL1083" s="5"/>
      <c r="BM1083" s="5" t="str">
        <f>IF(B1083="","",IF(BH1083="",1+(MAX(BM$2:BM1082)),""))</f>
        <v/>
      </c>
      <c r="BN1083" s="5" t="str">
        <f t="shared" si="179"/>
        <v/>
      </c>
      <c r="BO1083" s="5" t="str">
        <f t="shared" si="180"/>
        <v/>
      </c>
      <c r="BP1083" s="15" t="str">
        <f t="shared" si="181"/>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IFERROR(VLOOKUP(I1084,I$2:L1083,4,0),"")</f>
        <v/>
      </c>
      <c r="M1084" s="4" t="str">
        <f>IFERROR(VLOOKUP(I1084,I$2:M1083,5,0),"")</f>
        <v/>
      </c>
      <c r="S1084"/>
      <c r="AG1084" s="3"/>
      <c r="AL1084" s="2" t="str">
        <f>IFERROR(IF(INDEX(#REF!,MATCH(I1084,#REF!,0),1)=0,"",INDEX(#REF!,MATCH(I1084,#REF!,0),1)),"")</f>
        <v/>
      </c>
      <c r="AN1084" s="2" t="str">
        <f>IFERROR(IF(INDEX(#REF!,MATCH(I1084,#REF!,0),1)=0,"",INDEX(#REF!,MATCH(I1084,#REF!,0),1)),"")</f>
        <v/>
      </c>
      <c r="BG1084" s="5"/>
      <c r="BI1084" s="4"/>
      <c r="BK1084" s="5"/>
      <c r="BL1084" s="5"/>
      <c r="BM1084" s="5" t="str">
        <f>IF(B1084="","",IF(BH1084="",1+(MAX(BM$2:BM1083)),""))</f>
        <v/>
      </c>
      <c r="BN1084" s="5" t="str">
        <f t="shared" si="179"/>
        <v/>
      </c>
      <c r="BO1084" s="5" t="str">
        <f t="shared" si="180"/>
        <v/>
      </c>
      <c r="BP1084" s="15" t="str">
        <f t="shared" si="181"/>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IFERROR(VLOOKUP(I1085,I$2:L1084,4,0),"")</f>
        <v/>
      </c>
      <c r="M1085" s="4" t="str">
        <f>IFERROR(VLOOKUP(I1085,I$2:M1084,5,0),"")</f>
        <v/>
      </c>
      <c r="S1085"/>
      <c r="AG1085" s="3"/>
      <c r="AL1085" s="2" t="str">
        <f>IFERROR(IF(INDEX(#REF!,MATCH(I1085,#REF!,0),1)=0,"",INDEX(#REF!,MATCH(I1085,#REF!,0),1)),"")</f>
        <v/>
      </c>
      <c r="AN1085" s="2" t="str">
        <f>IFERROR(IF(INDEX(#REF!,MATCH(I1085,#REF!,0),1)=0,"",INDEX(#REF!,MATCH(I1085,#REF!,0),1)),"")</f>
        <v/>
      </c>
      <c r="BG1085" s="5"/>
      <c r="BI1085" s="4"/>
      <c r="BK1085" s="5"/>
      <c r="BL1085" s="5"/>
      <c r="BM1085" s="5" t="str">
        <f>IF(B1085="","",IF(BH1085="",1+(MAX(BM$2:BM1084)),""))</f>
        <v/>
      </c>
      <c r="BN1085" s="5" t="str">
        <f t="shared" si="179"/>
        <v/>
      </c>
      <c r="BO1085" s="5" t="str">
        <f t="shared" si="180"/>
        <v/>
      </c>
      <c r="BP1085" s="15" t="str">
        <f t="shared" si="181"/>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IFERROR(VLOOKUP(I1086,I$2:L1085,4,0),"")</f>
        <v/>
      </c>
      <c r="M1086" s="4" t="str">
        <f>IFERROR(VLOOKUP(I1086,I$2:M1085,5,0),"")</f>
        <v/>
      </c>
      <c r="S1086"/>
      <c r="AG1086" s="3"/>
      <c r="AL1086" s="2" t="str">
        <f>IFERROR(IF(INDEX(#REF!,MATCH(I1086,#REF!,0),1)=0,"",INDEX(#REF!,MATCH(I1086,#REF!,0),1)),"")</f>
        <v/>
      </c>
      <c r="AN1086" s="2" t="str">
        <f>IFERROR(IF(INDEX(#REF!,MATCH(I1086,#REF!,0),1)=0,"",INDEX(#REF!,MATCH(I1086,#REF!,0),1)),"")</f>
        <v/>
      </c>
      <c r="BG1086" s="5"/>
      <c r="BI1086" s="4"/>
      <c r="BK1086" s="5"/>
      <c r="BL1086" s="5"/>
      <c r="BM1086" s="5" t="str">
        <f>IF(B1086="","",IF(BH1086="",1+(MAX(BM$2:BM1085)),""))</f>
        <v/>
      </c>
      <c r="BN1086" s="5" t="str">
        <f t="shared" si="179"/>
        <v/>
      </c>
      <c r="BO1086" s="5" t="str">
        <f t="shared" si="180"/>
        <v/>
      </c>
      <c r="BP1086" s="15" t="str">
        <f t="shared" si="181"/>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IFERROR(VLOOKUP(I1087,I$2:L1086,4,0),"")</f>
        <v/>
      </c>
      <c r="M1087" s="4" t="str">
        <f>IFERROR(VLOOKUP(I1087,I$2:M1086,5,0),"")</f>
        <v/>
      </c>
      <c r="S1087"/>
      <c r="AG1087" s="3"/>
      <c r="AL1087" s="2" t="str">
        <f>IFERROR(IF(INDEX(#REF!,MATCH(I1087,#REF!,0),1)=0,"",INDEX(#REF!,MATCH(I1087,#REF!,0),1)),"")</f>
        <v/>
      </c>
      <c r="AN1087" s="2" t="str">
        <f>IFERROR(IF(INDEX(#REF!,MATCH(I1087,#REF!,0),1)=0,"",INDEX(#REF!,MATCH(I1087,#REF!,0),1)),"")</f>
        <v/>
      </c>
      <c r="BG1087" s="5"/>
      <c r="BI1087" s="4"/>
      <c r="BK1087" s="5"/>
      <c r="BL1087" s="5"/>
      <c r="BM1087" s="5" t="str">
        <f>IF(B1087="","",IF(BH1087="",1+(MAX(BM$2:BM1086)),""))</f>
        <v/>
      </c>
      <c r="BN1087" s="5" t="str">
        <f t="shared" si="179"/>
        <v/>
      </c>
      <c r="BO1087" s="5" t="str">
        <f t="shared" si="180"/>
        <v/>
      </c>
      <c r="BP1087" s="15" t="str">
        <f t="shared" si="181"/>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IFERROR(VLOOKUP(I1088,I$2:L1087,4,0),"")</f>
        <v/>
      </c>
      <c r="M1088" s="4" t="str">
        <f>IFERROR(VLOOKUP(I1088,I$2:M1087,5,0),"")</f>
        <v/>
      </c>
      <c r="S1088"/>
      <c r="AG1088" s="3"/>
      <c r="AL1088" s="2" t="str">
        <f>IFERROR(IF(INDEX(#REF!,MATCH(I1088,#REF!,0),1)=0,"",INDEX(#REF!,MATCH(I1088,#REF!,0),1)),"")</f>
        <v/>
      </c>
      <c r="AN1088" s="2" t="str">
        <f>IFERROR(IF(INDEX(#REF!,MATCH(I1088,#REF!,0),1)=0,"",INDEX(#REF!,MATCH(I1088,#REF!,0),1)),"")</f>
        <v/>
      </c>
      <c r="BG1088" s="5"/>
      <c r="BI1088" s="4"/>
      <c r="BK1088" s="5"/>
      <c r="BL1088" s="5"/>
      <c r="BM1088" s="5" t="str">
        <f>IF(B1088="","",IF(BH1088="",1+(MAX(BM$2:BM1087)),""))</f>
        <v/>
      </c>
      <c r="BN1088" s="5" t="str">
        <f t="shared" si="179"/>
        <v/>
      </c>
      <c r="BO1088" s="5" t="str">
        <f t="shared" si="180"/>
        <v/>
      </c>
      <c r="BP1088" s="15" t="str">
        <f t="shared" si="181"/>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IFERROR(VLOOKUP(I1089,I$2:L1088,4,0),"")</f>
        <v/>
      </c>
      <c r="M1089" s="4" t="str">
        <f>IFERROR(VLOOKUP(I1089,I$2:M1088,5,0),"")</f>
        <v/>
      </c>
      <c r="S1089"/>
      <c r="AG1089" s="3"/>
      <c r="AL1089" s="2" t="str">
        <f>IFERROR(IF(INDEX(#REF!,MATCH(I1089,#REF!,0),1)=0,"",INDEX(#REF!,MATCH(I1089,#REF!,0),1)),"")</f>
        <v/>
      </c>
      <c r="AN1089" s="2" t="str">
        <f>IFERROR(IF(INDEX(#REF!,MATCH(I1089,#REF!,0),1)=0,"",INDEX(#REF!,MATCH(I1089,#REF!,0),1)),"")</f>
        <v/>
      </c>
      <c r="BG1089" s="5"/>
      <c r="BI1089" s="4"/>
      <c r="BK1089" s="5"/>
      <c r="BL1089" s="5"/>
      <c r="BM1089" s="5" t="str">
        <f>IF(B1089="","",IF(BH1089="",1+(MAX(BM$2:BM1088)),""))</f>
        <v/>
      </c>
      <c r="BN1089" s="5" t="str">
        <f t="shared" si="179"/>
        <v/>
      </c>
      <c r="BO1089" s="5" t="str">
        <f t="shared" si="180"/>
        <v/>
      </c>
      <c r="BP1089" s="15" t="str">
        <f t="shared" si="181"/>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IFERROR(VLOOKUP(I1090,I$2:L1089,4,0),"")</f>
        <v/>
      </c>
      <c r="M1090" s="4" t="str">
        <f>IFERROR(VLOOKUP(I1090,I$2:M1089,5,0),"")</f>
        <v/>
      </c>
      <c r="S1090"/>
      <c r="AG1090" s="3"/>
      <c r="AL1090" s="2" t="str">
        <f>IFERROR(IF(INDEX(#REF!,MATCH(I1090,#REF!,0),1)=0,"",INDEX(#REF!,MATCH(I1090,#REF!,0),1)),"")</f>
        <v/>
      </c>
      <c r="AN1090" s="2" t="str">
        <f>IFERROR(IF(INDEX(#REF!,MATCH(I1090,#REF!,0),1)=0,"",INDEX(#REF!,MATCH(I1090,#REF!,0),1)),"")</f>
        <v/>
      </c>
      <c r="BG1090" s="5"/>
      <c r="BI1090" s="4"/>
      <c r="BK1090" s="5"/>
      <c r="BL1090" s="5"/>
      <c r="BM1090" s="5" t="str">
        <f>IF(B1090="","",IF(BH1090="",1+(MAX(BM$2:BM1089)),""))</f>
        <v/>
      </c>
      <c r="BN1090" s="5" t="str">
        <f t="shared" ref="BN1090:BN1153" si="184">IF(BM1090="","",AI1090)</f>
        <v/>
      </c>
      <c r="BO1090" s="5" t="str">
        <f t="shared" ref="BO1090:BO1153" si="185">IF(BM1090="","",E1090)</f>
        <v/>
      </c>
      <c r="BP1090" s="15" t="str">
        <f t="shared" ref="BP1090:BP1153" si="186">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IFERROR(VLOOKUP(I1091,I$2:L1090,4,0),"")</f>
        <v/>
      </c>
      <c r="M1091" s="4" t="str">
        <f>IFERROR(VLOOKUP(I1091,I$2:M1090,5,0),"")</f>
        <v/>
      </c>
      <c r="S1091"/>
      <c r="AG1091" s="3"/>
      <c r="AL1091" s="2" t="str">
        <f>IFERROR(IF(INDEX(#REF!,MATCH(I1091,#REF!,0),1)=0,"",INDEX(#REF!,MATCH(I1091,#REF!,0),1)),"")</f>
        <v/>
      </c>
      <c r="AN1091" s="2" t="str">
        <f>IFERROR(IF(INDEX(#REF!,MATCH(I1091,#REF!,0),1)=0,"",INDEX(#REF!,MATCH(I1091,#REF!,0),1)),"")</f>
        <v/>
      </c>
      <c r="BG1091" s="5"/>
      <c r="BI1091" s="4"/>
      <c r="BK1091" s="5"/>
      <c r="BL1091" s="5"/>
      <c r="BM1091" s="5" t="str">
        <f>IF(B1091="","",IF(BH1091="",1+(MAX(BM$2:BM1090)),""))</f>
        <v/>
      </c>
      <c r="BN1091" s="5" t="str">
        <f t="shared" si="184"/>
        <v/>
      </c>
      <c r="BO1091" s="5" t="str">
        <f t="shared" si="185"/>
        <v/>
      </c>
      <c r="BP1091" s="15" t="str">
        <f t="shared" si="186"/>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IFERROR(VLOOKUP(I1092,I$2:L1091,4,0),"")</f>
        <v/>
      </c>
      <c r="M1092" s="4" t="str">
        <f>IFERROR(VLOOKUP(I1092,I$2:M1091,5,0),"")</f>
        <v/>
      </c>
      <c r="S1092"/>
      <c r="AG1092" s="3"/>
      <c r="AL1092" s="2" t="str">
        <f>IFERROR(IF(INDEX(#REF!,MATCH(I1092,#REF!,0),1)=0,"",INDEX(#REF!,MATCH(I1092,#REF!,0),1)),"")</f>
        <v/>
      </c>
      <c r="AN1092" s="2" t="str">
        <f>IFERROR(IF(INDEX(#REF!,MATCH(I1092,#REF!,0),1)=0,"",INDEX(#REF!,MATCH(I1092,#REF!,0),1)),"")</f>
        <v/>
      </c>
      <c r="BG1092" s="5"/>
      <c r="BI1092" s="4"/>
      <c r="BK1092" s="5"/>
      <c r="BL1092" s="5"/>
      <c r="BM1092" s="5" t="str">
        <f>IF(B1092="","",IF(BH1092="",1+(MAX(BM$2:BM1091)),""))</f>
        <v/>
      </c>
      <c r="BN1092" s="5" t="str">
        <f t="shared" si="184"/>
        <v/>
      </c>
      <c r="BO1092" s="5" t="str">
        <f t="shared" si="185"/>
        <v/>
      </c>
      <c r="BP1092" s="15" t="str">
        <f t="shared" si="186"/>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IFERROR(VLOOKUP(I1093,I$2:L1092,4,0),"")</f>
        <v/>
      </c>
      <c r="M1093" s="4" t="str">
        <f>IFERROR(VLOOKUP(I1093,I$2:M1092,5,0),"")</f>
        <v/>
      </c>
      <c r="S1093"/>
      <c r="AG1093" s="3"/>
      <c r="AL1093" s="2" t="str">
        <f>IFERROR(IF(INDEX(#REF!,MATCH(I1093,#REF!,0),1)=0,"",INDEX(#REF!,MATCH(I1093,#REF!,0),1)),"")</f>
        <v/>
      </c>
      <c r="AN1093" s="2" t="str">
        <f>IFERROR(IF(INDEX(#REF!,MATCH(I1093,#REF!,0),1)=0,"",INDEX(#REF!,MATCH(I1093,#REF!,0),1)),"")</f>
        <v/>
      </c>
      <c r="BG1093" s="5"/>
      <c r="BI1093" s="4"/>
      <c r="BK1093" s="5"/>
      <c r="BL1093" s="5"/>
      <c r="BM1093" s="5" t="str">
        <f>IF(B1093="","",IF(BH1093="",1+(MAX(BM$2:BM1092)),""))</f>
        <v/>
      </c>
      <c r="BN1093" s="5" t="str">
        <f t="shared" si="184"/>
        <v/>
      </c>
      <c r="BO1093" s="5" t="str">
        <f t="shared" si="185"/>
        <v/>
      </c>
      <c r="BP1093" s="15" t="str">
        <f t="shared" si="186"/>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IFERROR(VLOOKUP(I1094,I$2:L1093,4,0),"")</f>
        <v/>
      </c>
      <c r="M1094" s="4" t="str">
        <f>IFERROR(VLOOKUP(I1094,I$2:M1093,5,0),"")</f>
        <v/>
      </c>
      <c r="S1094"/>
      <c r="AG1094" s="3"/>
      <c r="AL1094" s="2" t="str">
        <f>IFERROR(IF(INDEX(#REF!,MATCH(I1094,#REF!,0),1)=0,"",INDEX(#REF!,MATCH(I1094,#REF!,0),1)),"")</f>
        <v/>
      </c>
      <c r="AN1094" s="2" t="str">
        <f>IFERROR(IF(INDEX(#REF!,MATCH(I1094,#REF!,0),1)=0,"",INDEX(#REF!,MATCH(I1094,#REF!,0),1)),"")</f>
        <v/>
      </c>
      <c r="BG1094" s="5"/>
      <c r="BI1094" s="4"/>
      <c r="BK1094" s="5"/>
      <c r="BL1094" s="5"/>
      <c r="BM1094" s="5" t="str">
        <f>IF(B1094="","",IF(BH1094="",1+(MAX(BM$2:BM1093)),""))</f>
        <v/>
      </c>
      <c r="BN1094" s="5" t="str">
        <f t="shared" si="184"/>
        <v/>
      </c>
      <c r="BO1094" s="5" t="str">
        <f t="shared" si="185"/>
        <v/>
      </c>
      <c r="BP1094" s="15" t="str">
        <f t="shared" si="186"/>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IFERROR(VLOOKUP(I1095,I$2:L1094,4,0),"")</f>
        <v/>
      </c>
      <c r="M1095" s="4" t="str">
        <f>IFERROR(VLOOKUP(I1095,I$2:M1094,5,0),"")</f>
        <v/>
      </c>
      <c r="S1095"/>
      <c r="AG1095" s="3"/>
      <c r="AL1095" s="2" t="str">
        <f>IFERROR(IF(INDEX(#REF!,MATCH(I1095,#REF!,0),1)=0,"",INDEX(#REF!,MATCH(I1095,#REF!,0),1)),"")</f>
        <v/>
      </c>
      <c r="AN1095" s="2" t="str">
        <f>IFERROR(IF(INDEX(#REF!,MATCH(I1095,#REF!,0),1)=0,"",INDEX(#REF!,MATCH(I1095,#REF!,0),1)),"")</f>
        <v/>
      </c>
      <c r="BG1095" s="5"/>
      <c r="BI1095" s="4"/>
      <c r="BK1095" s="5"/>
      <c r="BL1095" s="5"/>
      <c r="BM1095" s="5" t="str">
        <f>IF(B1095="","",IF(BH1095="",1+(MAX(BM$2:BM1094)),""))</f>
        <v/>
      </c>
      <c r="BN1095" s="5" t="str">
        <f t="shared" si="184"/>
        <v/>
      </c>
      <c r="BO1095" s="5" t="str">
        <f t="shared" si="185"/>
        <v/>
      </c>
      <c r="BP1095" s="15" t="str">
        <f t="shared" si="186"/>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IFERROR(VLOOKUP(I1096,I$2:L1095,4,0),"")</f>
        <v/>
      </c>
      <c r="M1096" s="4" t="str">
        <f>IFERROR(VLOOKUP(I1096,I$2:M1095,5,0),"")</f>
        <v/>
      </c>
      <c r="S1096"/>
      <c r="AG1096" s="3"/>
      <c r="AL1096" s="2" t="str">
        <f>IFERROR(IF(INDEX(#REF!,MATCH(I1096,#REF!,0),1)=0,"",INDEX(#REF!,MATCH(I1096,#REF!,0),1)),"")</f>
        <v/>
      </c>
      <c r="AN1096" s="2" t="str">
        <f>IFERROR(IF(INDEX(#REF!,MATCH(I1096,#REF!,0),1)=0,"",INDEX(#REF!,MATCH(I1096,#REF!,0),1)),"")</f>
        <v/>
      </c>
      <c r="BG1096" s="5"/>
      <c r="BI1096" s="4"/>
      <c r="BK1096" s="5"/>
      <c r="BL1096" s="5"/>
      <c r="BM1096" s="5" t="str">
        <f>IF(B1096="","",IF(BH1096="",1+(MAX(BM$2:BM1095)),""))</f>
        <v/>
      </c>
      <c r="BN1096" s="5" t="str">
        <f t="shared" si="184"/>
        <v/>
      </c>
      <c r="BO1096" s="5" t="str">
        <f t="shared" si="185"/>
        <v/>
      </c>
      <c r="BP1096" s="15" t="str">
        <f t="shared" si="186"/>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IFERROR(VLOOKUP(I1097,I$2:L1096,4,0),"")</f>
        <v/>
      </c>
      <c r="M1097" s="4" t="str">
        <f>IFERROR(VLOOKUP(I1097,I$2:M1096,5,0),"")</f>
        <v/>
      </c>
      <c r="S1097"/>
      <c r="AG1097" s="3"/>
      <c r="AL1097" s="2" t="str">
        <f>IFERROR(IF(INDEX(#REF!,MATCH(I1097,#REF!,0),1)=0,"",INDEX(#REF!,MATCH(I1097,#REF!,0),1)),"")</f>
        <v/>
      </c>
      <c r="AN1097" s="2" t="str">
        <f>IFERROR(IF(INDEX(#REF!,MATCH(I1097,#REF!,0),1)=0,"",INDEX(#REF!,MATCH(I1097,#REF!,0),1)),"")</f>
        <v/>
      </c>
      <c r="BG1097" s="5"/>
      <c r="BI1097" s="4"/>
      <c r="BK1097" s="5"/>
      <c r="BL1097" s="5"/>
      <c r="BM1097" s="5" t="str">
        <f>IF(B1097="","",IF(BH1097="",1+(MAX(BM$2:BM1096)),""))</f>
        <v/>
      </c>
      <c r="BN1097" s="5" t="str">
        <f t="shared" si="184"/>
        <v/>
      </c>
      <c r="BO1097" s="5" t="str">
        <f t="shared" si="185"/>
        <v/>
      </c>
      <c r="BP1097" s="15" t="str">
        <f t="shared" si="186"/>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IFERROR(VLOOKUP(I1098,I$2:L1097,4,0),"")</f>
        <v/>
      </c>
      <c r="M1098" s="4" t="str">
        <f>IFERROR(VLOOKUP(I1098,I$2:M1097,5,0),"")</f>
        <v/>
      </c>
      <c r="S1098"/>
      <c r="AG1098" s="3"/>
      <c r="AL1098" s="2" t="str">
        <f>IFERROR(IF(INDEX(#REF!,MATCH(I1098,#REF!,0),1)=0,"",INDEX(#REF!,MATCH(I1098,#REF!,0),1)),"")</f>
        <v/>
      </c>
      <c r="AN1098" s="2" t="str">
        <f>IFERROR(IF(INDEX(#REF!,MATCH(I1098,#REF!,0),1)=0,"",INDEX(#REF!,MATCH(I1098,#REF!,0),1)),"")</f>
        <v/>
      </c>
      <c r="BG1098" s="5"/>
      <c r="BI1098" s="4"/>
      <c r="BK1098" s="5"/>
      <c r="BL1098" s="5"/>
      <c r="BM1098" s="5" t="str">
        <f>IF(B1098="","",IF(BH1098="",1+(MAX(BM$2:BM1097)),""))</f>
        <v/>
      </c>
      <c r="BN1098" s="5" t="str">
        <f t="shared" si="184"/>
        <v/>
      </c>
      <c r="BO1098" s="5" t="str">
        <f t="shared" si="185"/>
        <v/>
      </c>
      <c r="BP1098" s="15" t="str">
        <f t="shared" si="186"/>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IFERROR(VLOOKUP(I1099,I$2:L1098,4,0),"")</f>
        <v/>
      </c>
      <c r="M1099" s="4" t="str">
        <f>IFERROR(VLOOKUP(I1099,I$2:M1098,5,0),"")</f>
        <v/>
      </c>
      <c r="S1099"/>
      <c r="AG1099" s="3"/>
      <c r="AL1099" s="2" t="str">
        <f>IFERROR(IF(INDEX(#REF!,MATCH(I1099,#REF!,0),1)=0,"",INDEX(#REF!,MATCH(I1099,#REF!,0),1)),"")</f>
        <v/>
      </c>
      <c r="AN1099" s="2" t="str">
        <f>IFERROR(IF(INDEX(#REF!,MATCH(I1099,#REF!,0),1)=0,"",INDEX(#REF!,MATCH(I1099,#REF!,0),1)),"")</f>
        <v/>
      </c>
      <c r="BG1099" s="5"/>
      <c r="BI1099" s="4"/>
      <c r="BK1099" s="5"/>
      <c r="BL1099" s="5"/>
      <c r="BM1099" s="5" t="str">
        <f>IF(B1099="","",IF(BH1099="",1+(MAX(BM$2:BM1098)),""))</f>
        <v/>
      </c>
      <c r="BN1099" s="5" t="str">
        <f t="shared" si="184"/>
        <v/>
      </c>
      <c r="BO1099" s="5" t="str">
        <f t="shared" si="185"/>
        <v/>
      </c>
      <c r="BP1099" s="15" t="str">
        <f t="shared" si="186"/>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IFERROR(VLOOKUP(I1100,I$2:L1099,4,0),"")</f>
        <v/>
      </c>
      <c r="M1100" s="4" t="str">
        <f>IFERROR(VLOOKUP(I1100,I$2:M1099,5,0),"")</f>
        <v/>
      </c>
      <c r="S1100"/>
      <c r="AG1100" s="3"/>
      <c r="AL1100" s="2" t="str">
        <f>IFERROR(IF(INDEX(#REF!,MATCH(I1100,#REF!,0),1)=0,"",INDEX(#REF!,MATCH(I1100,#REF!,0),1)),"")</f>
        <v/>
      </c>
      <c r="AN1100" s="2" t="str">
        <f>IFERROR(IF(INDEX(#REF!,MATCH(I1100,#REF!,0),1)=0,"",INDEX(#REF!,MATCH(I1100,#REF!,0),1)),"")</f>
        <v/>
      </c>
      <c r="BG1100" s="5"/>
      <c r="BI1100" s="4"/>
      <c r="BK1100" s="5"/>
      <c r="BL1100" s="5"/>
      <c r="BM1100" s="5" t="str">
        <f>IF(B1100="","",IF(BH1100="",1+(MAX(BM$2:BM1099)),""))</f>
        <v/>
      </c>
      <c r="BN1100" s="5" t="str">
        <f t="shared" si="184"/>
        <v/>
      </c>
      <c r="BO1100" s="5" t="str">
        <f t="shared" si="185"/>
        <v/>
      </c>
      <c r="BP1100" s="15" t="str">
        <f t="shared" si="186"/>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IFERROR(VLOOKUP(I1101,I$2:L1100,4,0),"")</f>
        <v/>
      </c>
      <c r="M1101" s="4" t="str">
        <f>IFERROR(VLOOKUP(I1101,I$2:M1100,5,0),"")</f>
        <v/>
      </c>
      <c r="S1101"/>
      <c r="AG1101" s="3"/>
      <c r="AL1101" s="2" t="str">
        <f>IFERROR(IF(INDEX(#REF!,MATCH(I1101,#REF!,0),1)=0,"",INDEX(#REF!,MATCH(I1101,#REF!,0),1)),"")</f>
        <v/>
      </c>
      <c r="AN1101" s="2" t="str">
        <f>IFERROR(IF(INDEX(#REF!,MATCH(I1101,#REF!,0),1)=0,"",INDEX(#REF!,MATCH(I1101,#REF!,0),1)),"")</f>
        <v/>
      </c>
      <c r="BG1101" s="5"/>
      <c r="BI1101" s="4"/>
      <c r="BK1101" s="5"/>
      <c r="BL1101" s="5"/>
      <c r="BM1101" s="5" t="str">
        <f>IF(B1101="","",IF(BH1101="",1+(MAX(BM$2:BM1100)),""))</f>
        <v/>
      </c>
      <c r="BN1101" s="5" t="str">
        <f t="shared" si="184"/>
        <v/>
      </c>
      <c r="BO1101" s="5" t="str">
        <f t="shared" si="185"/>
        <v/>
      </c>
      <c r="BP1101" s="15" t="str">
        <f t="shared" si="186"/>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IFERROR(VLOOKUP(I1102,I$2:L1101,4,0),"")</f>
        <v/>
      </c>
      <c r="M1102" s="4" t="str">
        <f>IFERROR(VLOOKUP(I1102,I$2:M1101,5,0),"")</f>
        <v/>
      </c>
      <c r="S1102"/>
      <c r="AG1102" s="3"/>
      <c r="AL1102" s="2" t="str">
        <f>IFERROR(IF(INDEX(#REF!,MATCH(I1102,#REF!,0),1)=0,"",INDEX(#REF!,MATCH(I1102,#REF!,0),1)),"")</f>
        <v/>
      </c>
      <c r="AN1102" s="2" t="str">
        <f>IFERROR(IF(INDEX(#REF!,MATCH(I1102,#REF!,0),1)=0,"",INDEX(#REF!,MATCH(I1102,#REF!,0),1)),"")</f>
        <v/>
      </c>
      <c r="BG1102" s="5"/>
      <c r="BI1102" s="4"/>
      <c r="BK1102" s="5"/>
      <c r="BL1102" s="5"/>
      <c r="BM1102" s="5" t="str">
        <f>IF(B1102="","",IF(BH1102="",1+(MAX(BM$2:BM1101)),""))</f>
        <v/>
      </c>
      <c r="BN1102" s="5" t="str">
        <f t="shared" si="184"/>
        <v/>
      </c>
      <c r="BO1102" s="5" t="str">
        <f t="shared" si="185"/>
        <v/>
      </c>
      <c r="BP1102" s="15" t="str">
        <f t="shared" si="186"/>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IFERROR(VLOOKUP(I1103,I$2:L1102,4,0),"")</f>
        <v/>
      </c>
      <c r="M1103" s="4" t="str">
        <f>IFERROR(VLOOKUP(I1103,I$2:M1102,5,0),"")</f>
        <v/>
      </c>
      <c r="S1103"/>
      <c r="AG1103" s="3"/>
      <c r="AL1103" s="2" t="str">
        <f>IFERROR(IF(INDEX(#REF!,MATCH(I1103,#REF!,0),1)=0,"",INDEX(#REF!,MATCH(I1103,#REF!,0),1)),"")</f>
        <v/>
      </c>
      <c r="AN1103" s="2" t="str">
        <f>IFERROR(IF(INDEX(#REF!,MATCH(I1103,#REF!,0),1)=0,"",INDEX(#REF!,MATCH(I1103,#REF!,0),1)),"")</f>
        <v/>
      </c>
      <c r="BG1103" s="5"/>
      <c r="BI1103" s="4"/>
      <c r="BK1103" s="5"/>
      <c r="BL1103" s="5"/>
      <c r="BM1103" s="5" t="str">
        <f>IF(B1103="","",IF(BH1103="",1+(MAX(BM$2:BM1102)),""))</f>
        <v/>
      </c>
      <c r="BN1103" s="5" t="str">
        <f t="shared" si="184"/>
        <v/>
      </c>
      <c r="BO1103" s="5" t="str">
        <f t="shared" si="185"/>
        <v/>
      </c>
      <c r="BP1103" s="15" t="str">
        <f t="shared" si="186"/>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IFERROR(VLOOKUP(I1104,I$2:L1103,4,0),"")</f>
        <v/>
      </c>
      <c r="M1104" s="4" t="str">
        <f>IFERROR(VLOOKUP(I1104,I$2:M1103,5,0),"")</f>
        <v/>
      </c>
      <c r="S1104"/>
      <c r="AG1104" s="3"/>
      <c r="AL1104" s="2" t="str">
        <f>IFERROR(IF(INDEX(#REF!,MATCH(I1104,#REF!,0),1)=0,"",INDEX(#REF!,MATCH(I1104,#REF!,0),1)),"")</f>
        <v/>
      </c>
      <c r="AN1104" s="2" t="str">
        <f>IFERROR(IF(INDEX(#REF!,MATCH(I1104,#REF!,0),1)=0,"",INDEX(#REF!,MATCH(I1104,#REF!,0),1)),"")</f>
        <v/>
      </c>
      <c r="BG1104" s="5"/>
      <c r="BI1104" s="4"/>
      <c r="BK1104" s="5"/>
      <c r="BL1104" s="5"/>
      <c r="BM1104" s="5" t="str">
        <f>IF(B1104="","",IF(BH1104="",1+(MAX(BM$2:BM1103)),""))</f>
        <v/>
      </c>
      <c r="BN1104" s="5" t="str">
        <f t="shared" si="184"/>
        <v/>
      </c>
      <c r="BO1104" s="5" t="str">
        <f t="shared" si="185"/>
        <v/>
      </c>
      <c r="BP1104" s="15" t="str">
        <f t="shared" si="186"/>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IFERROR(VLOOKUP(I1105,I$2:L1104,4,0),"")</f>
        <v/>
      </c>
      <c r="M1105" s="4" t="str">
        <f>IFERROR(VLOOKUP(I1105,I$2:M1104,5,0),"")</f>
        <v/>
      </c>
      <c r="S1105"/>
      <c r="AG1105" s="3"/>
      <c r="AL1105" s="2" t="str">
        <f>IFERROR(IF(INDEX(#REF!,MATCH(I1105,#REF!,0),1)=0,"",INDEX(#REF!,MATCH(I1105,#REF!,0),1)),"")</f>
        <v/>
      </c>
      <c r="AN1105" s="2" t="str">
        <f>IFERROR(IF(INDEX(#REF!,MATCH(I1105,#REF!,0),1)=0,"",INDEX(#REF!,MATCH(I1105,#REF!,0),1)),"")</f>
        <v/>
      </c>
      <c r="BG1105" s="5"/>
      <c r="BI1105" s="4"/>
      <c r="BK1105" s="5"/>
      <c r="BL1105" s="5"/>
      <c r="BM1105" s="5" t="str">
        <f>IF(B1105="","",IF(BH1105="",1+(MAX(BM$2:BM1104)),""))</f>
        <v/>
      </c>
      <c r="BN1105" s="5" t="str">
        <f t="shared" si="184"/>
        <v/>
      </c>
      <c r="BO1105" s="5" t="str">
        <f t="shared" si="185"/>
        <v/>
      </c>
      <c r="BP1105" s="15" t="str">
        <f t="shared" si="186"/>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IFERROR(VLOOKUP(I1106,I$2:L1105,4,0),"")</f>
        <v/>
      </c>
      <c r="M1106" s="4" t="str">
        <f>IFERROR(VLOOKUP(I1106,I$2:M1105,5,0),"")</f>
        <v/>
      </c>
      <c r="S1106"/>
      <c r="AG1106" s="3"/>
      <c r="AL1106" s="2" t="str">
        <f>IFERROR(IF(INDEX(#REF!,MATCH(I1106,#REF!,0),1)=0,"",INDEX(#REF!,MATCH(I1106,#REF!,0),1)),"")</f>
        <v/>
      </c>
      <c r="AN1106" s="2" t="str">
        <f>IFERROR(IF(INDEX(#REF!,MATCH(I1106,#REF!,0),1)=0,"",INDEX(#REF!,MATCH(I1106,#REF!,0),1)),"")</f>
        <v/>
      </c>
      <c r="BG1106" s="5"/>
      <c r="BI1106" s="4"/>
      <c r="BK1106" s="5"/>
      <c r="BL1106" s="5"/>
      <c r="BM1106" s="5" t="str">
        <f>IF(B1106="","",IF(BH1106="",1+(MAX(BM$2:BM1105)),""))</f>
        <v/>
      </c>
      <c r="BN1106" s="5" t="str">
        <f t="shared" si="184"/>
        <v/>
      </c>
      <c r="BO1106" s="5" t="str">
        <f t="shared" si="185"/>
        <v/>
      </c>
      <c r="BP1106" s="15" t="str">
        <f t="shared" si="186"/>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IFERROR(VLOOKUP(I1107,I$2:L1106,4,0),"")</f>
        <v/>
      </c>
      <c r="M1107" s="4" t="str">
        <f>IFERROR(VLOOKUP(I1107,I$2:M1106,5,0),"")</f>
        <v/>
      </c>
      <c r="S1107"/>
      <c r="AG1107" s="3"/>
      <c r="AL1107" s="2" t="str">
        <f>IFERROR(IF(INDEX(#REF!,MATCH(I1107,#REF!,0),1)=0,"",INDEX(#REF!,MATCH(I1107,#REF!,0),1)),"")</f>
        <v/>
      </c>
      <c r="AN1107" s="2" t="str">
        <f>IFERROR(IF(INDEX(#REF!,MATCH(I1107,#REF!,0),1)=0,"",INDEX(#REF!,MATCH(I1107,#REF!,0),1)),"")</f>
        <v/>
      </c>
      <c r="BG1107" s="5"/>
      <c r="BI1107" s="4"/>
      <c r="BK1107" s="5"/>
      <c r="BL1107" s="5"/>
      <c r="BM1107" s="5" t="str">
        <f>IF(B1107="","",IF(BH1107="",1+(MAX(BM$2:BM1106)),""))</f>
        <v/>
      </c>
      <c r="BN1107" s="5" t="str">
        <f t="shared" si="184"/>
        <v/>
      </c>
      <c r="BO1107" s="5" t="str">
        <f t="shared" si="185"/>
        <v/>
      </c>
      <c r="BP1107" s="15" t="str">
        <f t="shared" si="186"/>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IFERROR(VLOOKUP(I1108,I$2:L1107,4,0),"")</f>
        <v/>
      </c>
      <c r="M1108" s="4" t="str">
        <f>IFERROR(VLOOKUP(I1108,I$2:M1107,5,0),"")</f>
        <v/>
      </c>
      <c r="S1108"/>
      <c r="AG1108" s="3"/>
      <c r="AL1108" s="2" t="str">
        <f>IFERROR(IF(INDEX(#REF!,MATCH(I1108,#REF!,0),1)=0,"",INDEX(#REF!,MATCH(I1108,#REF!,0),1)),"")</f>
        <v/>
      </c>
      <c r="AN1108" s="2" t="str">
        <f>IFERROR(IF(INDEX(#REF!,MATCH(I1108,#REF!,0),1)=0,"",INDEX(#REF!,MATCH(I1108,#REF!,0),1)),"")</f>
        <v/>
      </c>
      <c r="BG1108" s="5"/>
      <c r="BI1108" s="4"/>
      <c r="BK1108" s="5"/>
      <c r="BL1108" s="5"/>
      <c r="BM1108" s="5" t="str">
        <f>IF(B1108="","",IF(BH1108="",1+(MAX(BM$2:BM1107)),""))</f>
        <v/>
      </c>
      <c r="BN1108" s="5" t="str">
        <f t="shared" si="184"/>
        <v/>
      </c>
      <c r="BO1108" s="5" t="str">
        <f t="shared" si="185"/>
        <v/>
      </c>
      <c r="BP1108" s="15" t="str">
        <f t="shared" si="186"/>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IFERROR(VLOOKUP(I1109,I$2:L1108,4,0),"")</f>
        <v/>
      </c>
      <c r="M1109" s="4" t="str">
        <f>IFERROR(VLOOKUP(I1109,I$2:M1108,5,0),"")</f>
        <v/>
      </c>
      <c r="S1109"/>
      <c r="AG1109" s="3"/>
      <c r="AL1109" s="2" t="str">
        <f>IFERROR(IF(INDEX(#REF!,MATCH(I1109,#REF!,0),1)=0,"",INDEX(#REF!,MATCH(I1109,#REF!,0),1)),"")</f>
        <v/>
      </c>
      <c r="AN1109" s="2" t="str">
        <f>IFERROR(IF(INDEX(#REF!,MATCH(I1109,#REF!,0),1)=0,"",INDEX(#REF!,MATCH(I1109,#REF!,0),1)),"")</f>
        <v/>
      </c>
      <c r="BG1109" s="5"/>
      <c r="BI1109" s="4"/>
      <c r="BK1109" s="5"/>
      <c r="BL1109" s="5"/>
      <c r="BM1109" s="5" t="str">
        <f>IF(B1109="","",IF(BH1109="",1+(MAX(BM$2:BM1108)),""))</f>
        <v/>
      </c>
      <c r="BN1109" s="5" t="str">
        <f t="shared" si="184"/>
        <v/>
      </c>
      <c r="BO1109" s="5" t="str">
        <f t="shared" si="185"/>
        <v/>
      </c>
      <c r="BP1109" s="15" t="str">
        <f t="shared" si="186"/>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IFERROR(VLOOKUP(I1110,I$2:L1109,4,0),"")</f>
        <v/>
      </c>
      <c r="M1110" s="4" t="str">
        <f>IFERROR(VLOOKUP(I1110,I$2:M1109,5,0),"")</f>
        <v/>
      </c>
      <c r="S1110"/>
      <c r="AG1110" s="3"/>
      <c r="AL1110" s="2" t="str">
        <f>IFERROR(IF(INDEX(#REF!,MATCH(I1110,#REF!,0),1)=0,"",INDEX(#REF!,MATCH(I1110,#REF!,0),1)),"")</f>
        <v/>
      </c>
      <c r="AN1110" s="2" t="str">
        <f>IFERROR(IF(INDEX(#REF!,MATCH(I1110,#REF!,0),1)=0,"",INDEX(#REF!,MATCH(I1110,#REF!,0),1)),"")</f>
        <v/>
      </c>
      <c r="BG1110" s="5"/>
      <c r="BI1110" s="4"/>
      <c r="BK1110" s="5"/>
      <c r="BL1110" s="5"/>
      <c r="BM1110" s="5" t="str">
        <f>IF(B1110="","",IF(BH1110="",1+(MAX(BM$2:BM1109)),""))</f>
        <v/>
      </c>
      <c r="BN1110" s="5" t="str">
        <f t="shared" si="184"/>
        <v/>
      </c>
      <c r="BO1110" s="5" t="str">
        <f t="shared" si="185"/>
        <v/>
      </c>
      <c r="BP1110" s="15" t="str">
        <f t="shared" si="186"/>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IFERROR(VLOOKUP(I1111,I$2:L1110,4,0),"")</f>
        <v/>
      </c>
      <c r="M1111" s="4" t="str">
        <f>IFERROR(VLOOKUP(I1111,I$2:M1110,5,0),"")</f>
        <v/>
      </c>
      <c r="S1111"/>
      <c r="AG1111" s="3"/>
      <c r="AL1111" s="2" t="str">
        <f>IFERROR(IF(INDEX(#REF!,MATCH(I1111,#REF!,0),1)=0,"",INDEX(#REF!,MATCH(I1111,#REF!,0),1)),"")</f>
        <v/>
      </c>
      <c r="AN1111" s="2" t="str">
        <f>IFERROR(IF(INDEX(#REF!,MATCH(I1111,#REF!,0),1)=0,"",INDEX(#REF!,MATCH(I1111,#REF!,0),1)),"")</f>
        <v/>
      </c>
      <c r="BG1111" s="5"/>
      <c r="BI1111" s="4"/>
      <c r="BK1111" s="5"/>
      <c r="BL1111" s="5"/>
      <c r="BM1111" s="5" t="str">
        <f>IF(B1111="","",IF(BH1111="",1+(MAX(BM$2:BM1110)),""))</f>
        <v/>
      </c>
      <c r="BN1111" s="5" t="str">
        <f t="shared" si="184"/>
        <v/>
      </c>
      <c r="BO1111" s="5" t="str">
        <f t="shared" si="185"/>
        <v/>
      </c>
      <c r="BP1111" s="15" t="str">
        <f t="shared" si="186"/>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IFERROR(VLOOKUP(I1112,I$2:L1111,4,0),"")</f>
        <v/>
      </c>
      <c r="M1112" s="4" t="str">
        <f>IFERROR(VLOOKUP(I1112,I$2:M1111,5,0),"")</f>
        <v/>
      </c>
      <c r="S1112"/>
      <c r="AG1112" s="3"/>
      <c r="AL1112" s="2" t="str">
        <f>IFERROR(IF(INDEX(#REF!,MATCH(I1112,#REF!,0),1)=0,"",INDEX(#REF!,MATCH(I1112,#REF!,0),1)),"")</f>
        <v/>
      </c>
      <c r="AN1112" s="2" t="str">
        <f>IFERROR(IF(INDEX(#REF!,MATCH(I1112,#REF!,0),1)=0,"",INDEX(#REF!,MATCH(I1112,#REF!,0),1)),"")</f>
        <v/>
      </c>
      <c r="BG1112" s="5"/>
      <c r="BI1112" s="4"/>
      <c r="BK1112" s="5"/>
      <c r="BL1112" s="5"/>
      <c r="BM1112" s="5" t="str">
        <f>IF(B1112="","",IF(BH1112="",1+(MAX(BM$2:BM1111)),""))</f>
        <v/>
      </c>
      <c r="BN1112" s="5" t="str">
        <f t="shared" si="184"/>
        <v/>
      </c>
      <c r="BO1112" s="5" t="str">
        <f t="shared" si="185"/>
        <v/>
      </c>
      <c r="BP1112" s="15" t="str">
        <f t="shared" si="186"/>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IFERROR(VLOOKUP(I1113,I$2:L1112,4,0),"")</f>
        <v/>
      </c>
      <c r="M1113" s="4" t="str">
        <f>IFERROR(VLOOKUP(I1113,I$2:M1112,5,0),"")</f>
        <v/>
      </c>
      <c r="S1113"/>
      <c r="AG1113" s="3"/>
      <c r="AL1113" s="2" t="str">
        <f>IFERROR(IF(INDEX(#REF!,MATCH(I1113,#REF!,0),1)=0,"",INDEX(#REF!,MATCH(I1113,#REF!,0),1)),"")</f>
        <v/>
      </c>
      <c r="AN1113" s="2" t="str">
        <f>IFERROR(IF(INDEX(#REF!,MATCH(I1113,#REF!,0),1)=0,"",INDEX(#REF!,MATCH(I1113,#REF!,0),1)),"")</f>
        <v/>
      </c>
      <c r="BG1113" s="5"/>
      <c r="BI1113" s="4"/>
      <c r="BK1113" s="5"/>
      <c r="BL1113" s="5"/>
      <c r="BM1113" s="5" t="str">
        <f>IF(B1113="","",IF(BH1113="",1+(MAX(BM$2:BM1112)),""))</f>
        <v/>
      </c>
      <c r="BN1113" s="5" t="str">
        <f t="shared" si="184"/>
        <v/>
      </c>
      <c r="BO1113" s="5" t="str">
        <f t="shared" si="185"/>
        <v/>
      </c>
      <c r="BP1113" s="15" t="str">
        <f t="shared" si="186"/>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IFERROR(VLOOKUP(I1114,I$2:L1113,4,0),"")</f>
        <v/>
      </c>
      <c r="M1114" s="4" t="str">
        <f>IFERROR(VLOOKUP(I1114,I$2:M1113,5,0),"")</f>
        <v/>
      </c>
      <c r="S1114"/>
      <c r="AG1114" s="3"/>
      <c r="AL1114" s="2" t="str">
        <f>IFERROR(IF(INDEX(#REF!,MATCH(I1114,#REF!,0),1)=0,"",INDEX(#REF!,MATCH(I1114,#REF!,0),1)),"")</f>
        <v/>
      </c>
      <c r="AN1114" s="2" t="str">
        <f>IFERROR(IF(INDEX(#REF!,MATCH(I1114,#REF!,0),1)=0,"",INDEX(#REF!,MATCH(I1114,#REF!,0),1)),"")</f>
        <v/>
      </c>
      <c r="BG1114" s="5"/>
      <c r="BI1114" s="4"/>
      <c r="BK1114" s="5"/>
      <c r="BL1114" s="5"/>
      <c r="BM1114" s="5" t="str">
        <f>IF(B1114="","",IF(BH1114="",1+(MAX(BM$2:BM1113)),""))</f>
        <v/>
      </c>
      <c r="BN1114" s="5" t="str">
        <f t="shared" si="184"/>
        <v/>
      </c>
      <c r="BO1114" s="5" t="str">
        <f t="shared" si="185"/>
        <v/>
      </c>
      <c r="BP1114" s="15" t="str">
        <f t="shared" si="186"/>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IFERROR(VLOOKUP(I1115,I$2:L1114,4,0),"")</f>
        <v/>
      </c>
      <c r="M1115" s="4" t="str">
        <f>IFERROR(VLOOKUP(I1115,I$2:M1114,5,0),"")</f>
        <v/>
      </c>
      <c r="S1115"/>
      <c r="AG1115" s="3"/>
      <c r="AL1115" s="2" t="str">
        <f>IFERROR(IF(INDEX(#REF!,MATCH(I1115,#REF!,0),1)=0,"",INDEX(#REF!,MATCH(I1115,#REF!,0),1)),"")</f>
        <v/>
      </c>
      <c r="AN1115" s="2" t="str">
        <f>IFERROR(IF(INDEX(#REF!,MATCH(I1115,#REF!,0),1)=0,"",INDEX(#REF!,MATCH(I1115,#REF!,0),1)),"")</f>
        <v/>
      </c>
      <c r="BG1115" s="5"/>
      <c r="BI1115" s="4"/>
      <c r="BK1115" s="5"/>
      <c r="BL1115" s="5"/>
      <c r="BM1115" s="5" t="str">
        <f>IF(B1115="","",IF(BH1115="",1+(MAX(BM$2:BM1114)),""))</f>
        <v/>
      </c>
      <c r="BN1115" s="5" t="str">
        <f t="shared" si="184"/>
        <v/>
      </c>
      <c r="BO1115" s="5" t="str">
        <f t="shared" si="185"/>
        <v/>
      </c>
      <c r="BP1115" s="15" t="str">
        <f t="shared" si="186"/>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IFERROR(VLOOKUP(I1116,I$2:L1115,4,0),"")</f>
        <v/>
      </c>
      <c r="M1116" s="4" t="str">
        <f>IFERROR(VLOOKUP(I1116,I$2:M1115,5,0),"")</f>
        <v/>
      </c>
      <c r="S1116"/>
      <c r="AG1116" s="3"/>
      <c r="AL1116" s="2" t="str">
        <f>IFERROR(IF(INDEX(#REF!,MATCH(I1116,#REF!,0),1)=0,"",INDEX(#REF!,MATCH(I1116,#REF!,0),1)),"")</f>
        <v/>
      </c>
      <c r="AN1116" s="2" t="str">
        <f>IFERROR(IF(INDEX(#REF!,MATCH(I1116,#REF!,0),1)=0,"",INDEX(#REF!,MATCH(I1116,#REF!,0),1)),"")</f>
        <v/>
      </c>
      <c r="BG1116" s="5"/>
      <c r="BI1116" s="4"/>
      <c r="BK1116" s="5"/>
      <c r="BL1116" s="5"/>
      <c r="BM1116" s="5" t="str">
        <f>IF(B1116="","",IF(BH1116="",1+(MAX(BM$2:BM1115)),""))</f>
        <v/>
      </c>
      <c r="BN1116" s="5" t="str">
        <f t="shared" si="184"/>
        <v/>
      </c>
      <c r="BO1116" s="5" t="str">
        <f t="shared" si="185"/>
        <v/>
      </c>
      <c r="BP1116" s="15" t="str">
        <f t="shared" si="186"/>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IFERROR(VLOOKUP(I1117,I$2:L1116,4,0),"")</f>
        <v/>
      </c>
      <c r="M1117" s="4" t="str">
        <f>IFERROR(VLOOKUP(I1117,I$2:M1116,5,0),"")</f>
        <v/>
      </c>
      <c r="S1117"/>
      <c r="AG1117" s="3"/>
      <c r="AL1117" s="2" t="str">
        <f>IFERROR(IF(INDEX(#REF!,MATCH(I1117,#REF!,0),1)=0,"",INDEX(#REF!,MATCH(I1117,#REF!,0),1)),"")</f>
        <v/>
      </c>
      <c r="AN1117" s="2" t="str">
        <f>IFERROR(IF(INDEX(#REF!,MATCH(I1117,#REF!,0),1)=0,"",INDEX(#REF!,MATCH(I1117,#REF!,0),1)),"")</f>
        <v/>
      </c>
      <c r="BG1117" s="5"/>
      <c r="BI1117" s="4"/>
      <c r="BK1117" s="5"/>
      <c r="BL1117" s="5"/>
      <c r="BM1117" s="5" t="str">
        <f>IF(B1117="","",IF(BH1117="",1+(MAX(BM$2:BM1116)),""))</f>
        <v/>
      </c>
      <c r="BN1117" s="5" t="str">
        <f t="shared" si="184"/>
        <v/>
      </c>
      <c r="BO1117" s="5" t="str">
        <f t="shared" si="185"/>
        <v/>
      </c>
      <c r="BP1117" s="15" t="str">
        <f t="shared" si="186"/>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IFERROR(VLOOKUP(I1118,I$2:L1117,4,0),"")</f>
        <v/>
      </c>
      <c r="M1118" s="4" t="str">
        <f>IFERROR(VLOOKUP(I1118,I$2:M1117,5,0),"")</f>
        <v/>
      </c>
      <c r="S1118"/>
      <c r="AG1118" s="3"/>
      <c r="AL1118" s="2" t="str">
        <f>IFERROR(IF(INDEX(#REF!,MATCH(I1118,#REF!,0),1)=0,"",INDEX(#REF!,MATCH(I1118,#REF!,0),1)),"")</f>
        <v/>
      </c>
      <c r="AN1118" s="2" t="str">
        <f>IFERROR(IF(INDEX(#REF!,MATCH(I1118,#REF!,0),1)=0,"",INDEX(#REF!,MATCH(I1118,#REF!,0),1)),"")</f>
        <v/>
      </c>
      <c r="BG1118" s="5"/>
      <c r="BI1118" s="4"/>
      <c r="BK1118" s="5"/>
      <c r="BL1118" s="5"/>
      <c r="BM1118" s="5" t="str">
        <f>IF(B1118="","",IF(BH1118="",1+(MAX(BM$2:BM1117)),""))</f>
        <v/>
      </c>
      <c r="BN1118" s="5" t="str">
        <f t="shared" si="184"/>
        <v/>
      </c>
      <c r="BO1118" s="5" t="str">
        <f t="shared" si="185"/>
        <v/>
      </c>
      <c r="BP1118" s="15" t="str">
        <f t="shared" si="186"/>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IFERROR(VLOOKUP(I1119,I$2:L1118,4,0),"")</f>
        <v/>
      </c>
      <c r="M1119" s="4" t="str">
        <f>IFERROR(VLOOKUP(I1119,I$2:M1118,5,0),"")</f>
        <v/>
      </c>
      <c r="S1119"/>
      <c r="AG1119" s="3"/>
      <c r="AL1119" s="2" t="str">
        <f>IFERROR(IF(INDEX(#REF!,MATCH(I1119,#REF!,0),1)=0,"",INDEX(#REF!,MATCH(I1119,#REF!,0),1)),"")</f>
        <v/>
      </c>
      <c r="AN1119" s="2" t="str">
        <f>IFERROR(IF(INDEX(#REF!,MATCH(I1119,#REF!,0),1)=0,"",INDEX(#REF!,MATCH(I1119,#REF!,0),1)),"")</f>
        <v/>
      </c>
      <c r="BG1119" s="5"/>
      <c r="BI1119" s="4"/>
      <c r="BK1119" s="5"/>
      <c r="BL1119" s="5"/>
      <c r="BM1119" s="5" t="str">
        <f>IF(B1119="","",IF(BH1119="",1+(MAX(BM$2:BM1118)),""))</f>
        <v/>
      </c>
      <c r="BN1119" s="5" t="str">
        <f t="shared" si="184"/>
        <v/>
      </c>
      <c r="BO1119" s="5" t="str">
        <f t="shared" si="185"/>
        <v/>
      </c>
      <c r="BP1119" s="15" t="str">
        <f t="shared" si="186"/>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IFERROR(VLOOKUP(I1120,I$2:L1119,4,0),"")</f>
        <v/>
      </c>
      <c r="M1120" s="4" t="str">
        <f>IFERROR(VLOOKUP(I1120,I$2:M1119,5,0),"")</f>
        <v/>
      </c>
      <c r="S1120"/>
      <c r="AG1120" s="3"/>
      <c r="AL1120" s="2" t="str">
        <f>IFERROR(IF(INDEX(#REF!,MATCH(I1120,#REF!,0),1)=0,"",INDEX(#REF!,MATCH(I1120,#REF!,0),1)),"")</f>
        <v/>
      </c>
      <c r="AN1120" s="2" t="str">
        <f>IFERROR(IF(INDEX(#REF!,MATCH(I1120,#REF!,0),1)=0,"",INDEX(#REF!,MATCH(I1120,#REF!,0),1)),"")</f>
        <v/>
      </c>
      <c r="BG1120" s="5"/>
      <c r="BI1120" s="4"/>
      <c r="BK1120" s="5"/>
      <c r="BL1120" s="5"/>
      <c r="BM1120" s="5" t="str">
        <f>IF(B1120="","",IF(BH1120="",1+(MAX(BM$2:BM1119)),""))</f>
        <v/>
      </c>
      <c r="BN1120" s="5" t="str">
        <f t="shared" si="184"/>
        <v/>
      </c>
      <c r="BO1120" s="5" t="str">
        <f t="shared" si="185"/>
        <v/>
      </c>
      <c r="BP1120" s="15" t="str">
        <f t="shared" si="186"/>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IFERROR(VLOOKUP(I1121,I$2:L1120,4,0),"")</f>
        <v/>
      </c>
      <c r="M1121" s="4" t="str">
        <f>IFERROR(VLOOKUP(I1121,I$2:M1120,5,0),"")</f>
        <v/>
      </c>
      <c r="S1121"/>
      <c r="AG1121" s="3"/>
      <c r="AL1121" s="2" t="str">
        <f>IFERROR(IF(INDEX(#REF!,MATCH(I1121,#REF!,0),1)=0,"",INDEX(#REF!,MATCH(I1121,#REF!,0),1)),"")</f>
        <v/>
      </c>
      <c r="AN1121" s="2" t="str">
        <f>IFERROR(IF(INDEX(#REF!,MATCH(I1121,#REF!,0),1)=0,"",INDEX(#REF!,MATCH(I1121,#REF!,0),1)),"")</f>
        <v/>
      </c>
      <c r="BG1121" s="5"/>
      <c r="BI1121" s="4"/>
      <c r="BK1121" s="5"/>
      <c r="BL1121" s="5"/>
      <c r="BM1121" s="5" t="str">
        <f>IF(B1121="","",IF(BH1121="",1+(MAX(BM$2:BM1120)),""))</f>
        <v/>
      </c>
      <c r="BN1121" s="5" t="str">
        <f t="shared" si="184"/>
        <v/>
      </c>
      <c r="BO1121" s="5" t="str">
        <f t="shared" si="185"/>
        <v/>
      </c>
      <c r="BP1121" s="15" t="str">
        <f t="shared" si="186"/>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IFERROR(VLOOKUP(I1122,I$2:L1121,4,0),"")</f>
        <v/>
      </c>
      <c r="M1122" s="4" t="str">
        <f>IFERROR(VLOOKUP(I1122,I$2:M1121,5,0),"")</f>
        <v/>
      </c>
      <c r="S1122"/>
      <c r="AG1122" s="3"/>
      <c r="AL1122" s="2" t="str">
        <f>IFERROR(IF(INDEX(#REF!,MATCH(I1122,#REF!,0),1)=0,"",INDEX(#REF!,MATCH(I1122,#REF!,0),1)),"")</f>
        <v/>
      </c>
      <c r="AN1122" s="2" t="str">
        <f>IFERROR(IF(INDEX(#REF!,MATCH(I1122,#REF!,0),1)=0,"",INDEX(#REF!,MATCH(I1122,#REF!,0),1)),"")</f>
        <v/>
      </c>
      <c r="BG1122" s="5"/>
      <c r="BI1122" s="4"/>
      <c r="BK1122" s="5"/>
      <c r="BL1122" s="5"/>
      <c r="BM1122" s="5" t="str">
        <f>IF(B1122="","",IF(BH1122="",1+(MAX(BM$2:BM1121)),""))</f>
        <v/>
      </c>
      <c r="BN1122" s="5" t="str">
        <f t="shared" si="184"/>
        <v/>
      </c>
      <c r="BO1122" s="5" t="str">
        <f t="shared" si="185"/>
        <v/>
      </c>
      <c r="BP1122" s="15" t="str">
        <f t="shared" si="186"/>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IFERROR(VLOOKUP(I1123,I$2:L1122,4,0),"")</f>
        <v/>
      </c>
      <c r="M1123" s="4" t="str">
        <f>IFERROR(VLOOKUP(I1123,I$2:M1122,5,0),"")</f>
        <v/>
      </c>
      <c r="S1123"/>
      <c r="AG1123" s="3"/>
      <c r="AL1123" s="2" t="str">
        <f>IFERROR(IF(INDEX(#REF!,MATCH(I1123,#REF!,0),1)=0,"",INDEX(#REF!,MATCH(I1123,#REF!,0),1)),"")</f>
        <v/>
      </c>
      <c r="AN1123" s="2" t="str">
        <f>IFERROR(IF(INDEX(#REF!,MATCH(I1123,#REF!,0),1)=0,"",INDEX(#REF!,MATCH(I1123,#REF!,0),1)),"")</f>
        <v/>
      </c>
      <c r="BG1123" s="5"/>
      <c r="BI1123" s="4"/>
      <c r="BK1123" s="5"/>
      <c r="BL1123" s="5"/>
      <c r="BM1123" s="5" t="str">
        <f>IF(B1123="","",IF(BH1123="",1+(MAX(BM$2:BM1122)),""))</f>
        <v/>
      </c>
      <c r="BN1123" s="5" t="str">
        <f t="shared" si="184"/>
        <v/>
      </c>
      <c r="BO1123" s="5" t="str">
        <f t="shared" si="185"/>
        <v/>
      </c>
      <c r="BP1123" s="15" t="str">
        <f t="shared" si="186"/>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IFERROR(VLOOKUP(I1124,I$2:L1123,4,0),"")</f>
        <v/>
      </c>
      <c r="M1124" s="4" t="str">
        <f>IFERROR(VLOOKUP(I1124,I$2:M1123,5,0),"")</f>
        <v/>
      </c>
      <c r="S1124"/>
      <c r="AG1124" s="3"/>
      <c r="AL1124" s="2" t="str">
        <f>IFERROR(IF(INDEX(#REF!,MATCH(I1124,#REF!,0),1)=0,"",INDEX(#REF!,MATCH(I1124,#REF!,0),1)),"")</f>
        <v/>
      </c>
      <c r="AN1124" s="2" t="str">
        <f>IFERROR(IF(INDEX(#REF!,MATCH(I1124,#REF!,0),1)=0,"",INDEX(#REF!,MATCH(I1124,#REF!,0),1)),"")</f>
        <v/>
      </c>
      <c r="BG1124" s="5"/>
      <c r="BI1124" s="4"/>
      <c r="BK1124" s="5"/>
      <c r="BL1124" s="5"/>
      <c r="BM1124" s="5" t="str">
        <f>IF(B1124="","",IF(BH1124="",1+(MAX(BM$2:BM1123)),""))</f>
        <v/>
      </c>
      <c r="BN1124" s="5" t="str">
        <f t="shared" si="184"/>
        <v/>
      </c>
      <c r="BO1124" s="5" t="str">
        <f t="shared" si="185"/>
        <v/>
      </c>
      <c r="BP1124" s="15" t="str">
        <f t="shared" si="186"/>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IFERROR(VLOOKUP(I1125,I$2:L1124,4,0),"")</f>
        <v/>
      </c>
      <c r="M1125" s="4" t="str">
        <f>IFERROR(VLOOKUP(I1125,I$2:M1124,5,0),"")</f>
        <v/>
      </c>
      <c r="S1125"/>
      <c r="AG1125" s="3"/>
      <c r="AL1125" s="2" t="str">
        <f>IFERROR(IF(INDEX(#REF!,MATCH(I1125,#REF!,0),1)=0,"",INDEX(#REF!,MATCH(I1125,#REF!,0),1)),"")</f>
        <v/>
      </c>
      <c r="AN1125" s="2" t="str">
        <f>IFERROR(IF(INDEX(#REF!,MATCH(I1125,#REF!,0),1)=0,"",INDEX(#REF!,MATCH(I1125,#REF!,0),1)),"")</f>
        <v/>
      </c>
      <c r="BG1125" s="5"/>
      <c r="BI1125" s="4"/>
      <c r="BK1125" s="5"/>
      <c r="BL1125" s="5"/>
      <c r="BM1125" s="5" t="str">
        <f>IF(B1125="","",IF(BH1125="",1+(MAX(BM$2:BM1124)),""))</f>
        <v/>
      </c>
      <c r="BN1125" s="5" t="str">
        <f t="shared" si="184"/>
        <v/>
      </c>
      <c r="BO1125" s="5" t="str">
        <f t="shared" si="185"/>
        <v/>
      </c>
      <c r="BP1125" s="15" t="str">
        <f t="shared" si="186"/>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IFERROR(VLOOKUP(I1126,I$2:L1125,4,0),"")</f>
        <v/>
      </c>
      <c r="M1126" s="4" t="str">
        <f>IFERROR(VLOOKUP(I1126,I$2:M1125,5,0),"")</f>
        <v/>
      </c>
      <c r="S1126"/>
      <c r="AG1126" s="3"/>
      <c r="AL1126" s="2" t="str">
        <f>IFERROR(IF(INDEX(#REF!,MATCH(I1126,#REF!,0),1)=0,"",INDEX(#REF!,MATCH(I1126,#REF!,0),1)),"")</f>
        <v/>
      </c>
      <c r="AN1126" s="2" t="str">
        <f>IFERROR(IF(INDEX(#REF!,MATCH(I1126,#REF!,0),1)=0,"",INDEX(#REF!,MATCH(I1126,#REF!,0),1)),"")</f>
        <v/>
      </c>
      <c r="BG1126" s="5"/>
      <c r="BI1126" s="4"/>
      <c r="BK1126" s="5"/>
      <c r="BL1126" s="5"/>
      <c r="BM1126" s="5" t="str">
        <f>IF(B1126="","",IF(BH1126="",1+(MAX(BM$2:BM1125)),""))</f>
        <v/>
      </c>
      <c r="BN1126" s="5" t="str">
        <f t="shared" si="184"/>
        <v/>
      </c>
      <c r="BO1126" s="5" t="str">
        <f t="shared" si="185"/>
        <v/>
      </c>
      <c r="BP1126" s="15" t="str">
        <f t="shared" si="186"/>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IFERROR(VLOOKUP(I1127,I$2:L1126,4,0),"")</f>
        <v/>
      </c>
      <c r="M1127" s="4" t="str">
        <f>IFERROR(VLOOKUP(I1127,I$2:M1126,5,0),"")</f>
        <v/>
      </c>
      <c r="S1127"/>
      <c r="AG1127" s="3"/>
      <c r="AL1127" s="2" t="str">
        <f>IFERROR(IF(INDEX(#REF!,MATCH(I1127,#REF!,0),1)=0,"",INDEX(#REF!,MATCH(I1127,#REF!,0),1)),"")</f>
        <v/>
      </c>
      <c r="AN1127" s="2" t="str">
        <f>IFERROR(IF(INDEX(#REF!,MATCH(I1127,#REF!,0),1)=0,"",INDEX(#REF!,MATCH(I1127,#REF!,0),1)),"")</f>
        <v/>
      </c>
      <c r="BG1127" s="5"/>
      <c r="BI1127" s="4"/>
      <c r="BK1127" s="5"/>
      <c r="BL1127" s="5"/>
      <c r="BM1127" s="5" t="str">
        <f>IF(B1127="","",IF(BH1127="",1+(MAX(BM$2:BM1126)),""))</f>
        <v/>
      </c>
      <c r="BN1127" s="5" t="str">
        <f t="shared" si="184"/>
        <v/>
      </c>
      <c r="BO1127" s="5" t="str">
        <f t="shared" si="185"/>
        <v/>
      </c>
      <c r="BP1127" s="15" t="str">
        <f t="shared" si="186"/>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IFERROR(VLOOKUP(I1128,I$2:L1127,4,0),"")</f>
        <v/>
      </c>
      <c r="M1128" s="4" t="str">
        <f>IFERROR(VLOOKUP(I1128,I$2:M1127,5,0),"")</f>
        <v/>
      </c>
      <c r="S1128"/>
      <c r="AG1128" s="3"/>
      <c r="AL1128" s="2" t="str">
        <f>IFERROR(IF(INDEX(#REF!,MATCH(I1128,#REF!,0),1)=0,"",INDEX(#REF!,MATCH(I1128,#REF!,0),1)),"")</f>
        <v/>
      </c>
      <c r="AN1128" s="2" t="str">
        <f>IFERROR(IF(INDEX(#REF!,MATCH(I1128,#REF!,0),1)=0,"",INDEX(#REF!,MATCH(I1128,#REF!,0),1)),"")</f>
        <v/>
      </c>
      <c r="BG1128" s="5"/>
      <c r="BI1128" s="4"/>
      <c r="BK1128" s="5"/>
      <c r="BL1128" s="5"/>
      <c r="BM1128" s="5" t="str">
        <f>IF(B1128="","",IF(BH1128="",1+(MAX(BM$2:BM1127)),""))</f>
        <v/>
      </c>
      <c r="BN1128" s="5" t="str">
        <f t="shared" si="184"/>
        <v/>
      </c>
      <c r="BO1128" s="5" t="str">
        <f t="shared" si="185"/>
        <v/>
      </c>
      <c r="BP1128" s="15" t="str">
        <f t="shared" si="186"/>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IFERROR(VLOOKUP(I1129,I$2:L1128,4,0),"")</f>
        <v/>
      </c>
      <c r="M1129" s="4" t="str">
        <f>IFERROR(VLOOKUP(I1129,I$2:M1128,5,0),"")</f>
        <v/>
      </c>
      <c r="S1129"/>
      <c r="AG1129" s="3"/>
      <c r="AL1129" s="2" t="str">
        <f>IFERROR(IF(INDEX(#REF!,MATCH(I1129,#REF!,0),1)=0,"",INDEX(#REF!,MATCH(I1129,#REF!,0),1)),"")</f>
        <v/>
      </c>
      <c r="AN1129" s="2" t="str">
        <f>IFERROR(IF(INDEX(#REF!,MATCH(I1129,#REF!,0),1)=0,"",INDEX(#REF!,MATCH(I1129,#REF!,0),1)),"")</f>
        <v/>
      </c>
      <c r="BG1129" s="5"/>
      <c r="BI1129" s="4"/>
      <c r="BK1129" s="5"/>
      <c r="BL1129" s="5"/>
      <c r="BM1129" s="5" t="str">
        <f>IF(B1129="","",IF(BH1129="",1+(MAX(BM$2:BM1128)),""))</f>
        <v/>
      </c>
      <c r="BN1129" s="5" t="str">
        <f t="shared" si="184"/>
        <v/>
      </c>
      <c r="BO1129" s="5" t="str">
        <f t="shared" si="185"/>
        <v/>
      </c>
      <c r="BP1129" s="15" t="str">
        <f t="shared" si="186"/>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IFERROR(VLOOKUP(I1130,I$2:L1129,4,0),"")</f>
        <v/>
      </c>
      <c r="M1130" s="4" t="str">
        <f>IFERROR(VLOOKUP(I1130,I$2:M1129,5,0),"")</f>
        <v/>
      </c>
      <c r="S1130"/>
      <c r="AG1130" s="3"/>
      <c r="AL1130" s="2" t="str">
        <f>IFERROR(IF(INDEX(#REF!,MATCH(I1130,#REF!,0),1)=0,"",INDEX(#REF!,MATCH(I1130,#REF!,0),1)),"")</f>
        <v/>
      </c>
      <c r="AN1130" s="2" t="str">
        <f>IFERROR(IF(INDEX(#REF!,MATCH(I1130,#REF!,0),1)=0,"",INDEX(#REF!,MATCH(I1130,#REF!,0),1)),"")</f>
        <v/>
      </c>
      <c r="BG1130" s="5"/>
      <c r="BI1130" s="4"/>
      <c r="BK1130" s="5"/>
      <c r="BL1130" s="5"/>
      <c r="BM1130" s="5" t="str">
        <f>IF(B1130="","",IF(BH1130="",1+(MAX(BM$2:BM1129)),""))</f>
        <v/>
      </c>
      <c r="BN1130" s="5" t="str">
        <f t="shared" si="184"/>
        <v/>
      </c>
      <c r="BO1130" s="5" t="str">
        <f t="shared" si="185"/>
        <v/>
      </c>
      <c r="BP1130" s="15" t="str">
        <f t="shared" si="186"/>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IFERROR(VLOOKUP(I1131,I$2:L1130,4,0),"")</f>
        <v/>
      </c>
      <c r="M1131" s="4" t="str">
        <f>IFERROR(VLOOKUP(I1131,I$2:M1130,5,0),"")</f>
        <v/>
      </c>
      <c r="S1131"/>
      <c r="AG1131" s="3"/>
      <c r="AL1131" s="2" t="str">
        <f>IFERROR(IF(INDEX(#REF!,MATCH(I1131,#REF!,0),1)=0,"",INDEX(#REF!,MATCH(I1131,#REF!,0),1)),"")</f>
        <v/>
      </c>
      <c r="AN1131" s="2" t="str">
        <f>IFERROR(IF(INDEX(#REF!,MATCH(I1131,#REF!,0),1)=0,"",INDEX(#REF!,MATCH(I1131,#REF!,0),1)),"")</f>
        <v/>
      </c>
      <c r="BG1131" s="5"/>
      <c r="BI1131" s="4"/>
      <c r="BK1131" s="5"/>
      <c r="BL1131" s="5"/>
      <c r="BM1131" s="5" t="str">
        <f>IF(B1131="","",IF(BH1131="",1+(MAX(BM$2:BM1130)),""))</f>
        <v/>
      </c>
      <c r="BN1131" s="5" t="str">
        <f t="shared" si="184"/>
        <v/>
      </c>
      <c r="BO1131" s="5" t="str">
        <f t="shared" si="185"/>
        <v/>
      </c>
      <c r="BP1131" s="15" t="str">
        <f t="shared" si="186"/>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IFERROR(VLOOKUP(I1132,I$2:L1131,4,0),"")</f>
        <v/>
      </c>
      <c r="M1132" s="4" t="str">
        <f>IFERROR(VLOOKUP(I1132,I$2:M1131,5,0),"")</f>
        <v/>
      </c>
      <c r="S1132"/>
      <c r="AG1132" s="3"/>
      <c r="AL1132" s="2" t="str">
        <f>IFERROR(IF(INDEX(#REF!,MATCH(I1132,#REF!,0),1)=0,"",INDEX(#REF!,MATCH(I1132,#REF!,0),1)),"")</f>
        <v/>
      </c>
      <c r="AN1132" s="2" t="str">
        <f>IFERROR(IF(INDEX(#REF!,MATCH(I1132,#REF!,0),1)=0,"",INDEX(#REF!,MATCH(I1132,#REF!,0),1)),"")</f>
        <v/>
      </c>
      <c r="BG1132" s="5"/>
      <c r="BI1132" s="4"/>
      <c r="BK1132" s="5"/>
      <c r="BL1132" s="5"/>
      <c r="BM1132" s="5" t="str">
        <f>IF(B1132="","",IF(BH1132="",1+(MAX(BM$2:BM1131)),""))</f>
        <v/>
      </c>
      <c r="BN1132" s="5" t="str">
        <f t="shared" si="184"/>
        <v/>
      </c>
      <c r="BO1132" s="5" t="str">
        <f t="shared" si="185"/>
        <v/>
      </c>
      <c r="BP1132" s="15" t="str">
        <f t="shared" si="186"/>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IFERROR(VLOOKUP(I1133,I$2:L1132,4,0),"")</f>
        <v/>
      </c>
      <c r="M1133" s="4" t="str">
        <f>IFERROR(VLOOKUP(I1133,I$2:M1132,5,0),"")</f>
        <v/>
      </c>
      <c r="S1133"/>
      <c r="AG1133" s="3"/>
      <c r="AL1133" s="2" t="str">
        <f>IFERROR(IF(INDEX(#REF!,MATCH(I1133,#REF!,0),1)=0,"",INDEX(#REF!,MATCH(I1133,#REF!,0),1)),"")</f>
        <v/>
      </c>
      <c r="AN1133" s="2" t="str">
        <f>IFERROR(IF(INDEX(#REF!,MATCH(I1133,#REF!,0),1)=0,"",INDEX(#REF!,MATCH(I1133,#REF!,0),1)),"")</f>
        <v/>
      </c>
      <c r="BG1133" s="5"/>
      <c r="BI1133" s="4"/>
      <c r="BK1133" s="5"/>
      <c r="BL1133" s="5"/>
      <c r="BM1133" s="5" t="str">
        <f>IF(B1133="","",IF(BH1133="",1+(MAX(BM$2:BM1132)),""))</f>
        <v/>
      </c>
      <c r="BN1133" s="5" t="str">
        <f t="shared" si="184"/>
        <v/>
      </c>
      <c r="BO1133" s="5" t="str">
        <f t="shared" si="185"/>
        <v/>
      </c>
      <c r="BP1133" s="15" t="str">
        <f t="shared" si="186"/>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IFERROR(VLOOKUP(I1134,I$2:L1133,4,0),"")</f>
        <v/>
      </c>
      <c r="M1134" s="4" t="str">
        <f>IFERROR(VLOOKUP(I1134,I$2:M1133,5,0),"")</f>
        <v/>
      </c>
      <c r="S1134"/>
      <c r="AG1134" s="3"/>
      <c r="AL1134" s="2" t="str">
        <f>IFERROR(IF(INDEX(#REF!,MATCH(I1134,#REF!,0),1)=0,"",INDEX(#REF!,MATCH(I1134,#REF!,0),1)),"")</f>
        <v/>
      </c>
      <c r="AN1134" s="2" t="str">
        <f>IFERROR(IF(INDEX(#REF!,MATCH(I1134,#REF!,0),1)=0,"",INDEX(#REF!,MATCH(I1134,#REF!,0),1)),"")</f>
        <v/>
      </c>
      <c r="BG1134" s="5"/>
      <c r="BI1134" s="4"/>
      <c r="BK1134" s="5"/>
      <c r="BL1134" s="5"/>
      <c r="BM1134" s="5" t="str">
        <f>IF(B1134="","",IF(BH1134="",1+(MAX(BM$2:BM1133)),""))</f>
        <v/>
      </c>
      <c r="BN1134" s="5" t="str">
        <f t="shared" si="184"/>
        <v/>
      </c>
      <c r="BO1134" s="5" t="str">
        <f t="shared" si="185"/>
        <v/>
      </c>
      <c r="BP1134" s="15" t="str">
        <f t="shared" si="186"/>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IFERROR(VLOOKUP(I1135,I$2:L1134,4,0),"")</f>
        <v/>
      </c>
      <c r="M1135" s="4" t="str">
        <f>IFERROR(VLOOKUP(I1135,I$2:M1134,5,0),"")</f>
        <v/>
      </c>
      <c r="S1135"/>
      <c r="AG1135" s="3"/>
      <c r="AL1135" s="2" t="str">
        <f>IFERROR(IF(INDEX(#REF!,MATCH(I1135,#REF!,0),1)=0,"",INDEX(#REF!,MATCH(I1135,#REF!,0),1)),"")</f>
        <v/>
      </c>
      <c r="AN1135" s="2" t="str">
        <f>IFERROR(IF(INDEX(#REF!,MATCH(I1135,#REF!,0),1)=0,"",INDEX(#REF!,MATCH(I1135,#REF!,0),1)),"")</f>
        <v/>
      </c>
      <c r="BG1135" s="5"/>
      <c r="BI1135" s="4"/>
      <c r="BK1135" s="5"/>
      <c r="BL1135" s="5"/>
      <c r="BM1135" s="5" t="str">
        <f>IF(B1135="","",IF(BH1135="",1+(MAX(BM$2:BM1134)),""))</f>
        <v/>
      </c>
      <c r="BN1135" s="5" t="str">
        <f t="shared" si="184"/>
        <v/>
      </c>
      <c r="BO1135" s="5" t="str">
        <f t="shared" si="185"/>
        <v/>
      </c>
      <c r="BP1135" s="15" t="str">
        <f t="shared" si="186"/>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IFERROR(VLOOKUP(I1136,I$2:L1135,4,0),"")</f>
        <v/>
      </c>
      <c r="M1136" s="4" t="str">
        <f>IFERROR(VLOOKUP(I1136,I$2:M1135,5,0),"")</f>
        <v/>
      </c>
      <c r="S1136"/>
      <c r="AG1136" s="3"/>
      <c r="AL1136" s="2" t="str">
        <f>IFERROR(IF(INDEX(#REF!,MATCH(I1136,#REF!,0),1)=0,"",INDEX(#REF!,MATCH(I1136,#REF!,0),1)),"")</f>
        <v/>
      </c>
      <c r="AN1136" s="2" t="str">
        <f>IFERROR(IF(INDEX(#REF!,MATCH(I1136,#REF!,0),1)=0,"",INDEX(#REF!,MATCH(I1136,#REF!,0),1)),"")</f>
        <v/>
      </c>
      <c r="BG1136" s="5"/>
      <c r="BI1136" s="4"/>
      <c r="BK1136" s="5"/>
      <c r="BL1136" s="5"/>
      <c r="BM1136" s="5" t="str">
        <f>IF(B1136="","",IF(BH1136="",1+(MAX(BM$2:BM1135)),""))</f>
        <v/>
      </c>
      <c r="BN1136" s="5" t="str">
        <f t="shared" si="184"/>
        <v/>
      </c>
      <c r="BO1136" s="5" t="str">
        <f t="shared" si="185"/>
        <v/>
      </c>
      <c r="BP1136" s="15" t="str">
        <f t="shared" si="186"/>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IFERROR(VLOOKUP(I1137,I$2:L1136,4,0),"")</f>
        <v/>
      </c>
      <c r="M1137" s="4" t="str">
        <f>IFERROR(VLOOKUP(I1137,I$2:M1136,5,0),"")</f>
        <v/>
      </c>
      <c r="S1137"/>
      <c r="AG1137" s="3"/>
      <c r="AL1137" s="2" t="str">
        <f>IFERROR(IF(INDEX(#REF!,MATCH(I1137,#REF!,0),1)=0,"",INDEX(#REF!,MATCH(I1137,#REF!,0),1)),"")</f>
        <v/>
      </c>
      <c r="AN1137" s="2" t="str">
        <f>IFERROR(IF(INDEX(#REF!,MATCH(I1137,#REF!,0),1)=0,"",INDEX(#REF!,MATCH(I1137,#REF!,0),1)),"")</f>
        <v/>
      </c>
      <c r="BG1137" s="5"/>
      <c r="BI1137" s="4"/>
      <c r="BK1137" s="5"/>
      <c r="BL1137" s="5"/>
      <c r="BM1137" s="5" t="str">
        <f>IF(B1137="","",IF(BH1137="",1+(MAX(BM$2:BM1136)),""))</f>
        <v/>
      </c>
      <c r="BN1137" s="5" t="str">
        <f t="shared" si="184"/>
        <v/>
      </c>
      <c r="BO1137" s="5" t="str">
        <f t="shared" si="185"/>
        <v/>
      </c>
      <c r="BP1137" s="15" t="str">
        <f t="shared" si="186"/>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IFERROR(VLOOKUP(I1138,I$2:L1137,4,0),"")</f>
        <v/>
      </c>
      <c r="M1138" s="4" t="str">
        <f>IFERROR(VLOOKUP(I1138,I$2:M1137,5,0),"")</f>
        <v/>
      </c>
      <c r="S1138"/>
      <c r="AG1138" s="3"/>
      <c r="AL1138" s="2" t="str">
        <f>IFERROR(IF(INDEX(#REF!,MATCH(I1138,#REF!,0),1)=0,"",INDEX(#REF!,MATCH(I1138,#REF!,0),1)),"")</f>
        <v/>
      </c>
      <c r="AN1138" s="2" t="str">
        <f>IFERROR(IF(INDEX(#REF!,MATCH(I1138,#REF!,0),1)=0,"",INDEX(#REF!,MATCH(I1138,#REF!,0),1)),"")</f>
        <v/>
      </c>
      <c r="BG1138" s="5"/>
      <c r="BI1138" s="4"/>
      <c r="BK1138" s="5"/>
      <c r="BL1138" s="5"/>
      <c r="BM1138" s="5" t="str">
        <f>IF(B1138="","",IF(BH1138="",1+(MAX(BM$2:BM1137)),""))</f>
        <v/>
      </c>
      <c r="BN1138" s="5" t="str">
        <f t="shared" si="184"/>
        <v/>
      </c>
      <c r="BO1138" s="5" t="str">
        <f t="shared" si="185"/>
        <v/>
      </c>
      <c r="BP1138" s="15" t="str">
        <f t="shared" si="186"/>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IFERROR(VLOOKUP(I1139,I$2:L1138,4,0),"")</f>
        <v/>
      </c>
      <c r="M1139" s="4" t="str">
        <f>IFERROR(VLOOKUP(I1139,I$2:M1138,5,0),"")</f>
        <v/>
      </c>
      <c r="S1139"/>
      <c r="AG1139" s="3"/>
      <c r="AL1139" s="2" t="str">
        <f>IFERROR(IF(INDEX(#REF!,MATCH(I1139,#REF!,0),1)=0,"",INDEX(#REF!,MATCH(I1139,#REF!,0),1)),"")</f>
        <v/>
      </c>
      <c r="AN1139" s="2" t="str">
        <f>IFERROR(IF(INDEX(#REF!,MATCH(I1139,#REF!,0),1)=0,"",INDEX(#REF!,MATCH(I1139,#REF!,0),1)),"")</f>
        <v/>
      </c>
      <c r="BG1139" s="5"/>
      <c r="BI1139" s="4"/>
      <c r="BK1139" s="5"/>
      <c r="BL1139" s="5"/>
      <c r="BM1139" s="5" t="str">
        <f>IF(B1139="","",IF(BH1139="",1+(MAX(BM$2:BM1138)),""))</f>
        <v/>
      </c>
      <c r="BN1139" s="5" t="str">
        <f t="shared" si="184"/>
        <v/>
      </c>
      <c r="BO1139" s="5" t="str">
        <f t="shared" si="185"/>
        <v/>
      </c>
      <c r="BP1139" s="15" t="str">
        <f t="shared" si="186"/>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IFERROR(VLOOKUP(I1140,I$2:L1139,4,0),"")</f>
        <v/>
      </c>
      <c r="M1140" s="4" t="str">
        <f>IFERROR(VLOOKUP(I1140,I$2:M1139,5,0),"")</f>
        <v/>
      </c>
      <c r="S1140"/>
      <c r="AG1140" s="3"/>
      <c r="AL1140" s="2" t="str">
        <f>IFERROR(IF(INDEX(#REF!,MATCH(I1140,#REF!,0),1)=0,"",INDEX(#REF!,MATCH(I1140,#REF!,0),1)),"")</f>
        <v/>
      </c>
      <c r="AN1140" s="2" t="str">
        <f>IFERROR(IF(INDEX(#REF!,MATCH(I1140,#REF!,0),1)=0,"",INDEX(#REF!,MATCH(I1140,#REF!,0),1)),"")</f>
        <v/>
      </c>
      <c r="BG1140" s="5"/>
      <c r="BI1140" s="4"/>
      <c r="BK1140" s="5"/>
      <c r="BL1140" s="5"/>
      <c r="BM1140" s="5" t="str">
        <f>IF(B1140="","",IF(BH1140="",1+(MAX(BM$2:BM1139)),""))</f>
        <v/>
      </c>
      <c r="BN1140" s="5" t="str">
        <f t="shared" si="184"/>
        <v/>
      </c>
      <c r="BO1140" s="5" t="str">
        <f t="shared" si="185"/>
        <v/>
      </c>
      <c r="BP1140" s="15" t="str">
        <f t="shared" si="186"/>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IFERROR(VLOOKUP(I1141,I$2:L1140,4,0),"")</f>
        <v/>
      </c>
      <c r="M1141" s="4" t="str">
        <f>IFERROR(VLOOKUP(I1141,I$2:M1140,5,0),"")</f>
        <v/>
      </c>
      <c r="S1141"/>
      <c r="AG1141" s="3"/>
      <c r="AL1141" s="2" t="str">
        <f>IFERROR(IF(INDEX(#REF!,MATCH(I1141,#REF!,0),1)=0,"",INDEX(#REF!,MATCH(I1141,#REF!,0),1)),"")</f>
        <v/>
      </c>
      <c r="AN1141" s="2" t="str">
        <f>IFERROR(IF(INDEX(#REF!,MATCH(I1141,#REF!,0),1)=0,"",INDEX(#REF!,MATCH(I1141,#REF!,0),1)),"")</f>
        <v/>
      </c>
      <c r="BG1141" s="5"/>
      <c r="BI1141" s="4"/>
      <c r="BK1141" s="5"/>
      <c r="BL1141" s="5"/>
      <c r="BM1141" s="5" t="str">
        <f>IF(B1141="","",IF(BH1141="",1+(MAX(BM$2:BM1140)),""))</f>
        <v/>
      </c>
      <c r="BN1141" s="5" t="str">
        <f t="shared" si="184"/>
        <v/>
      </c>
      <c r="BO1141" s="5" t="str">
        <f t="shared" si="185"/>
        <v/>
      </c>
      <c r="BP1141" s="15" t="str">
        <f t="shared" si="186"/>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IFERROR(VLOOKUP(I1142,I$2:L1141,4,0),"")</f>
        <v/>
      </c>
      <c r="M1142" s="4" t="str">
        <f>IFERROR(VLOOKUP(I1142,I$2:M1141,5,0),"")</f>
        <v/>
      </c>
      <c r="S1142"/>
      <c r="AG1142" s="3"/>
      <c r="AL1142" s="2" t="str">
        <f>IFERROR(IF(INDEX(#REF!,MATCH(I1142,#REF!,0),1)=0,"",INDEX(#REF!,MATCH(I1142,#REF!,0),1)),"")</f>
        <v/>
      </c>
      <c r="AN1142" s="2" t="str">
        <f>IFERROR(IF(INDEX(#REF!,MATCH(I1142,#REF!,0),1)=0,"",INDEX(#REF!,MATCH(I1142,#REF!,0),1)),"")</f>
        <v/>
      </c>
      <c r="BG1142" s="5"/>
      <c r="BI1142" s="4"/>
      <c r="BK1142" s="5"/>
      <c r="BL1142" s="5"/>
      <c r="BM1142" s="5" t="str">
        <f>IF(B1142="","",IF(BH1142="",1+(MAX(BM$2:BM1141)),""))</f>
        <v/>
      </c>
      <c r="BN1142" s="5" t="str">
        <f t="shared" si="184"/>
        <v/>
      </c>
      <c r="BO1142" s="5" t="str">
        <f t="shared" si="185"/>
        <v/>
      </c>
      <c r="BP1142" s="15" t="str">
        <f t="shared" si="186"/>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IFERROR(VLOOKUP(I1143,I$2:L1142,4,0),"")</f>
        <v/>
      </c>
      <c r="M1143" s="4" t="str">
        <f>IFERROR(VLOOKUP(I1143,I$2:M1142,5,0),"")</f>
        <v/>
      </c>
      <c r="S1143"/>
      <c r="AG1143" s="3"/>
      <c r="AL1143" s="2" t="str">
        <f>IFERROR(IF(INDEX(#REF!,MATCH(I1143,#REF!,0),1)=0,"",INDEX(#REF!,MATCH(I1143,#REF!,0),1)),"")</f>
        <v/>
      </c>
      <c r="AN1143" s="2" t="str">
        <f>IFERROR(IF(INDEX(#REF!,MATCH(I1143,#REF!,0),1)=0,"",INDEX(#REF!,MATCH(I1143,#REF!,0),1)),"")</f>
        <v/>
      </c>
      <c r="BG1143" s="5"/>
      <c r="BI1143" s="4"/>
      <c r="BK1143" s="5"/>
      <c r="BL1143" s="5"/>
      <c r="BM1143" s="5" t="str">
        <f>IF(B1143="","",IF(BH1143="",1+(MAX(BM$2:BM1142)),""))</f>
        <v/>
      </c>
      <c r="BN1143" s="5" t="str">
        <f t="shared" si="184"/>
        <v/>
      </c>
      <c r="BO1143" s="5" t="str">
        <f t="shared" si="185"/>
        <v/>
      </c>
      <c r="BP1143" s="15" t="str">
        <f t="shared" si="186"/>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IFERROR(VLOOKUP(I1144,I$2:L1143,4,0),"")</f>
        <v/>
      </c>
      <c r="M1144" s="4" t="str">
        <f>IFERROR(VLOOKUP(I1144,I$2:M1143,5,0),"")</f>
        <v/>
      </c>
      <c r="S1144"/>
      <c r="AG1144" s="3"/>
      <c r="AL1144" s="2" t="str">
        <f>IFERROR(IF(INDEX(#REF!,MATCH(I1144,#REF!,0),1)=0,"",INDEX(#REF!,MATCH(I1144,#REF!,0),1)),"")</f>
        <v/>
      </c>
      <c r="AN1144" s="2" t="str">
        <f>IFERROR(IF(INDEX(#REF!,MATCH(I1144,#REF!,0),1)=0,"",INDEX(#REF!,MATCH(I1144,#REF!,0),1)),"")</f>
        <v/>
      </c>
      <c r="BG1144" s="5"/>
      <c r="BI1144" s="4"/>
      <c r="BK1144" s="5"/>
      <c r="BL1144" s="5"/>
      <c r="BM1144" s="5" t="str">
        <f>IF(B1144="","",IF(BH1144="",1+(MAX(BM$2:BM1143)),""))</f>
        <v/>
      </c>
      <c r="BN1144" s="5" t="str">
        <f t="shared" si="184"/>
        <v/>
      </c>
      <c r="BO1144" s="5" t="str">
        <f t="shared" si="185"/>
        <v/>
      </c>
      <c r="BP1144" s="15" t="str">
        <f t="shared" si="186"/>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IFERROR(VLOOKUP(I1145,I$2:L1144,4,0),"")</f>
        <v/>
      </c>
      <c r="M1145" s="4" t="str">
        <f>IFERROR(VLOOKUP(I1145,I$2:M1144,5,0),"")</f>
        <v/>
      </c>
      <c r="S1145"/>
      <c r="AG1145" s="3"/>
      <c r="AL1145" s="2" t="str">
        <f>IFERROR(IF(INDEX(#REF!,MATCH(I1145,#REF!,0),1)=0,"",INDEX(#REF!,MATCH(I1145,#REF!,0),1)),"")</f>
        <v/>
      </c>
      <c r="AN1145" s="2" t="str">
        <f>IFERROR(IF(INDEX(#REF!,MATCH(I1145,#REF!,0),1)=0,"",INDEX(#REF!,MATCH(I1145,#REF!,0),1)),"")</f>
        <v/>
      </c>
      <c r="BG1145" s="5"/>
      <c r="BI1145" s="4"/>
      <c r="BK1145" s="5"/>
      <c r="BL1145" s="5"/>
      <c r="BM1145" s="5" t="str">
        <f>IF(B1145="","",IF(BH1145="",1+(MAX(BM$2:BM1144)),""))</f>
        <v/>
      </c>
      <c r="BN1145" s="5" t="str">
        <f t="shared" si="184"/>
        <v/>
      </c>
      <c r="BO1145" s="5" t="str">
        <f t="shared" si="185"/>
        <v/>
      </c>
      <c r="BP1145" s="15" t="str">
        <f t="shared" si="186"/>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IFERROR(VLOOKUP(I1146,I$2:L1145,4,0),"")</f>
        <v/>
      </c>
      <c r="M1146" s="4" t="str">
        <f>IFERROR(VLOOKUP(I1146,I$2:M1145,5,0),"")</f>
        <v/>
      </c>
      <c r="S1146"/>
      <c r="AG1146" s="3"/>
      <c r="AL1146" s="2" t="str">
        <f>IFERROR(IF(INDEX(#REF!,MATCH(I1146,#REF!,0),1)=0,"",INDEX(#REF!,MATCH(I1146,#REF!,0),1)),"")</f>
        <v/>
      </c>
      <c r="AN1146" s="2" t="str">
        <f>IFERROR(IF(INDEX(#REF!,MATCH(I1146,#REF!,0),1)=0,"",INDEX(#REF!,MATCH(I1146,#REF!,0),1)),"")</f>
        <v/>
      </c>
      <c r="BG1146" s="5"/>
      <c r="BI1146" s="4"/>
      <c r="BK1146" s="5"/>
      <c r="BL1146" s="5"/>
      <c r="BM1146" s="5" t="str">
        <f>IF(B1146="","",IF(BH1146="",1+(MAX(BM$2:BM1145)),""))</f>
        <v/>
      </c>
      <c r="BN1146" s="5" t="str">
        <f t="shared" si="184"/>
        <v/>
      </c>
      <c r="BO1146" s="5" t="str">
        <f t="shared" si="185"/>
        <v/>
      </c>
      <c r="BP1146" s="15" t="str">
        <f t="shared" si="186"/>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IFERROR(VLOOKUP(I1147,I$2:L1146,4,0),"")</f>
        <v/>
      </c>
      <c r="M1147" s="4" t="str">
        <f>IFERROR(VLOOKUP(I1147,I$2:M1146,5,0),"")</f>
        <v/>
      </c>
      <c r="S1147"/>
      <c r="AG1147" s="3"/>
      <c r="AL1147" s="2" t="str">
        <f>IFERROR(IF(INDEX(#REF!,MATCH(I1147,#REF!,0),1)=0,"",INDEX(#REF!,MATCH(I1147,#REF!,0),1)),"")</f>
        <v/>
      </c>
      <c r="AN1147" s="2" t="str">
        <f>IFERROR(IF(INDEX(#REF!,MATCH(I1147,#REF!,0),1)=0,"",INDEX(#REF!,MATCH(I1147,#REF!,0),1)),"")</f>
        <v/>
      </c>
      <c r="BG1147" s="5"/>
      <c r="BI1147" s="4"/>
      <c r="BK1147" s="5"/>
      <c r="BL1147" s="5"/>
      <c r="BM1147" s="5" t="str">
        <f>IF(B1147="","",IF(BH1147="",1+(MAX(BM$2:BM1146)),""))</f>
        <v/>
      </c>
      <c r="BN1147" s="5" t="str">
        <f t="shared" si="184"/>
        <v/>
      </c>
      <c r="BO1147" s="5" t="str">
        <f t="shared" si="185"/>
        <v/>
      </c>
      <c r="BP1147" s="15" t="str">
        <f t="shared" si="186"/>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IFERROR(VLOOKUP(I1148,I$2:L1147,4,0),"")</f>
        <v/>
      </c>
      <c r="M1148" s="4" t="str">
        <f>IFERROR(VLOOKUP(I1148,I$2:M1147,5,0),"")</f>
        <v/>
      </c>
      <c r="S1148"/>
      <c r="AG1148" s="3"/>
      <c r="AL1148" s="2" t="str">
        <f>IFERROR(IF(INDEX(#REF!,MATCH(I1148,#REF!,0),1)=0,"",INDEX(#REF!,MATCH(I1148,#REF!,0),1)),"")</f>
        <v/>
      </c>
      <c r="AN1148" s="2" t="str">
        <f>IFERROR(IF(INDEX(#REF!,MATCH(I1148,#REF!,0),1)=0,"",INDEX(#REF!,MATCH(I1148,#REF!,0),1)),"")</f>
        <v/>
      </c>
      <c r="BG1148" s="5"/>
      <c r="BI1148" s="4"/>
      <c r="BK1148" s="5"/>
      <c r="BL1148" s="5"/>
      <c r="BM1148" s="5" t="str">
        <f>IF(B1148="","",IF(BH1148="",1+(MAX(BM$2:BM1147)),""))</f>
        <v/>
      </c>
      <c r="BN1148" s="5" t="str">
        <f t="shared" si="184"/>
        <v/>
      </c>
      <c r="BO1148" s="5" t="str">
        <f t="shared" si="185"/>
        <v/>
      </c>
      <c r="BP1148" s="15" t="str">
        <f t="shared" si="186"/>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IFERROR(VLOOKUP(I1149,I$2:L1148,4,0),"")</f>
        <v/>
      </c>
      <c r="M1149" s="4" t="str">
        <f>IFERROR(VLOOKUP(I1149,I$2:M1148,5,0),"")</f>
        <v/>
      </c>
      <c r="S1149"/>
      <c r="AG1149" s="3"/>
      <c r="AL1149" s="2" t="str">
        <f>IFERROR(IF(INDEX(#REF!,MATCH(I1149,#REF!,0),1)=0,"",INDEX(#REF!,MATCH(I1149,#REF!,0),1)),"")</f>
        <v/>
      </c>
      <c r="AN1149" s="2" t="str">
        <f>IFERROR(IF(INDEX(#REF!,MATCH(I1149,#REF!,0),1)=0,"",INDEX(#REF!,MATCH(I1149,#REF!,0),1)),"")</f>
        <v/>
      </c>
      <c r="BG1149" s="5"/>
      <c r="BI1149" s="4"/>
      <c r="BK1149" s="5"/>
      <c r="BL1149" s="5"/>
      <c r="BM1149" s="5" t="str">
        <f>IF(B1149="","",IF(BH1149="",1+(MAX(BM$2:BM1148)),""))</f>
        <v/>
      </c>
      <c r="BN1149" s="5" t="str">
        <f t="shared" si="184"/>
        <v/>
      </c>
      <c r="BO1149" s="5" t="str">
        <f t="shared" si="185"/>
        <v/>
      </c>
      <c r="BP1149" s="15" t="str">
        <f t="shared" si="186"/>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IFERROR(VLOOKUP(I1150,I$2:L1149,4,0),"")</f>
        <v/>
      </c>
      <c r="M1150" s="4" t="str">
        <f>IFERROR(VLOOKUP(I1150,I$2:M1149,5,0),"")</f>
        <v/>
      </c>
      <c r="S1150"/>
      <c r="AG1150" s="3"/>
      <c r="AL1150" s="2" t="str">
        <f>IFERROR(IF(INDEX(#REF!,MATCH(I1150,#REF!,0),1)=0,"",INDEX(#REF!,MATCH(I1150,#REF!,0),1)),"")</f>
        <v/>
      </c>
      <c r="AN1150" s="2" t="str">
        <f>IFERROR(IF(INDEX(#REF!,MATCH(I1150,#REF!,0),1)=0,"",INDEX(#REF!,MATCH(I1150,#REF!,0),1)),"")</f>
        <v/>
      </c>
      <c r="BG1150" s="5"/>
      <c r="BI1150" s="4"/>
      <c r="BK1150" s="5"/>
      <c r="BL1150" s="5"/>
      <c r="BM1150" s="5" t="str">
        <f>IF(B1150="","",IF(BH1150="",1+(MAX(BM$2:BM1149)),""))</f>
        <v/>
      </c>
      <c r="BN1150" s="5" t="str">
        <f t="shared" si="184"/>
        <v/>
      </c>
      <c r="BO1150" s="5" t="str">
        <f t="shared" si="185"/>
        <v/>
      </c>
      <c r="BP1150" s="15" t="str">
        <f t="shared" si="186"/>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IFERROR(VLOOKUP(I1151,I$2:L1150,4,0),"")</f>
        <v/>
      </c>
      <c r="M1151" s="4" t="str">
        <f>IFERROR(VLOOKUP(I1151,I$2:M1150,5,0),"")</f>
        <v/>
      </c>
      <c r="S1151"/>
      <c r="AG1151" s="3"/>
      <c r="AL1151" s="2" t="str">
        <f>IFERROR(IF(INDEX(#REF!,MATCH(I1151,#REF!,0),1)=0,"",INDEX(#REF!,MATCH(I1151,#REF!,0),1)),"")</f>
        <v/>
      </c>
      <c r="AN1151" s="2" t="str">
        <f>IFERROR(IF(INDEX(#REF!,MATCH(I1151,#REF!,0),1)=0,"",INDEX(#REF!,MATCH(I1151,#REF!,0),1)),"")</f>
        <v/>
      </c>
      <c r="BG1151" s="5"/>
      <c r="BI1151" s="4"/>
      <c r="BK1151" s="5"/>
      <c r="BL1151" s="5"/>
      <c r="BM1151" s="5" t="str">
        <f>IF(B1151="","",IF(BH1151="",1+(MAX(BM$2:BM1150)),""))</f>
        <v/>
      </c>
      <c r="BN1151" s="5" t="str">
        <f t="shared" si="184"/>
        <v/>
      </c>
      <c r="BO1151" s="5" t="str">
        <f t="shared" si="185"/>
        <v/>
      </c>
      <c r="BP1151" s="15" t="str">
        <f t="shared" si="186"/>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IFERROR(VLOOKUP(I1152,I$2:L1151,4,0),"")</f>
        <v/>
      </c>
      <c r="M1152" s="4" t="str">
        <f>IFERROR(VLOOKUP(I1152,I$2:M1151,5,0),"")</f>
        <v/>
      </c>
      <c r="S1152"/>
      <c r="AG1152" s="3"/>
      <c r="AL1152" s="2" t="str">
        <f>IFERROR(IF(INDEX(#REF!,MATCH(I1152,#REF!,0),1)=0,"",INDEX(#REF!,MATCH(I1152,#REF!,0),1)),"")</f>
        <v/>
      </c>
      <c r="AN1152" s="2" t="str">
        <f>IFERROR(IF(INDEX(#REF!,MATCH(I1152,#REF!,0),1)=0,"",INDEX(#REF!,MATCH(I1152,#REF!,0),1)),"")</f>
        <v/>
      </c>
      <c r="BG1152" s="5"/>
      <c r="BI1152" s="4"/>
      <c r="BK1152" s="5"/>
      <c r="BL1152" s="5"/>
      <c r="BM1152" s="5" t="str">
        <f>IF(B1152="","",IF(BH1152="",1+(MAX(BM$2:BM1151)),""))</f>
        <v/>
      </c>
      <c r="BN1152" s="5" t="str">
        <f t="shared" si="184"/>
        <v/>
      </c>
      <c r="BO1152" s="5" t="str">
        <f t="shared" si="185"/>
        <v/>
      </c>
      <c r="BP1152" s="15" t="str">
        <f t="shared" si="186"/>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IFERROR(VLOOKUP(I1153,I$2:L1152,4,0),"")</f>
        <v/>
      </c>
      <c r="M1153" s="4" t="str">
        <f>IFERROR(VLOOKUP(I1153,I$2:M1152,5,0),"")</f>
        <v/>
      </c>
      <c r="S1153"/>
      <c r="AG1153" s="3"/>
      <c r="AL1153" s="2" t="str">
        <f>IFERROR(IF(INDEX(#REF!,MATCH(I1153,#REF!,0),1)=0,"",INDEX(#REF!,MATCH(I1153,#REF!,0),1)),"")</f>
        <v/>
      </c>
      <c r="AN1153" s="2" t="str">
        <f>IFERROR(IF(INDEX(#REF!,MATCH(I1153,#REF!,0),1)=0,"",INDEX(#REF!,MATCH(I1153,#REF!,0),1)),"")</f>
        <v/>
      </c>
      <c r="BG1153" s="5"/>
      <c r="BI1153" s="4"/>
      <c r="BK1153" s="5"/>
      <c r="BL1153" s="5"/>
      <c r="BM1153" s="5" t="str">
        <f>IF(B1153="","",IF(BH1153="",1+(MAX(BM$2:BM1152)),""))</f>
        <v/>
      </c>
      <c r="BN1153" s="5" t="str">
        <f t="shared" si="184"/>
        <v/>
      </c>
      <c r="BO1153" s="5" t="str">
        <f t="shared" si="185"/>
        <v/>
      </c>
      <c r="BP1153" s="15" t="str">
        <f t="shared" si="186"/>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IFERROR(VLOOKUP(I1154,I$2:L1153,4,0),"")</f>
        <v/>
      </c>
      <c r="M1154" s="4" t="str">
        <f>IFERROR(VLOOKUP(I1154,I$2:M1153,5,0),"")</f>
        <v/>
      </c>
      <c r="S1154"/>
      <c r="AG1154" s="3"/>
      <c r="AL1154" s="2" t="str">
        <f>IFERROR(IF(INDEX(#REF!,MATCH(I1154,#REF!,0),1)=0,"",INDEX(#REF!,MATCH(I1154,#REF!,0),1)),"")</f>
        <v/>
      </c>
      <c r="AN1154" s="2" t="str">
        <f>IFERROR(IF(INDEX(#REF!,MATCH(I1154,#REF!,0),1)=0,"",INDEX(#REF!,MATCH(I1154,#REF!,0),1)),"")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IFERROR(VLOOKUP(I1155,I$2:L1154,4,0),"")</f>
        <v/>
      </c>
      <c r="M1155" s="4" t="str">
        <f>IFERROR(VLOOKUP(I1155,I$2:M1154,5,0),"")</f>
        <v/>
      </c>
      <c r="S1155"/>
      <c r="AG1155" s="3"/>
      <c r="AL1155" s="2" t="str">
        <f>IFERROR(IF(INDEX(#REF!,MATCH(I1155,#REF!,0),1)=0,"",INDEX(#REF!,MATCH(I1155,#REF!,0),1)),"")</f>
        <v/>
      </c>
      <c r="AN1155" s="2" t="str">
        <f>IFERROR(IF(INDEX(#REF!,MATCH(I1155,#REF!,0),1)=0,"",INDEX(#REF!,MATCH(I1155,#REF!,0),1)),"")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IFERROR(VLOOKUP(I1156,I$2:L1155,4,0),"")</f>
        <v/>
      </c>
      <c r="M1156" s="4" t="str">
        <f>IFERROR(VLOOKUP(I1156,I$2:M1155,5,0),"")</f>
        <v/>
      </c>
      <c r="S1156"/>
      <c r="AG1156" s="3"/>
      <c r="AL1156" s="2" t="str">
        <f>IFERROR(IF(INDEX(#REF!,MATCH(I1156,#REF!,0),1)=0,"",INDEX(#REF!,MATCH(I1156,#REF!,0),1)),"")</f>
        <v/>
      </c>
      <c r="AN1156" s="2" t="str">
        <f>IFERROR(IF(INDEX(#REF!,MATCH(I1156,#REF!,0),1)=0,"",INDEX(#REF!,MATCH(I1156,#REF!,0),1)),"")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IFERROR(VLOOKUP(I1157,I$2:L1156,4,0),"")</f>
        <v/>
      </c>
      <c r="M1157" s="4" t="str">
        <f>IFERROR(VLOOKUP(I1157,I$2:M1156,5,0),"")</f>
        <v/>
      </c>
      <c r="S1157"/>
      <c r="AG1157" s="3"/>
      <c r="AL1157" s="2" t="str">
        <f>IFERROR(IF(INDEX(#REF!,MATCH(I1157,#REF!,0),1)=0,"",INDEX(#REF!,MATCH(I1157,#REF!,0),1)),"")</f>
        <v/>
      </c>
      <c r="AN1157" s="2" t="str">
        <f>IFERROR(IF(INDEX(#REF!,MATCH(I1157,#REF!,0),1)=0,"",INDEX(#REF!,MATCH(I1157,#REF!,0),1)),"")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IFERROR(VLOOKUP(I1158,I$2:L1157,4,0),"")</f>
        <v/>
      </c>
      <c r="M1158" s="4" t="str">
        <f>IFERROR(VLOOKUP(I1158,I$2:M1157,5,0),"")</f>
        <v/>
      </c>
      <c r="S1158"/>
      <c r="AG1158" s="3"/>
      <c r="AL1158" s="2" t="str">
        <f>IFERROR(IF(INDEX(#REF!,MATCH(I1158,#REF!,0),1)=0,"",INDEX(#REF!,MATCH(I1158,#REF!,0),1)),"")</f>
        <v/>
      </c>
      <c r="AN1158" s="2" t="str">
        <f>IFERROR(IF(INDEX(#REF!,MATCH(I1158,#REF!,0),1)=0,"",INDEX(#REF!,MATCH(I1158,#REF!,0),1)),"")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IFERROR(VLOOKUP(I1159,I$2:L1158,4,0),"")</f>
        <v/>
      </c>
      <c r="M1159" s="4" t="str">
        <f>IFERROR(VLOOKUP(I1159,I$2:M1158,5,0),"")</f>
        <v/>
      </c>
      <c r="S1159"/>
      <c r="AG1159" s="3"/>
      <c r="AL1159" s="2" t="str">
        <f>IFERROR(IF(INDEX(#REF!,MATCH(I1159,#REF!,0),1)=0,"",INDEX(#REF!,MATCH(I1159,#REF!,0),1)),"")</f>
        <v/>
      </c>
      <c r="AN1159" s="2" t="str">
        <f>IFERROR(IF(INDEX(#REF!,MATCH(I1159,#REF!,0),1)=0,"",INDEX(#REF!,MATCH(I1159,#REF!,0),1)),"")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IFERROR(VLOOKUP(I1160,I$2:L1159,4,0),"")</f>
        <v/>
      </c>
      <c r="M1160" s="4" t="str">
        <f>IFERROR(VLOOKUP(I1160,I$2:M1159,5,0),"")</f>
        <v/>
      </c>
      <c r="S1160"/>
      <c r="AG1160" s="3"/>
      <c r="AL1160" s="2" t="str">
        <f>IFERROR(IF(INDEX(#REF!,MATCH(I1160,#REF!,0),1)=0,"",INDEX(#REF!,MATCH(I1160,#REF!,0),1)),"")</f>
        <v/>
      </c>
      <c r="AN1160" s="2" t="str">
        <f>IFERROR(IF(INDEX(#REF!,MATCH(I1160,#REF!,0),1)=0,"",INDEX(#REF!,MATCH(I1160,#REF!,0),1)),"")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IFERROR(VLOOKUP(I1161,I$2:L1160,4,0),"")</f>
        <v/>
      </c>
      <c r="M1161" s="4" t="str">
        <f>IFERROR(VLOOKUP(I1161,I$2:M1160,5,0),"")</f>
        <v/>
      </c>
      <c r="S1161"/>
      <c r="AG1161" s="3"/>
      <c r="AL1161" s="2" t="str">
        <f>IFERROR(IF(INDEX(#REF!,MATCH(I1161,#REF!,0),1)=0,"",INDEX(#REF!,MATCH(I1161,#REF!,0),1)),"")</f>
        <v/>
      </c>
      <c r="AN1161" s="2" t="str">
        <f>IFERROR(IF(INDEX(#REF!,MATCH(I1161,#REF!,0),1)=0,"",INDEX(#REF!,MATCH(I1161,#REF!,0),1)),"")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IFERROR(VLOOKUP(I1162,I$2:L1161,4,0),"")</f>
        <v/>
      </c>
      <c r="M1162" s="4" t="str">
        <f>IFERROR(VLOOKUP(I1162,I$2:M1161,5,0),"")</f>
        <v/>
      </c>
      <c r="S1162"/>
      <c r="AG1162" s="3"/>
      <c r="AL1162" s="2" t="str">
        <f>IFERROR(IF(INDEX(#REF!,MATCH(I1162,#REF!,0),1)=0,"",INDEX(#REF!,MATCH(I1162,#REF!,0),1)),"")</f>
        <v/>
      </c>
      <c r="AN1162" s="2" t="str">
        <f>IFERROR(IF(INDEX(#REF!,MATCH(I1162,#REF!,0),1)=0,"",INDEX(#REF!,MATCH(I1162,#REF!,0),1)),"")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IFERROR(VLOOKUP(I1163,I$2:L1162,4,0),"")</f>
        <v/>
      </c>
      <c r="M1163" s="4" t="str">
        <f>IFERROR(VLOOKUP(I1163,I$2:M1162,5,0),"")</f>
        <v/>
      </c>
      <c r="S1163"/>
      <c r="AG1163" s="3"/>
      <c r="AL1163" s="2" t="str">
        <f>IFERROR(IF(INDEX(#REF!,MATCH(I1163,#REF!,0),1)=0,"",INDEX(#REF!,MATCH(I1163,#REF!,0),1)),"")</f>
        <v/>
      </c>
      <c r="AN1163" s="2" t="str">
        <f>IFERROR(IF(INDEX(#REF!,MATCH(I1163,#REF!,0),1)=0,"",INDEX(#REF!,MATCH(I1163,#REF!,0),1)),"")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IFERROR(VLOOKUP(I1164,I$2:L1163,4,0),"")</f>
        <v/>
      </c>
      <c r="M1164" s="4" t="str">
        <f>IFERROR(VLOOKUP(I1164,I$2:M1163,5,0),"")</f>
        <v/>
      </c>
      <c r="S1164"/>
      <c r="AG1164" s="3"/>
      <c r="AL1164" s="2" t="str">
        <f>IFERROR(IF(INDEX(#REF!,MATCH(I1164,#REF!,0),1)=0,"",INDEX(#REF!,MATCH(I1164,#REF!,0),1)),"")</f>
        <v/>
      </c>
      <c r="AN1164" s="2" t="str">
        <f>IFERROR(IF(INDEX(#REF!,MATCH(I1164,#REF!,0),1)=0,"",INDEX(#REF!,MATCH(I1164,#REF!,0),1)),"")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IFERROR(VLOOKUP(I1165,I$2:L1164,4,0),"")</f>
        <v/>
      </c>
      <c r="M1165" s="4" t="str">
        <f>IFERROR(VLOOKUP(I1165,I$2:M1164,5,0),"")</f>
        <v/>
      </c>
      <c r="S1165"/>
      <c r="AG1165" s="3"/>
      <c r="AL1165" s="2" t="str">
        <f>IFERROR(IF(INDEX(#REF!,MATCH(I1165,#REF!,0),1)=0,"",INDEX(#REF!,MATCH(I1165,#REF!,0),1)),"")</f>
        <v/>
      </c>
      <c r="AN1165" s="2" t="str">
        <f>IFERROR(IF(INDEX(#REF!,MATCH(I1165,#REF!,0),1)=0,"",INDEX(#REF!,MATCH(I1165,#REF!,0),1)),"")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IFERROR(VLOOKUP(I1166,I$2:L1165,4,0),"")</f>
        <v/>
      </c>
      <c r="M1166" s="4" t="str">
        <f>IFERROR(VLOOKUP(I1166,I$2:M1165,5,0),"")</f>
        <v/>
      </c>
      <c r="S1166"/>
      <c r="AG1166" s="3"/>
      <c r="AL1166" s="2" t="str">
        <f>IFERROR(IF(INDEX(#REF!,MATCH(I1166,#REF!,0),1)=0,"",INDEX(#REF!,MATCH(I1166,#REF!,0),1)),"")</f>
        <v/>
      </c>
      <c r="AN1166" s="2" t="str">
        <f>IFERROR(IF(INDEX(#REF!,MATCH(I1166,#REF!,0),1)=0,"",INDEX(#REF!,MATCH(I1166,#REF!,0),1)),"")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IFERROR(VLOOKUP(I1167,I$2:L1166,4,0),"")</f>
        <v/>
      </c>
      <c r="M1167" s="4" t="str">
        <f>IFERROR(VLOOKUP(I1167,I$2:M1166,5,0),"")</f>
        <v/>
      </c>
      <c r="S1167"/>
      <c r="AG1167" s="3"/>
      <c r="AL1167" s="2" t="str">
        <f>IFERROR(IF(INDEX(#REF!,MATCH(I1167,#REF!,0),1)=0,"",INDEX(#REF!,MATCH(I1167,#REF!,0),1)),"")</f>
        <v/>
      </c>
      <c r="AN1167" s="2" t="str">
        <f>IFERROR(IF(INDEX(#REF!,MATCH(I1167,#REF!,0),1)=0,"",INDEX(#REF!,MATCH(I1167,#REF!,0),1)),"")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IFERROR(VLOOKUP(I1168,I$2:L1167,4,0),"")</f>
        <v/>
      </c>
      <c r="M1168" s="4" t="str">
        <f>IFERROR(VLOOKUP(I1168,I$2:M1167,5,0),"")</f>
        <v/>
      </c>
      <c r="S1168"/>
      <c r="AG1168" s="3"/>
      <c r="AL1168" s="2" t="str">
        <f>IFERROR(IF(INDEX(#REF!,MATCH(I1168,#REF!,0),1)=0,"",INDEX(#REF!,MATCH(I1168,#REF!,0),1)),"")</f>
        <v/>
      </c>
      <c r="AN1168" s="2" t="str">
        <f>IFERROR(IF(INDEX(#REF!,MATCH(I1168,#REF!,0),1)=0,"",INDEX(#REF!,MATCH(I1168,#REF!,0),1)),"")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IFERROR(VLOOKUP(I1169,I$2:L1168,4,0),"")</f>
        <v/>
      </c>
      <c r="M1169" s="4" t="str">
        <f>IFERROR(VLOOKUP(I1169,I$2:M1168,5,0),"")</f>
        <v/>
      </c>
      <c r="S1169"/>
      <c r="AG1169" s="3"/>
      <c r="AL1169" s="2" t="str">
        <f>IFERROR(IF(INDEX(#REF!,MATCH(I1169,#REF!,0),1)=0,"",INDEX(#REF!,MATCH(I1169,#REF!,0),1)),"")</f>
        <v/>
      </c>
      <c r="AN1169" s="2" t="str">
        <f>IFERROR(IF(INDEX(#REF!,MATCH(I1169,#REF!,0),1)=0,"",INDEX(#REF!,MATCH(I1169,#REF!,0),1)),"")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IFERROR(VLOOKUP(I1170,I$2:L1169,4,0),"")</f>
        <v/>
      </c>
      <c r="M1170" s="4" t="str">
        <f>IFERROR(VLOOKUP(I1170,I$2:M1169,5,0),"")</f>
        <v/>
      </c>
      <c r="S1170"/>
      <c r="AG1170" s="3"/>
      <c r="AL1170" s="2" t="str">
        <f>IFERROR(IF(INDEX(#REF!,MATCH(I1170,#REF!,0),1)=0,"",INDEX(#REF!,MATCH(I1170,#REF!,0),1)),"")</f>
        <v/>
      </c>
      <c r="AN1170" s="2" t="str">
        <f>IFERROR(IF(INDEX(#REF!,MATCH(I1170,#REF!,0),1)=0,"",INDEX(#REF!,MATCH(I1170,#REF!,0),1)),"")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IFERROR(VLOOKUP(I1171,I$2:L1170,4,0),"")</f>
        <v/>
      </c>
      <c r="M1171" s="4" t="str">
        <f>IFERROR(VLOOKUP(I1171,I$2:M1170,5,0),"")</f>
        <v/>
      </c>
      <c r="S1171"/>
      <c r="AG1171" s="3"/>
      <c r="AL1171" s="2" t="str">
        <f>IFERROR(IF(INDEX(#REF!,MATCH(I1171,#REF!,0),1)=0,"",INDEX(#REF!,MATCH(I1171,#REF!,0),1)),"")</f>
        <v/>
      </c>
      <c r="AN1171" s="2" t="str">
        <f>IFERROR(IF(INDEX(#REF!,MATCH(I1171,#REF!,0),1)=0,"",INDEX(#REF!,MATCH(I1171,#REF!,0),1)),"")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IFERROR(VLOOKUP(I1172,I$2:L1171,4,0),"")</f>
        <v/>
      </c>
      <c r="M1172" s="4" t="str">
        <f>IFERROR(VLOOKUP(I1172,I$2:M1171,5,0),"")</f>
        <v/>
      </c>
      <c r="S1172"/>
      <c r="AG1172" s="3"/>
      <c r="AL1172" s="2" t="str">
        <f>IFERROR(IF(INDEX(#REF!,MATCH(I1172,#REF!,0),1)=0,"",INDEX(#REF!,MATCH(I1172,#REF!,0),1)),"")</f>
        <v/>
      </c>
      <c r="AN1172" s="2" t="str">
        <f>IFERROR(IF(INDEX(#REF!,MATCH(I1172,#REF!,0),1)=0,"",INDEX(#REF!,MATCH(I1172,#REF!,0),1)),"")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IFERROR(VLOOKUP(I1173,I$2:L1172,4,0),"")</f>
        <v/>
      </c>
      <c r="M1173" s="4" t="str">
        <f>IFERROR(VLOOKUP(I1173,I$2:M1172,5,0),"")</f>
        <v/>
      </c>
      <c r="S1173"/>
      <c r="AG1173" s="3"/>
      <c r="AL1173" s="2" t="str">
        <f>IFERROR(IF(INDEX(#REF!,MATCH(I1173,#REF!,0),1)=0,"",INDEX(#REF!,MATCH(I1173,#REF!,0),1)),"")</f>
        <v/>
      </c>
      <c r="AN1173" s="2" t="str">
        <f>IFERROR(IF(INDEX(#REF!,MATCH(I1173,#REF!,0),1)=0,"",INDEX(#REF!,MATCH(I1173,#REF!,0),1)),"")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IFERROR(VLOOKUP(I1174,I$2:L1173,4,0),"")</f>
        <v/>
      </c>
      <c r="M1174" s="4" t="str">
        <f>IFERROR(VLOOKUP(I1174,I$2:M1173,5,0),"")</f>
        <v/>
      </c>
      <c r="S1174"/>
      <c r="AG1174" s="3"/>
      <c r="AL1174" s="2" t="str">
        <f>IFERROR(IF(INDEX(#REF!,MATCH(I1174,#REF!,0),1)=0,"",INDEX(#REF!,MATCH(I1174,#REF!,0),1)),"")</f>
        <v/>
      </c>
      <c r="AN1174" s="2" t="str">
        <f>IFERROR(IF(INDEX(#REF!,MATCH(I1174,#REF!,0),1)=0,"",INDEX(#REF!,MATCH(I1174,#REF!,0),1)),"")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IFERROR(VLOOKUP(I1175,I$2:L1174,4,0),"")</f>
        <v/>
      </c>
      <c r="M1175" s="4" t="str">
        <f>IFERROR(VLOOKUP(I1175,I$2:M1174,5,0),"")</f>
        <v/>
      </c>
      <c r="S1175"/>
      <c r="AG1175" s="3"/>
      <c r="AL1175" s="2" t="str">
        <f>IFERROR(IF(INDEX(#REF!,MATCH(I1175,#REF!,0),1)=0,"",INDEX(#REF!,MATCH(I1175,#REF!,0),1)),"")</f>
        <v/>
      </c>
      <c r="AN1175" s="2" t="str">
        <f>IFERROR(IF(INDEX(#REF!,MATCH(I1175,#REF!,0),1)=0,"",INDEX(#REF!,MATCH(I1175,#REF!,0),1)),"")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IFERROR(VLOOKUP(I1176,I$2:L1175,4,0),"")</f>
        <v/>
      </c>
      <c r="M1176" s="4" t="str">
        <f>IFERROR(VLOOKUP(I1176,I$2:M1175,5,0),"")</f>
        <v/>
      </c>
      <c r="S1176"/>
      <c r="AG1176" s="3"/>
      <c r="AL1176" s="2" t="str">
        <f>IFERROR(IF(INDEX(#REF!,MATCH(I1176,#REF!,0),1)=0,"",INDEX(#REF!,MATCH(I1176,#REF!,0),1)),"")</f>
        <v/>
      </c>
      <c r="AN1176" s="2" t="str">
        <f>IFERROR(IF(INDEX(#REF!,MATCH(I1176,#REF!,0),1)=0,"",INDEX(#REF!,MATCH(I1176,#REF!,0),1)),"")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IFERROR(VLOOKUP(I1177,I$2:L1176,4,0),"")</f>
        <v/>
      </c>
      <c r="M1177" s="4" t="str">
        <f>IFERROR(VLOOKUP(I1177,I$2:M1176,5,0),"")</f>
        <v/>
      </c>
      <c r="S1177"/>
      <c r="AG1177" s="3"/>
      <c r="AL1177" s="2" t="str">
        <f>IFERROR(IF(INDEX(#REF!,MATCH(I1177,#REF!,0),1)=0,"",INDEX(#REF!,MATCH(I1177,#REF!,0),1)),"")</f>
        <v/>
      </c>
      <c r="AN1177" s="2" t="str">
        <f>IFERROR(IF(INDEX(#REF!,MATCH(I1177,#REF!,0),1)=0,"",INDEX(#REF!,MATCH(I1177,#REF!,0),1)),"")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IFERROR(VLOOKUP(I1178,I$2:L1177,4,0),"")</f>
        <v/>
      </c>
      <c r="M1178" s="4" t="str">
        <f>IFERROR(VLOOKUP(I1178,I$2:M1177,5,0),"")</f>
        <v/>
      </c>
      <c r="S1178"/>
      <c r="AG1178" s="3"/>
      <c r="AL1178" s="2" t="str">
        <f>IFERROR(IF(INDEX(#REF!,MATCH(I1178,#REF!,0),1)=0,"",INDEX(#REF!,MATCH(I1178,#REF!,0),1)),"")</f>
        <v/>
      </c>
      <c r="AN1178" s="2" t="str">
        <f>IFERROR(IF(INDEX(#REF!,MATCH(I1178,#REF!,0),1)=0,"",INDEX(#REF!,MATCH(I1178,#REF!,0),1)),"")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IFERROR(VLOOKUP(I1179,I$2:L1178,4,0),"")</f>
        <v/>
      </c>
      <c r="M1179" s="4" t="str">
        <f>IFERROR(VLOOKUP(I1179,I$2:M1178,5,0),"")</f>
        <v/>
      </c>
      <c r="S1179"/>
      <c r="AG1179" s="3"/>
      <c r="AL1179" s="2" t="str">
        <f>IFERROR(IF(INDEX(#REF!,MATCH(I1179,#REF!,0),1)=0,"",INDEX(#REF!,MATCH(I1179,#REF!,0),1)),"")</f>
        <v/>
      </c>
      <c r="AN1179" s="2" t="str">
        <f>IFERROR(IF(INDEX(#REF!,MATCH(I1179,#REF!,0),1)=0,"",INDEX(#REF!,MATCH(I1179,#REF!,0),1)),"")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IFERROR(VLOOKUP(I1180,I$2:L1179,4,0),"")</f>
        <v/>
      </c>
      <c r="M1180" s="4" t="str">
        <f>IFERROR(VLOOKUP(I1180,I$2:M1179,5,0),"")</f>
        <v/>
      </c>
      <c r="S1180"/>
      <c r="AG1180" s="3"/>
      <c r="AL1180" s="2" t="str">
        <f>IFERROR(IF(INDEX(#REF!,MATCH(I1180,#REF!,0),1)=0,"",INDEX(#REF!,MATCH(I1180,#REF!,0),1)),"")</f>
        <v/>
      </c>
      <c r="AN1180" s="2" t="str">
        <f>IFERROR(IF(INDEX(#REF!,MATCH(I1180,#REF!,0),1)=0,"",INDEX(#REF!,MATCH(I1180,#REF!,0),1)),"")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IFERROR(VLOOKUP(I1181,I$2:L1180,4,0),"")</f>
        <v/>
      </c>
      <c r="M1181" s="4" t="str">
        <f>IFERROR(VLOOKUP(I1181,I$2:M1180,5,0),"")</f>
        <v/>
      </c>
      <c r="S1181"/>
      <c r="AG1181" s="3"/>
      <c r="AL1181" s="2" t="str">
        <f>IFERROR(IF(INDEX(#REF!,MATCH(I1181,#REF!,0),1)=0,"",INDEX(#REF!,MATCH(I1181,#REF!,0),1)),"")</f>
        <v/>
      </c>
      <c r="AN1181" s="2" t="str">
        <f>IFERROR(IF(INDEX(#REF!,MATCH(I1181,#REF!,0),1)=0,"",INDEX(#REF!,MATCH(I1181,#REF!,0),1)),"")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IFERROR(VLOOKUP(I1182,I$2:L1181,4,0),"")</f>
        <v/>
      </c>
      <c r="M1182" s="4" t="str">
        <f>IFERROR(VLOOKUP(I1182,I$2:M1181,5,0),"")</f>
        <v/>
      </c>
      <c r="S1182"/>
      <c r="AG1182" s="3"/>
      <c r="AL1182" s="2" t="str">
        <f>IFERROR(IF(INDEX(#REF!,MATCH(I1182,#REF!,0),1)=0,"",INDEX(#REF!,MATCH(I1182,#REF!,0),1)),"")</f>
        <v/>
      </c>
      <c r="AN1182" s="2" t="str">
        <f>IFERROR(IF(INDEX(#REF!,MATCH(I1182,#REF!,0),1)=0,"",INDEX(#REF!,MATCH(I1182,#REF!,0),1)),"")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IFERROR(VLOOKUP(I1183,I$2:L1182,4,0),"")</f>
        <v/>
      </c>
      <c r="M1183" s="4" t="str">
        <f>IFERROR(VLOOKUP(I1183,I$2:M1182,5,0),"")</f>
        <v/>
      </c>
      <c r="S1183"/>
      <c r="AG1183" s="3"/>
      <c r="AL1183" s="2" t="str">
        <f>IFERROR(IF(INDEX(#REF!,MATCH(I1183,#REF!,0),1)=0,"",INDEX(#REF!,MATCH(I1183,#REF!,0),1)),"")</f>
        <v/>
      </c>
      <c r="AN1183" s="2" t="str">
        <f>IFERROR(IF(INDEX(#REF!,MATCH(I1183,#REF!,0),1)=0,"",INDEX(#REF!,MATCH(I1183,#REF!,0),1)),"")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IFERROR(VLOOKUP(I1184,I$2:L1183,4,0),"")</f>
        <v/>
      </c>
      <c r="M1184" s="4" t="str">
        <f>IFERROR(VLOOKUP(I1184,I$2:M1183,5,0),"")</f>
        <v/>
      </c>
      <c r="S1184"/>
      <c r="AG1184" s="3"/>
      <c r="AL1184" s="2" t="str">
        <f>IFERROR(IF(INDEX(#REF!,MATCH(I1184,#REF!,0),1)=0,"",INDEX(#REF!,MATCH(I1184,#REF!,0),1)),"")</f>
        <v/>
      </c>
      <c r="AN1184" s="2" t="str">
        <f>IFERROR(IF(INDEX(#REF!,MATCH(I1184,#REF!,0),1)=0,"",INDEX(#REF!,MATCH(I1184,#REF!,0),1)),"")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IFERROR(VLOOKUP(I1185,I$2:L1184,4,0),"")</f>
        <v/>
      </c>
      <c r="M1185" s="4" t="str">
        <f>IFERROR(VLOOKUP(I1185,I$2:M1184,5,0),"")</f>
        <v/>
      </c>
      <c r="S1185"/>
      <c r="AG1185" s="3"/>
      <c r="AL1185" s="2" t="str">
        <f>IFERROR(IF(INDEX(#REF!,MATCH(I1185,#REF!,0),1)=0,"",INDEX(#REF!,MATCH(I1185,#REF!,0),1)),"")</f>
        <v/>
      </c>
      <c r="AN1185" s="2" t="str">
        <f>IFERROR(IF(INDEX(#REF!,MATCH(I1185,#REF!,0),1)=0,"",INDEX(#REF!,MATCH(I1185,#REF!,0),1)),"")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IFERROR(VLOOKUP(I1186,I$2:L1185,4,0),"")</f>
        <v/>
      </c>
      <c r="M1186" s="4" t="str">
        <f>IFERROR(VLOOKUP(I1186,I$2:M1185,5,0),"")</f>
        <v/>
      </c>
      <c r="S1186"/>
      <c r="AG1186" s="3"/>
      <c r="AL1186" s="2" t="str">
        <f>IFERROR(IF(INDEX(#REF!,MATCH(I1186,#REF!,0),1)=0,"",INDEX(#REF!,MATCH(I1186,#REF!,0),1)),"")</f>
        <v/>
      </c>
      <c r="AN1186" s="2" t="str">
        <f>IFERROR(IF(INDEX(#REF!,MATCH(I1186,#REF!,0),1)=0,"",INDEX(#REF!,MATCH(I1186,#REF!,0),1)),"")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IFERROR(VLOOKUP(I1187,I$2:L1186,4,0),"")</f>
        <v/>
      </c>
      <c r="M1187" s="4" t="str">
        <f>IFERROR(VLOOKUP(I1187,I$2:M1186,5,0),"")</f>
        <v/>
      </c>
      <c r="S1187"/>
      <c r="AG1187" s="3"/>
      <c r="AL1187" s="2" t="str">
        <f>IFERROR(IF(INDEX(#REF!,MATCH(I1187,#REF!,0),1)=0,"",INDEX(#REF!,MATCH(I1187,#REF!,0),1)),"")</f>
        <v/>
      </c>
      <c r="AN1187" s="2" t="str">
        <f>IFERROR(IF(INDEX(#REF!,MATCH(I1187,#REF!,0),1)=0,"",INDEX(#REF!,MATCH(I1187,#REF!,0),1)),"")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IFERROR(VLOOKUP(I1188,I$2:L1187,4,0),"")</f>
        <v/>
      </c>
      <c r="M1188" s="4" t="str">
        <f>IFERROR(VLOOKUP(I1188,I$2:M1187,5,0),"")</f>
        <v/>
      </c>
      <c r="S1188"/>
      <c r="AG1188" s="3"/>
      <c r="AL1188" s="2" t="str">
        <f>IFERROR(IF(INDEX(#REF!,MATCH(I1188,#REF!,0),1)=0,"",INDEX(#REF!,MATCH(I1188,#REF!,0),1)),"")</f>
        <v/>
      </c>
      <c r="AN1188" s="2" t="str">
        <f>IFERROR(IF(INDEX(#REF!,MATCH(I1188,#REF!,0),1)=0,"",INDEX(#REF!,MATCH(I1188,#REF!,0),1)),"")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IFERROR(VLOOKUP(I1189,I$2:L1188,4,0),"")</f>
        <v/>
      </c>
      <c r="M1189" s="4" t="str">
        <f>IFERROR(VLOOKUP(I1189,I$2:M1188,5,0),"")</f>
        <v/>
      </c>
      <c r="S1189"/>
      <c r="AG1189" s="3"/>
      <c r="AL1189" s="2" t="str">
        <f>IFERROR(IF(INDEX(#REF!,MATCH(I1189,#REF!,0),1)=0,"",INDEX(#REF!,MATCH(I1189,#REF!,0),1)),"")</f>
        <v/>
      </c>
      <c r="AN1189" s="2" t="str">
        <f>IFERROR(IF(INDEX(#REF!,MATCH(I1189,#REF!,0),1)=0,"",INDEX(#REF!,MATCH(I1189,#REF!,0),1)),"")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IFERROR(VLOOKUP(I1190,I$2:L1189,4,0),"")</f>
        <v/>
      </c>
      <c r="M1190" s="4" t="str">
        <f>IFERROR(VLOOKUP(I1190,I$2:M1189,5,0),"")</f>
        <v/>
      </c>
      <c r="S1190"/>
      <c r="AG1190" s="3"/>
      <c r="AL1190" s="2" t="str">
        <f>IFERROR(IF(INDEX(#REF!,MATCH(I1190,#REF!,0),1)=0,"",INDEX(#REF!,MATCH(I1190,#REF!,0),1)),"")</f>
        <v/>
      </c>
      <c r="AN1190" s="2" t="str">
        <f>IFERROR(IF(INDEX(#REF!,MATCH(I1190,#REF!,0),1)=0,"",INDEX(#REF!,MATCH(I1190,#REF!,0),1)),"")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IFERROR(VLOOKUP(I1191,I$2:L1190,4,0),"")</f>
        <v/>
      </c>
      <c r="M1191" s="4" t="str">
        <f>IFERROR(VLOOKUP(I1191,I$2:M1190,5,0),"")</f>
        <v/>
      </c>
      <c r="S1191"/>
      <c r="AG1191" s="3"/>
      <c r="AL1191" s="2" t="str">
        <f>IFERROR(IF(INDEX(#REF!,MATCH(I1191,#REF!,0),1)=0,"",INDEX(#REF!,MATCH(I1191,#REF!,0),1)),"")</f>
        <v/>
      </c>
      <c r="AN1191" s="2" t="str">
        <f>IFERROR(IF(INDEX(#REF!,MATCH(I1191,#REF!,0),1)=0,"",INDEX(#REF!,MATCH(I1191,#REF!,0),1)),"")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IFERROR(VLOOKUP(I1192,I$2:L1191,4,0),"")</f>
        <v/>
      </c>
      <c r="M1192" s="4" t="str">
        <f>IFERROR(VLOOKUP(I1192,I$2:M1191,5,0),"")</f>
        <v/>
      </c>
      <c r="S1192"/>
      <c r="AG1192" s="3"/>
      <c r="AL1192" s="2" t="str">
        <f>IFERROR(IF(INDEX(#REF!,MATCH(I1192,#REF!,0),1)=0,"",INDEX(#REF!,MATCH(I1192,#REF!,0),1)),"")</f>
        <v/>
      </c>
      <c r="AN1192" s="2" t="str">
        <f>IFERROR(IF(INDEX(#REF!,MATCH(I1192,#REF!,0),1)=0,"",INDEX(#REF!,MATCH(I1192,#REF!,0),1)),"")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IFERROR(VLOOKUP(I1193,I$2:L1192,4,0),"")</f>
        <v/>
      </c>
      <c r="M1193" s="4" t="str">
        <f>IFERROR(VLOOKUP(I1193,I$2:M1192,5,0),"")</f>
        <v/>
      </c>
      <c r="S1193"/>
      <c r="AG1193" s="3"/>
      <c r="AL1193" s="2" t="str">
        <f>IFERROR(IF(INDEX(#REF!,MATCH(I1193,#REF!,0),1)=0,"",INDEX(#REF!,MATCH(I1193,#REF!,0),1)),"")</f>
        <v/>
      </c>
      <c r="AN1193" s="2" t="str">
        <f>IFERROR(IF(INDEX(#REF!,MATCH(I1193,#REF!,0),1)=0,"",INDEX(#REF!,MATCH(I1193,#REF!,0),1)),"")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IFERROR(VLOOKUP(I1194,I$2:L1193,4,0),"")</f>
        <v/>
      </c>
      <c r="M1194" s="4" t="str">
        <f>IFERROR(VLOOKUP(I1194,I$2:M1193,5,0),"")</f>
        <v/>
      </c>
      <c r="S1194"/>
      <c r="AG1194" s="3"/>
      <c r="AL1194" s="2" t="str">
        <f>IFERROR(IF(INDEX(#REF!,MATCH(I1194,#REF!,0),1)=0,"",INDEX(#REF!,MATCH(I1194,#REF!,0),1)),"")</f>
        <v/>
      </c>
      <c r="AN1194" s="2" t="str">
        <f>IFERROR(IF(INDEX(#REF!,MATCH(I1194,#REF!,0),1)=0,"",INDEX(#REF!,MATCH(I1194,#REF!,0),1)),"")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IFERROR(VLOOKUP(I1195,I$2:L1194,4,0),"")</f>
        <v/>
      </c>
      <c r="M1195" s="4" t="str">
        <f>IFERROR(VLOOKUP(I1195,I$2:M1194,5,0),"")</f>
        <v/>
      </c>
      <c r="S1195"/>
      <c r="AG1195" s="3"/>
      <c r="AL1195" s="2" t="str">
        <f>IFERROR(IF(INDEX(#REF!,MATCH(I1195,#REF!,0),1)=0,"",INDEX(#REF!,MATCH(I1195,#REF!,0),1)),"")</f>
        <v/>
      </c>
      <c r="AN1195" s="2" t="str">
        <f>IFERROR(IF(INDEX(#REF!,MATCH(I1195,#REF!,0),1)=0,"",INDEX(#REF!,MATCH(I1195,#REF!,0),1)),"")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IFERROR(VLOOKUP(I1196,I$2:L1195,4,0),"")</f>
        <v/>
      </c>
      <c r="M1196" s="4" t="str">
        <f>IFERROR(VLOOKUP(I1196,I$2:M1195,5,0),"")</f>
        <v/>
      </c>
      <c r="S1196"/>
      <c r="AG1196" s="3"/>
      <c r="AL1196" s="2" t="str">
        <f>IFERROR(IF(INDEX(#REF!,MATCH(I1196,#REF!,0),1)=0,"",INDEX(#REF!,MATCH(I1196,#REF!,0),1)),"")</f>
        <v/>
      </c>
      <c r="AN1196" s="2" t="str">
        <f>IFERROR(IF(INDEX(#REF!,MATCH(I1196,#REF!,0),1)=0,"",INDEX(#REF!,MATCH(I1196,#REF!,0),1)),"")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IFERROR(VLOOKUP(I1197,I$2:L1196,4,0),"")</f>
        <v/>
      </c>
      <c r="M1197" s="4" t="str">
        <f>IFERROR(VLOOKUP(I1197,I$2:M1196,5,0),"")</f>
        <v/>
      </c>
      <c r="S1197"/>
      <c r="AG1197" s="3"/>
      <c r="AL1197" s="2" t="str">
        <f>IFERROR(IF(INDEX(#REF!,MATCH(I1197,#REF!,0),1)=0,"",INDEX(#REF!,MATCH(I1197,#REF!,0),1)),"")</f>
        <v/>
      </c>
      <c r="AN1197" s="2" t="str">
        <f>IFERROR(IF(INDEX(#REF!,MATCH(I1197,#REF!,0),1)=0,"",INDEX(#REF!,MATCH(I1197,#REF!,0),1)),"")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IFERROR(VLOOKUP(I1198,I$2:L1197,4,0),"")</f>
        <v/>
      </c>
      <c r="M1198" s="4" t="str">
        <f>IFERROR(VLOOKUP(I1198,I$2:M1197,5,0),"")</f>
        <v/>
      </c>
      <c r="S1198"/>
      <c r="AG1198" s="3"/>
      <c r="AL1198" s="2" t="str">
        <f>IFERROR(IF(INDEX(#REF!,MATCH(I1198,#REF!,0),1)=0,"",INDEX(#REF!,MATCH(I1198,#REF!,0),1)),"")</f>
        <v/>
      </c>
      <c r="AN1198" s="2" t="str">
        <f>IFERROR(IF(INDEX(#REF!,MATCH(I1198,#REF!,0),1)=0,"",INDEX(#REF!,MATCH(I1198,#REF!,0),1)),"")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IFERROR(VLOOKUP(I1199,I$2:L1198,4,0),"")</f>
        <v/>
      </c>
      <c r="M1199" s="4" t="str">
        <f>IFERROR(VLOOKUP(I1199,I$2:M1198,5,0),"")</f>
        <v/>
      </c>
      <c r="S1199"/>
      <c r="AG1199" s="3"/>
      <c r="AL1199" s="2" t="str">
        <f>IFERROR(IF(INDEX(#REF!,MATCH(I1199,#REF!,0),1)=0,"",INDEX(#REF!,MATCH(I1199,#REF!,0),1)),"")</f>
        <v/>
      </c>
      <c r="AN1199" s="2" t="str">
        <f>IFERROR(IF(INDEX(#REF!,MATCH(I1199,#REF!,0),1)=0,"",INDEX(#REF!,MATCH(I1199,#REF!,0),1)),"")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IFERROR(VLOOKUP(I1200,I$2:L1199,4,0),"")</f>
        <v/>
      </c>
      <c r="M1200" s="4" t="str">
        <f>IFERROR(VLOOKUP(I1200,I$2:M1199,5,0),"")</f>
        <v/>
      </c>
      <c r="S1200"/>
      <c r="AG1200" s="3"/>
      <c r="AL1200" s="2" t="str">
        <f>IFERROR(IF(INDEX(#REF!,MATCH(I1200,#REF!,0),1)=0,"",INDEX(#REF!,MATCH(I1200,#REF!,0),1)),"")</f>
        <v/>
      </c>
      <c r="AN1200" s="2" t="str">
        <f>IFERROR(IF(INDEX(#REF!,MATCH(I1200,#REF!,0),1)=0,"",INDEX(#REF!,MATCH(I1200,#REF!,0),1)),"")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IFERROR(VLOOKUP(I1201,I$2:L1200,4,0),"")</f>
        <v/>
      </c>
      <c r="M1201" s="4" t="str">
        <f>IFERROR(VLOOKUP(I1201,I$2:M1200,5,0),"")</f>
        <v/>
      </c>
      <c r="S1201"/>
      <c r="AG1201" s="3"/>
      <c r="AL1201" s="2" t="str">
        <f>IFERROR(IF(INDEX(#REF!,MATCH(I1201,#REF!,0),1)=0,"",INDEX(#REF!,MATCH(I1201,#REF!,0),1)),"")</f>
        <v/>
      </c>
      <c r="AN1201" s="2" t="str">
        <f>IFERROR(IF(INDEX(#REF!,MATCH(I1201,#REF!,0),1)=0,"",INDEX(#REF!,MATCH(I1201,#REF!,0),1)),"")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IFERROR(VLOOKUP(I1202,I$2:L1201,4,0),"")</f>
        <v/>
      </c>
      <c r="M1202" s="4" t="str">
        <f>IFERROR(VLOOKUP(I1202,I$2:M1201,5,0),"")</f>
        <v/>
      </c>
      <c r="S1202"/>
      <c r="AG1202" s="3"/>
      <c r="AL1202" s="2" t="str">
        <f>IFERROR(IF(INDEX(#REF!,MATCH(I1202,#REF!,0),1)=0,"",INDEX(#REF!,MATCH(I1202,#REF!,0),1)),"")</f>
        <v/>
      </c>
      <c r="AN1202" s="2" t="str">
        <f>IFERROR(IF(INDEX(#REF!,MATCH(I1202,#REF!,0),1)=0,"",INDEX(#REF!,MATCH(I1202,#REF!,0),1)),"")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IFERROR(VLOOKUP(I1203,I$2:L1202,4,0),"")</f>
        <v/>
      </c>
      <c r="M1203" s="4" t="str">
        <f>IFERROR(VLOOKUP(I1203,I$2:M1202,5,0),"")</f>
        <v/>
      </c>
      <c r="S1203"/>
      <c r="AG1203" s="3"/>
      <c r="AL1203" s="2" t="str">
        <f>IFERROR(IF(INDEX(#REF!,MATCH(I1203,#REF!,0),1)=0,"",INDEX(#REF!,MATCH(I1203,#REF!,0),1)),"")</f>
        <v/>
      </c>
      <c r="AN1203" s="2" t="str">
        <f>IFERROR(IF(INDEX(#REF!,MATCH(I1203,#REF!,0),1)=0,"",INDEX(#REF!,MATCH(I1203,#REF!,0),1)),"")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IFERROR(VLOOKUP(I1204,I$2:L1203,4,0),"")</f>
        <v/>
      </c>
      <c r="M1204" s="4" t="str">
        <f>IFERROR(VLOOKUP(I1204,I$2:M1203,5,0),"")</f>
        <v/>
      </c>
      <c r="S1204"/>
      <c r="AG1204" s="3"/>
      <c r="AL1204" s="2" t="str">
        <f>IFERROR(IF(INDEX(#REF!,MATCH(I1204,#REF!,0),1)=0,"",INDEX(#REF!,MATCH(I1204,#REF!,0),1)),"")</f>
        <v/>
      </c>
      <c r="AN1204" s="2" t="str">
        <f>IFERROR(IF(INDEX(#REF!,MATCH(I1204,#REF!,0),1)=0,"",INDEX(#REF!,MATCH(I1204,#REF!,0),1)),"")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IFERROR(VLOOKUP(I1205,I$2:L1204,4,0),"")</f>
        <v/>
      </c>
      <c r="M1205" s="4" t="str">
        <f>IFERROR(VLOOKUP(I1205,I$2:M1204,5,0),"")</f>
        <v/>
      </c>
      <c r="S1205"/>
      <c r="AG1205" s="3"/>
      <c r="AL1205" s="2" t="str">
        <f>IFERROR(IF(INDEX(#REF!,MATCH(I1205,#REF!,0),1)=0,"",INDEX(#REF!,MATCH(I1205,#REF!,0),1)),"")</f>
        <v/>
      </c>
      <c r="AN1205" s="2" t="str">
        <f>IFERROR(IF(INDEX(#REF!,MATCH(I1205,#REF!,0),1)=0,"",INDEX(#REF!,MATCH(I1205,#REF!,0),1)),"")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IFERROR(VLOOKUP(I1206,I$2:L1205,4,0),"")</f>
        <v/>
      </c>
      <c r="M1206" s="4" t="str">
        <f>IFERROR(VLOOKUP(I1206,I$2:M1205,5,0),"")</f>
        <v/>
      </c>
      <c r="S1206"/>
      <c r="AG1206" s="3"/>
      <c r="AL1206" s="2" t="str">
        <f>IFERROR(IF(INDEX(#REF!,MATCH(I1206,#REF!,0),1)=0,"",INDEX(#REF!,MATCH(I1206,#REF!,0),1)),"")</f>
        <v/>
      </c>
      <c r="AN1206" s="2" t="str">
        <f>IFERROR(IF(INDEX(#REF!,MATCH(I1206,#REF!,0),1)=0,"",INDEX(#REF!,MATCH(I1206,#REF!,0),1)),"")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IFERROR(VLOOKUP(I1207,I$2:L1206,4,0),"")</f>
        <v/>
      </c>
      <c r="M1207" s="4" t="str">
        <f>IFERROR(VLOOKUP(I1207,I$2:M1206,5,0),"")</f>
        <v/>
      </c>
      <c r="S1207"/>
      <c r="AG1207" s="3"/>
      <c r="AL1207" s="2" t="str">
        <f>IFERROR(IF(INDEX(#REF!,MATCH(I1207,#REF!,0),1)=0,"",INDEX(#REF!,MATCH(I1207,#REF!,0),1)),"")</f>
        <v/>
      </c>
      <c r="AN1207" s="2" t="str">
        <f>IFERROR(IF(INDEX(#REF!,MATCH(I1207,#REF!,0),1)=0,"",INDEX(#REF!,MATCH(I1207,#REF!,0),1)),"")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IFERROR(VLOOKUP(I1208,I$2:L1207,4,0),"")</f>
        <v/>
      </c>
      <c r="M1208" s="4" t="str">
        <f>IFERROR(VLOOKUP(I1208,I$2:M1207,5,0),"")</f>
        <v/>
      </c>
      <c r="S1208"/>
      <c r="AG1208" s="3"/>
      <c r="AL1208" s="2" t="str">
        <f>IFERROR(IF(INDEX(#REF!,MATCH(I1208,#REF!,0),1)=0,"",INDEX(#REF!,MATCH(I1208,#REF!,0),1)),"")</f>
        <v/>
      </c>
      <c r="AN1208" s="2" t="str">
        <f>IFERROR(IF(INDEX(#REF!,MATCH(I1208,#REF!,0),1)=0,"",INDEX(#REF!,MATCH(I1208,#REF!,0),1)),"")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IFERROR(VLOOKUP(I1209,I$2:L1208,4,0),"")</f>
        <v/>
      </c>
      <c r="M1209" s="4" t="str">
        <f>IFERROR(VLOOKUP(I1209,I$2:M1208,5,0),"")</f>
        <v/>
      </c>
      <c r="S1209"/>
      <c r="AG1209" s="3"/>
      <c r="AL1209" s="2" t="str">
        <f>IFERROR(IF(INDEX(#REF!,MATCH(I1209,#REF!,0),1)=0,"",INDEX(#REF!,MATCH(I1209,#REF!,0),1)),"")</f>
        <v/>
      </c>
      <c r="AN1209" s="2" t="str">
        <f>IFERROR(IF(INDEX(#REF!,MATCH(I1209,#REF!,0),1)=0,"",INDEX(#REF!,MATCH(I1209,#REF!,0),1)),"")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IFERROR(VLOOKUP(I1210,I$2:L1209,4,0),"")</f>
        <v/>
      </c>
      <c r="M1210" s="4" t="str">
        <f>IFERROR(VLOOKUP(I1210,I$2:M1209,5,0),"")</f>
        <v/>
      </c>
      <c r="S1210"/>
      <c r="AG1210" s="3"/>
      <c r="AL1210" s="2" t="str">
        <f>IFERROR(IF(INDEX(#REF!,MATCH(I1210,#REF!,0),1)=0,"",INDEX(#REF!,MATCH(I1210,#REF!,0),1)),"")</f>
        <v/>
      </c>
      <c r="AN1210" s="2" t="str">
        <f>IFERROR(IF(INDEX(#REF!,MATCH(I1210,#REF!,0),1)=0,"",INDEX(#REF!,MATCH(I1210,#REF!,0),1)),"")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IFERROR(VLOOKUP(I1211,I$2:L1210,4,0),"")</f>
        <v/>
      </c>
      <c r="M1211" s="4" t="str">
        <f>IFERROR(VLOOKUP(I1211,I$2:M1210,5,0),"")</f>
        <v/>
      </c>
      <c r="S1211"/>
      <c r="AG1211" s="3"/>
      <c r="AL1211" s="2" t="str">
        <f>IFERROR(IF(INDEX(#REF!,MATCH(I1211,#REF!,0),1)=0,"",INDEX(#REF!,MATCH(I1211,#REF!,0),1)),"")</f>
        <v/>
      </c>
      <c r="AN1211" s="2" t="str">
        <f>IFERROR(IF(INDEX(#REF!,MATCH(I1211,#REF!,0),1)=0,"",INDEX(#REF!,MATCH(I1211,#REF!,0),1)),"")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IFERROR(VLOOKUP(I1212,I$2:L1211,4,0),"")</f>
        <v/>
      </c>
      <c r="M1212" s="4" t="str">
        <f>IFERROR(VLOOKUP(I1212,I$2:M1211,5,0),"")</f>
        <v/>
      </c>
      <c r="S1212"/>
      <c r="AG1212" s="3"/>
      <c r="AL1212" s="2" t="str">
        <f>IFERROR(IF(INDEX(#REF!,MATCH(I1212,#REF!,0),1)=0,"",INDEX(#REF!,MATCH(I1212,#REF!,0),1)),"")</f>
        <v/>
      </c>
      <c r="AN1212" s="2" t="str">
        <f>IFERROR(IF(INDEX(#REF!,MATCH(I1212,#REF!,0),1)=0,"",INDEX(#REF!,MATCH(I1212,#REF!,0),1)),"")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IFERROR(VLOOKUP(I1213,I$2:L1212,4,0),"")</f>
        <v/>
      </c>
      <c r="M1213" s="4" t="str">
        <f>IFERROR(VLOOKUP(I1213,I$2:M1212,5,0),"")</f>
        <v/>
      </c>
      <c r="S1213"/>
      <c r="AG1213" s="3"/>
      <c r="AL1213" s="2" t="str">
        <f>IFERROR(IF(INDEX(#REF!,MATCH(I1213,#REF!,0),1)=0,"",INDEX(#REF!,MATCH(I1213,#REF!,0),1)),"")</f>
        <v/>
      </c>
      <c r="AN1213" s="2" t="str">
        <f>IFERROR(IF(INDEX(#REF!,MATCH(I1213,#REF!,0),1)=0,"",INDEX(#REF!,MATCH(I1213,#REF!,0),1)),"")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IFERROR(VLOOKUP(I1214,I$2:L1213,4,0),"")</f>
        <v/>
      </c>
      <c r="M1214" s="4" t="str">
        <f>IFERROR(VLOOKUP(I1214,I$2:M1213,5,0),"")</f>
        <v/>
      </c>
      <c r="S1214"/>
      <c r="AG1214" s="3"/>
      <c r="AL1214" s="2" t="str">
        <f>IFERROR(IF(INDEX(#REF!,MATCH(I1214,#REF!,0),1)=0,"",INDEX(#REF!,MATCH(I1214,#REF!,0),1)),"")</f>
        <v/>
      </c>
      <c r="AN1214" s="2" t="str">
        <f>IFERROR(IF(INDEX(#REF!,MATCH(I1214,#REF!,0),1)=0,"",INDEX(#REF!,MATCH(I1214,#REF!,0),1)),"")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IFERROR(VLOOKUP(I1215,I$2:L1214,4,0),"")</f>
        <v/>
      </c>
      <c r="M1215" s="4" t="str">
        <f>IFERROR(VLOOKUP(I1215,I$2:M1214,5,0),"")</f>
        <v/>
      </c>
      <c r="S1215"/>
      <c r="AG1215" s="3"/>
      <c r="AL1215" s="2" t="str">
        <f>IFERROR(IF(INDEX(#REF!,MATCH(I1215,#REF!,0),1)=0,"",INDEX(#REF!,MATCH(I1215,#REF!,0),1)),"")</f>
        <v/>
      </c>
      <c r="AN1215" s="2" t="str">
        <f>IFERROR(IF(INDEX(#REF!,MATCH(I1215,#REF!,0),1)=0,"",INDEX(#REF!,MATCH(I1215,#REF!,0),1)),"")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IFERROR(VLOOKUP(I1216,I$2:L1215,4,0),"")</f>
        <v/>
      </c>
      <c r="M1216" s="4" t="str">
        <f>IFERROR(VLOOKUP(I1216,I$2:M1215,5,0),"")</f>
        <v/>
      </c>
      <c r="S1216"/>
      <c r="AG1216" s="3"/>
      <c r="AL1216" s="2" t="str">
        <f>IFERROR(IF(INDEX(#REF!,MATCH(I1216,#REF!,0),1)=0,"",INDEX(#REF!,MATCH(I1216,#REF!,0),1)),"")</f>
        <v/>
      </c>
      <c r="AN1216" s="2" t="str">
        <f>IFERROR(IF(INDEX(#REF!,MATCH(I1216,#REF!,0),1)=0,"",INDEX(#REF!,MATCH(I1216,#REF!,0),1)),"")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IFERROR(VLOOKUP(I1217,I$2:L1216,4,0),"")</f>
        <v/>
      </c>
      <c r="M1217" s="4" t="str">
        <f>IFERROR(VLOOKUP(I1217,I$2:M1216,5,0),"")</f>
        <v/>
      </c>
      <c r="S1217"/>
      <c r="AG1217" s="3"/>
      <c r="AL1217" s="2" t="str">
        <f>IFERROR(IF(INDEX(#REF!,MATCH(I1217,#REF!,0),1)=0,"",INDEX(#REF!,MATCH(I1217,#REF!,0),1)),"")</f>
        <v/>
      </c>
      <c r="AN1217" s="2" t="str">
        <f>IFERROR(IF(INDEX(#REF!,MATCH(I1217,#REF!,0),1)=0,"",INDEX(#REF!,MATCH(I1217,#REF!,0),1)),"")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IFERROR(VLOOKUP(I1218,I$2:L1217,4,0),"")</f>
        <v/>
      </c>
      <c r="M1218" s="4" t="str">
        <f>IFERROR(VLOOKUP(I1218,I$2:M1217,5,0),"")</f>
        <v/>
      </c>
      <c r="S1218"/>
      <c r="AG1218" s="3"/>
      <c r="AL1218" s="2" t="str">
        <f>IFERROR(IF(INDEX(#REF!,MATCH(I1218,#REF!,0),1)=0,"",INDEX(#REF!,MATCH(I1218,#REF!,0),1)),"")</f>
        <v/>
      </c>
      <c r="AN1218" s="2" t="str">
        <f>IFERROR(IF(INDEX(#REF!,MATCH(I1218,#REF!,0),1)=0,"",INDEX(#REF!,MATCH(I1218,#REF!,0),1)),"")</f>
        <v/>
      </c>
      <c r="BG1218" s="5"/>
      <c r="BI1218" s="4"/>
      <c r="BK1218" s="5"/>
      <c r="BL1218" s="5"/>
      <c r="BM1218" s="5" t="str">
        <f>IF(B1218="","",IF(BH1218="",1+(MAX(BM$2:BM1217)),""))</f>
        <v/>
      </c>
      <c r="BN1218" s="5" t="str">
        <f t="shared" ref="BN1218:BN1281" si="190">IF(BM1218="","",AI1218)</f>
        <v/>
      </c>
      <c r="BO1218" s="5" t="str">
        <f t="shared" ref="BO1218:BO1281" si="191">IF(BM1218="","",E1218)</f>
        <v/>
      </c>
      <c r="BP1218" s="15" t="str">
        <f t="shared" ref="BP1218:BP1281" si="19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IFERROR(VLOOKUP(I1219,I$2:L1218,4,0),"")</f>
        <v/>
      </c>
      <c r="M1219" s="4" t="str">
        <f>IFERROR(VLOOKUP(I1219,I$2:M1218,5,0),"")</f>
        <v/>
      </c>
      <c r="S1219"/>
      <c r="AG1219" s="3"/>
      <c r="AL1219" s="2" t="str">
        <f>IFERROR(IF(INDEX(#REF!,MATCH(I1219,#REF!,0),1)=0,"",INDEX(#REF!,MATCH(I1219,#REF!,0),1)),"")</f>
        <v/>
      </c>
      <c r="AN1219" s="2" t="str">
        <f>IFERROR(IF(INDEX(#REF!,MATCH(I1219,#REF!,0),1)=0,"",INDEX(#REF!,MATCH(I1219,#REF!,0),1)),"")</f>
        <v/>
      </c>
      <c r="BG1219" s="5"/>
      <c r="BI1219" s="4"/>
      <c r="BK1219" s="5"/>
      <c r="BL1219" s="5"/>
      <c r="BM1219" s="5" t="str">
        <f>IF(B1219="","",IF(BH1219="",1+(MAX(BM$2:BM1218)),""))</f>
        <v/>
      </c>
      <c r="BN1219" s="5" t="str">
        <f t="shared" si="190"/>
        <v/>
      </c>
      <c r="BO1219" s="5" t="str">
        <f t="shared" si="191"/>
        <v/>
      </c>
      <c r="BP1219" s="15" t="str">
        <f t="shared" si="19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IFERROR(VLOOKUP(I1220,I$2:L1219,4,0),"")</f>
        <v/>
      </c>
      <c r="M1220" s="4" t="str">
        <f>IFERROR(VLOOKUP(I1220,I$2:M1219,5,0),"")</f>
        <v/>
      </c>
      <c r="S1220"/>
      <c r="AL1220" s="2" t="str">
        <f>IFERROR(IF(INDEX(#REF!,MATCH(I1220,#REF!,0),1)=0,"",INDEX(#REF!,MATCH(I1220,#REF!,0),1)),"")</f>
        <v/>
      </c>
      <c r="AN1220" s="2" t="str">
        <f>IFERROR(IF(INDEX(#REF!,MATCH(I1220,#REF!,0),1)=0,"",INDEX(#REF!,MATCH(I1220,#REF!,0),1)),"")</f>
        <v/>
      </c>
      <c r="BG1220" s="5"/>
      <c r="BI1220" s="4"/>
      <c r="BK1220" s="5"/>
      <c r="BL1220" s="5"/>
      <c r="BM1220" s="5" t="str">
        <f>IF(B1220="","",IF(BH1220="",1+(MAX(BM$2:BM1219)),""))</f>
        <v/>
      </c>
      <c r="BN1220" s="5" t="str">
        <f t="shared" si="190"/>
        <v/>
      </c>
      <c r="BO1220" s="5" t="str">
        <f t="shared" si="191"/>
        <v/>
      </c>
      <c r="BP1220" s="15" t="str">
        <f t="shared" si="19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IFERROR(VLOOKUP(I1221,I$2:L1220,4,0),"")</f>
        <v/>
      </c>
      <c r="M1221" s="4" t="str">
        <f>IFERROR(VLOOKUP(I1221,I$2:M1220,5,0),"")</f>
        <v/>
      </c>
      <c r="S1221"/>
      <c r="AL1221" s="2" t="str">
        <f>IFERROR(IF(INDEX(#REF!,MATCH(I1221,#REF!,0),1)=0,"",INDEX(#REF!,MATCH(I1221,#REF!,0),1)),"")</f>
        <v/>
      </c>
      <c r="AN1221" s="2" t="str">
        <f>IFERROR(IF(INDEX(#REF!,MATCH(I1221,#REF!,0),1)=0,"",INDEX(#REF!,MATCH(I1221,#REF!,0),1)),"")</f>
        <v/>
      </c>
      <c r="BG1221" s="5"/>
      <c r="BI1221" s="4"/>
      <c r="BK1221" s="5"/>
      <c r="BL1221" s="5"/>
      <c r="BM1221" s="5" t="str">
        <f>IF(B1221="","",IF(BH1221="",1+(MAX(BM$2:BM1220)),""))</f>
        <v/>
      </c>
      <c r="BN1221" s="5" t="str">
        <f t="shared" si="190"/>
        <v/>
      </c>
      <c r="BO1221" s="5" t="str">
        <f t="shared" si="191"/>
        <v/>
      </c>
      <c r="BP1221" s="15" t="str">
        <f t="shared" si="192"/>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IFERROR(VLOOKUP(I1222,I$2:L1221,4,0),"")</f>
        <v/>
      </c>
      <c r="M1222" s="4" t="str">
        <f>IFERROR(VLOOKUP(I1222,I$2:M1221,5,0),"")</f>
        <v/>
      </c>
      <c r="S1222"/>
      <c r="AL1222" s="2" t="str">
        <f>IFERROR(IF(INDEX(#REF!,MATCH(I1222,#REF!,0),1)=0,"",INDEX(#REF!,MATCH(I1222,#REF!,0),1)),"")</f>
        <v/>
      </c>
      <c r="AN1222" s="2" t="str">
        <f>IFERROR(IF(INDEX(#REF!,MATCH(I1222,#REF!,0),1)=0,"",INDEX(#REF!,MATCH(I1222,#REF!,0),1)),"")</f>
        <v/>
      </c>
      <c r="BG1222" s="5"/>
      <c r="BI1222" s="4"/>
      <c r="BK1222" s="5"/>
      <c r="BL1222" s="5"/>
      <c r="BM1222" s="5" t="str">
        <f>IF(B1222="","",IF(BH1222="",1+(MAX(BM$2:BM1221)),""))</f>
        <v/>
      </c>
      <c r="BN1222" s="5" t="str">
        <f t="shared" si="190"/>
        <v/>
      </c>
      <c r="BO1222" s="5" t="str">
        <f t="shared" si="191"/>
        <v/>
      </c>
      <c r="BP1222" s="15" t="str">
        <f t="shared" si="192"/>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IFERROR(VLOOKUP(I1223,I$2:L1222,4,0),"")</f>
        <v/>
      </c>
      <c r="M1223" s="4" t="str">
        <f>IFERROR(VLOOKUP(I1223,I$2:M1222,5,0),"")</f>
        <v/>
      </c>
      <c r="S1223"/>
      <c r="AL1223" s="2" t="str">
        <f>IFERROR(IF(INDEX(#REF!,MATCH(I1223,#REF!,0),1)=0,"",INDEX(#REF!,MATCH(I1223,#REF!,0),1)),"")</f>
        <v/>
      </c>
      <c r="AN1223" s="2" t="str">
        <f>IFERROR(IF(INDEX(#REF!,MATCH(I1223,#REF!,0),1)=0,"",INDEX(#REF!,MATCH(I1223,#REF!,0),1)),"")</f>
        <v/>
      </c>
      <c r="BG1223" s="5"/>
      <c r="BI1223" s="4"/>
      <c r="BK1223" s="5"/>
      <c r="BL1223" s="5"/>
      <c r="BM1223" s="5" t="str">
        <f>IF(B1223="","",IF(BH1223="",1+(MAX(BM$2:BM1222)),""))</f>
        <v/>
      </c>
      <c r="BN1223" s="5" t="str">
        <f t="shared" si="190"/>
        <v/>
      </c>
      <c r="BO1223" s="5" t="str">
        <f t="shared" si="191"/>
        <v/>
      </c>
      <c r="BP1223" s="15" t="str">
        <f t="shared" si="192"/>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IFERROR(VLOOKUP(I1224,I$2:L1223,4,0),"")</f>
        <v/>
      </c>
      <c r="M1224" s="4" t="str">
        <f>IFERROR(VLOOKUP(I1224,I$2:M1223,5,0),"")</f>
        <v/>
      </c>
      <c r="S1224"/>
      <c r="AL1224" s="2" t="str">
        <f>IFERROR(IF(INDEX(#REF!,MATCH(I1224,#REF!,0),1)=0,"",INDEX(#REF!,MATCH(I1224,#REF!,0),1)),"")</f>
        <v/>
      </c>
      <c r="AN1224" s="2" t="str">
        <f>IFERROR(IF(INDEX(#REF!,MATCH(I1224,#REF!,0),1)=0,"",INDEX(#REF!,MATCH(I1224,#REF!,0),1)),"")</f>
        <v/>
      </c>
      <c r="BG1224" s="5"/>
      <c r="BI1224" s="4"/>
      <c r="BK1224" s="5"/>
      <c r="BL1224" s="5"/>
      <c r="BM1224" s="5" t="str">
        <f>IF(B1224="","",IF(BH1224="",1+(MAX(BM$2:BM1223)),""))</f>
        <v/>
      </c>
      <c r="BN1224" s="5" t="str">
        <f t="shared" si="190"/>
        <v/>
      </c>
      <c r="BO1224" s="5" t="str">
        <f t="shared" si="191"/>
        <v/>
      </c>
      <c r="BP1224" s="15" t="str">
        <f t="shared" si="192"/>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IFERROR(VLOOKUP(I1225,I$2:L1224,4,0),"")</f>
        <v/>
      </c>
      <c r="M1225" s="4" t="str">
        <f>IFERROR(VLOOKUP(I1225,I$2:M1224,5,0),"")</f>
        <v/>
      </c>
      <c r="S1225"/>
      <c r="AL1225" s="2" t="str">
        <f>IFERROR(IF(INDEX(#REF!,MATCH(I1225,#REF!,0),1)=0,"",INDEX(#REF!,MATCH(I1225,#REF!,0),1)),"")</f>
        <v/>
      </c>
      <c r="AN1225" s="2" t="str">
        <f>IFERROR(IF(INDEX(#REF!,MATCH(I1225,#REF!,0),1)=0,"",INDEX(#REF!,MATCH(I1225,#REF!,0),1)),"")</f>
        <v/>
      </c>
      <c r="BG1225" s="5"/>
      <c r="BI1225" s="4"/>
      <c r="BK1225" s="5"/>
      <c r="BL1225" s="5"/>
      <c r="BM1225" s="5" t="str">
        <f>IF(B1225="","",IF(BH1225="",1+(MAX(BM$2:BM1224)),""))</f>
        <v/>
      </c>
      <c r="BN1225" s="5" t="str">
        <f t="shared" si="190"/>
        <v/>
      </c>
      <c r="BO1225" s="5" t="str">
        <f t="shared" si="191"/>
        <v/>
      </c>
      <c r="BP1225" s="15" t="str">
        <f t="shared" si="192"/>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IFERROR(VLOOKUP(I1226,I$2:L1225,4,0),"")</f>
        <v/>
      </c>
      <c r="M1226" s="4" t="str">
        <f>IFERROR(VLOOKUP(I1226,I$2:M1225,5,0),"")</f>
        <v/>
      </c>
      <c r="S1226"/>
      <c r="AL1226" s="2" t="str">
        <f>IFERROR(IF(INDEX(#REF!,MATCH(I1226,#REF!,0),1)=0,"",INDEX(#REF!,MATCH(I1226,#REF!,0),1)),"")</f>
        <v/>
      </c>
      <c r="AN1226" s="2" t="str">
        <f>IFERROR(IF(INDEX(#REF!,MATCH(I1226,#REF!,0),1)=0,"",INDEX(#REF!,MATCH(I1226,#REF!,0),1)),"")</f>
        <v/>
      </c>
      <c r="BG1226" s="5"/>
      <c r="BI1226" s="4"/>
      <c r="BK1226" s="5"/>
      <c r="BL1226" s="5"/>
      <c r="BM1226" s="5" t="str">
        <f>IF(B1226="","",IF(BH1226="",1+(MAX(BM$2:BM1225)),""))</f>
        <v/>
      </c>
      <c r="BN1226" s="5" t="str">
        <f t="shared" si="190"/>
        <v/>
      </c>
      <c r="BO1226" s="5" t="str">
        <f t="shared" si="191"/>
        <v/>
      </c>
      <c r="BP1226" s="15" t="str">
        <f t="shared" si="192"/>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IFERROR(VLOOKUP(I1227,I$2:L1226,4,0),"")</f>
        <v/>
      </c>
      <c r="M1227" s="4" t="str">
        <f>IFERROR(VLOOKUP(I1227,I$2:M1226,5,0),"")</f>
        <v/>
      </c>
      <c r="S1227"/>
      <c r="AL1227" s="2" t="str">
        <f>IFERROR(IF(INDEX(#REF!,MATCH(I1227,#REF!,0),1)=0,"",INDEX(#REF!,MATCH(I1227,#REF!,0),1)),"")</f>
        <v/>
      </c>
      <c r="AN1227" s="2" t="str">
        <f>IFERROR(IF(INDEX(#REF!,MATCH(I1227,#REF!,0),1)=0,"",INDEX(#REF!,MATCH(I1227,#REF!,0),1)),"")</f>
        <v/>
      </c>
      <c r="BG1227" s="5"/>
      <c r="BI1227" s="4"/>
      <c r="BK1227" s="5"/>
      <c r="BL1227" s="5"/>
      <c r="BM1227" s="5" t="str">
        <f>IF(B1227="","",IF(BH1227="",1+(MAX(BM$2:BM1226)),""))</f>
        <v/>
      </c>
      <c r="BN1227" s="5" t="str">
        <f t="shared" si="190"/>
        <v/>
      </c>
      <c r="BO1227" s="5" t="str">
        <f t="shared" si="191"/>
        <v/>
      </c>
      <c r="BP1227" s="15" t="str">
        <f t="shared" si="192"/>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IFERROR(VLOOKUP(I1228,I$2:L1227,4,0),"")</f>
        <v/>
      </c>
      <c r="M1228" s="4" t="str">
        <f>IFERROR(VLOOKUP(I1228,I$2:M1227,5,0),"")</f>
        <v/>
      </c>
      <c r="S1228"/>
      <c r="AL1228" s="2" t="str">
        <f>IFERROR(IF(INDEX(#REF!,MATCH(I1228,#REF!,0),1)=0,"",INDEX(#REF!,MATCH(I1228,#REF!,0),1)),"")</f>
        <v/>
      </c>
      <c r="AN1228" s="2" t="str">
        <f>IFERROR(IF(INDEX(#REF!,MATCH(I1228,#REF!,0),1)=0,"",INDEX(#REF!,MATCH(I1228,#REF!,0),1)),"")</f>
        <v/>
      </c>
      <c r="BG1228" s="5"/>
      <c r="BI1228" s="4"/>
      <c r="BK1228" s="5"/>
      <c r="BL1228" s="5"/>
      <c r="BM1228" s="5" t="str">
        <f>IF(B1228="","",IF(BH1228="",1+(MAX(BM$2:BM1227)),""))</f>
        <v/>
      </c>
      <c r="BN1228" s="5" t="str">
        <f t="shared" si="190"/>
        <v/>
      </c>
      <c r="BO1228" s="5" t="str">
        <f t="shared" si="191"/>
        <v/>
      </c>
      <c r="BP1228" s="15" t="str">
        <f t="shared" si="192"/>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IFERROR(VLOOKUP(I1229,I$2:L1228,4,0),"")</f>
        <v/>
      </c>
      <c r="M1229" s="4" t="str">
        <f>IFERROR(VLOOKUP(I1229,I$2:M1228,5,0),"")</f>
        <v/>
      </c>
      <c r="S1229"/>
      <c r="AL1229" s="2" t="str">
        <f>IFERROR(IF(INDEX(#REF!,MATCH(I1229,#REF!,0),1)=0,"",INDEX(#REF!,MATCH(I1229,#REF!,0),1)),"")</f>
        <v/>
      </c>
      <c r="AN1229" s="2" t="str">
        <f>IFERROR(IF(INDEX(#REF!,MATCH(I1229,#REF!,0),1)=0,"",INDEX(#REF!,MATCH(I1229,#REF!,0),1)),"")</f>
        <v/>
      </c>
      <c r="BG1229" s="5"/>
      <c r="BI1229" s="4"/>
      <c r="BK1229" s="5"/>
      <c r="BL1229" s="5"/>
      <c r="BM1229" s="5" t="str">
        <f>IF(B1229="","",IF(BH1229="",1+(MAX(BM$2:BM1228)),""))</f>
        <v/>
      </c>
      <c r="BN1229" s="5" t="str">
        <f t="shared" si="190"/>
        <v/>
      </c>
      <c r="BO1229" s="5" t="str">
        <f t="shared" si="191"/>
        <v/>
      </c>
      <c r="BP1229" s="15" t="str">
        <f t="shared" si="192"/>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IFERROR(VLOOKUP(I1230,I$2:L1229,4,0),"")</f>
        <v/>
      </c>
      <c r="M1230" s="4" t="str">
        <f>IFERROR(VLOOKUP(I1230,I$2:M1229,5,0),"")</f>
        <v/>
      </c>
      <c r="S1230"/>
      <c r="AL1230" s="2" t="str">
        <f>IFERROR(IF(INDEX(#REF!,MATCH(I1230,#REF!,0),1)=0,"",INDEX(#REF!,MATCH(I1230,#REF!,0),1)),"")</f>
        <v/>
      </c>
      <c r="AN1230" s="2" t="str">
        <f>IFERROR(IF(INDEX(#REF!,MATCH(I1230,#REF!,0),1)=0,"",INDEX(#REF!,MATCH(I1230,#REF!,0),1)),"")</f>
        <v/>
      </c>
      <c r="BG1230" s="5"/>
      <c r="BI1230" s="4"/>
      <c r="BK1230" s="5"/>
      <c r="BL1230" s="5"/>
      <c r="BM1230" s="5" t="str">
        <f>IF(B1230="","",IF(BH1230="",1+(MAX(BM$2:BM1229)),""))</f>
        <v/>
      </c>
      <c r="BN1230" s="5" t="str">
        <f t="shared" si="190"/>
        <v/>
      </c>
      <c r="BO1230" s="5" t="str">
        <f t="shared" si="191"/>
        <v/>
      </c>
      <c r="BP1230" s="15" t="str">
        <f t="shared" si="192"/>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IFERROR(VLOOKUP(I1231,I$2:L1230,4,0),"")</f>
        <v/>
      </c>
      <c r="M1231" s="4" t="str">
        <f>IFERROR(VLOOKUP(I1231,I$2:M1230,5,0),"")</f>
        <v/>
      </c>
      <c r="S1231"/>
      <c r="AL1231" s="2" t="str">
        <f>IFERROR(IF(INDEX(#REF!,MATCH(I1231,#REF!,0),1)=0,"",INDEX(#REF!,MATCH(I1231,#REF!,0),1)),"")</f>
        <v/>
      </c>
      <c r="AN1231" s="2" t="str">
        <f>IFERROR(IF(INDEX(#REF!,MATCH(I1231,#REF!,0),1)=0,"",INDEX(#REF!,MATCH(I1231,#REF!,0),1)),"")</f>
        <v/>
      </c>
      <c r="BG1231" s="5"/>
      <c r="BI1231" s="4"/>
      <c r="BK1231" s="5"/>
      <c r="BL1231" s="5"/>
      <c r="BM1231" s="5" t="str">
        <f>IF(B1231="","",IF(BH1231="",1+(MAX(BM$2:BM1230)),""))</f>
        <v/>
      </c>
      <c r="BN1231" s="5" t="str">
        <f t="shared" si="190"/>
        <v/>
      </c>
      <c r="BO1231" s="5" t="str">
        <f t="shared" si="191"/>
        <v/>
      </c>
      <c r="BP1231" s="15" t="str">
        <f t="shared" si="192"/>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IFERROR(VLOOKUP(I1232,I$2:L1231,4,0),"")</f>
        <v/>
      </c>
      <c r="M1232" s="4" t="str">
        <f>IFERROR(VLOOKUP(I1232,I$2:M1231,5,0),"")</f>
        <v/>
      </c>
      <c r="S1232"/>
      <c r="AL1232" s="2" t="str">
        <f>IFERROR(IF(INDEX(#REF!,MATCH(I1232,#REF!,0),1)=0,"",INDEX(#REF!,MATCH(I1232,#REF!,0),1)),"")</f>
        <v/>
      </c>
      <c r="AN1232" s="2" t="str">
        <f>IFERROR(IF(INDEX(#REF!,MATCH(I1232,#REF!,0),1)=0,"",INDEX(#REF!,MATCH(I1232,#REF!,0),1)),"")</f>
        <v/>
      </c>
      <c r="BG1232" s="5"/>
      <c r="BI1232" s="4"/>
      <c r="BK1232" s="5"/>
      <c r="BL1232" s="5"/>
      <c r="BM1232" s="5" t="str">
        <f>IF(B1232="","",IF(BH1232="",1+(MAX(BM$2:BM1231)),""))</f>
        <v/>
      </c>
      <c r="BN1232" s="5" t="str">
        <f t="shared" si="190"/>
        <v/>
      </c>
      <c r="BO1232" s="5" t="str">
        <f t="shared" si="191"/>
        <v/>
      </c>
      <c r="BP1232" s="15" t="str">
        <f t="shared" si="192"/>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IFERROR(VLOOKUP(I1233,I$2:L1232,4,0),"")</f>
        <v/>
      </c>
      <c r="M1233" s="4" t="str">
        <f>IFERROR(VLOOKUP(I1233,I$2:M1232,5,0),"")</f>
        <v/>
      </c>
      <c r="S1233"/>
      <c r="AL1233" s="2" t="str">
        <f>IFERROR(IF(INDEX(#REF!,MATCH(I1233,#REF!,0),1)=0,"",INDEX(#REF!,MATCH(I1233,#REF!,0),1)),"")</f>
        <v/>
      </c>
      <c r="AN1233" s="2" t="str">
        <f>IFERROR(IF(INDEX(#REF!,MATCH(I1233,#REF!,0),1)=0,"",INDEX(#REF!,MATCH(I1233,#REF!,0),1)),"")</f>
        <v/>
      </c>
      <c r="BG1233" s="5"/>
      <c r="BI1233" s="4"/>
      <c r="BK1233" s="5"/>
      <c r="BL1233" s="5"/>
      <c r="BM1233" s="5" t="str">
        <f>IF(B1233="","",IF(BH1233="",1+(MAX(BM$2:BM1232)),""))</f>
        <v/>
      </c>
      <c r="BN1233" s="5" t="str">
        <f t="shared" si="190"/>
        <v/>
      </c>
      <c r="BO1233" s="5" t="str">
        <f t="shared" si="191"/>
        <v/>
      </c>
      <c r="BP1233" s="15" t="str">
        <f t="shared" si="192"/>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IFERROR(VLOOKUP(I1234,I$2:L1233,4,0),"")</f>
        <v/>
      </c>
      <c r="M1234" s="4" t="str">
        <f>IFERROR(VLOOKUP(I1234,I$2:M1233,5,0),"")</f>
        <v/>
      </c>
      <c r="S1234"/>
      <c r="AL1234" s="2" t="str">
        <f>IFERROR(IF(INDEX(#REF!,MATCH(I1234,#REF!,0),1)=0,"",INDEX(#REF!,MATCH(I1234,#REF!,0),1)),"")</f>
        <v/>
      </c>
      <c r="AN1234" s="2" t="str">
        <f>IFERROR(IF(INDEX(#REF!,MATCH(I1234,#REF!,0),1)=0,"",INDEX(#REF!,MATCH(I1234,#REF!,0),1)),"")</f>
        <v/>
      </c>
      <c r="BG1234" s="5"/>
      <c r="BI1234" s="4"/>
      <c r="BK1234" s="5"/>
      <c r="BL1234" s="5"/>
      <c r="BM1234" s="5" t="str">
        <f>IF(B1234="","",IF(BH1234="",1+(MAX(BM$2:BM1233)),""))</f>
        <v/>
      </c>
      <c r="BN1234" s="5" t="str">
        <f t="shared" si="190"/>
        <v/>
      </c>
      <c r="BO1234" s="5" t="str">
        <f t="shared" si="191"/>
        <v/>
      </c>
      <c r="BP1234" s="15" t="str">
        <f t="shared" si="192"/>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IFERROR(VLOOKUP(I1235,I$2:L1234,4,0),"")</f>
        <v/>
      </c>
      <c r="M1235" s="4" t="str">
        <f>IFERROR(VLOOKUP(I1235,I$2:M1234,5,0),"")</f>
        <v/>
      </c>
      <c r="S1235"/>
      <c r="AL1235" s="2" t="str">
        <f>IFERROR(IF(INDEX(#REF!,MATCH(I1235,#REF!,0),1)=0,"",INDEX(#REF!,MATCH(I1235,#REF!,0),1)),"")</f>
        <v/>
      </c>
      <c r="AN1235" s="2" t="str">
        <f>IFERROR(IF(INDEX(#REF!,MATCH(I1235,#REF!,0),1)=0,"",INDEX(#REF!,MATCH(I1235,#REF!,0),1)),"")</f>
        <v/>
      </c>
      <c r="BG1235" s="5"/>
      <c r="BI1235" s="4"/>
      <c r="BK1235" s="5"/>
      <c r="BL1235" s="5"/>
      <c r="BM1235" s="5" t="str">
        <f>IF(B1235="","",IF(BH1235="",1+(MAX(BM$2:BM1234)),""))</f>
        <v/>
      </c>
      <c r="BN1235" s="5" t="str">
        <f t="shared" si="190"/>
        <v/>
      </c>
      <c r="BO1235" s="5" t="str">
        <f t="shared" si="191"/>
        <v/>
      </c>
      <c r="BP1235" s="15" t="str">
        <f t="shared" si="192"/>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IFERROR(VLOOKUP(I1236,I$2:L1235,4,0),"")</f>
        <v/>
      </c>
      <c r="M1236" s="4" t="str">
        <f>IFERROR(VLOOKUP(I1236,I$2:M1235,5,0),"")</f>
        <v/>
      </c>
      <c r="S1236"/>
      <c r="AL1236" s="2" t="str">
        <f>IFERROR(IF(INDEX(#REF!,MATCH(I1236,#REF!,0),1)=0,"",INDEX(#REF!,MATCH(I1236,#REF!,0),1)),"")</f>
        <v/>
      </c>
      <c r="AN1236" s="2" t="str">
        <f>IFERROR(IF(INDEX(#REF!,MATCH(I1236,#REF!,0),1)=0,"",INDEX(#REF!,MATCH(I1236,#REF!,0),1)),"")</f>
        <v/>
      </c>
      <c r="BG1236" s="5"/>
      <c r="BI1236" s="4"/>
      <c r="BK1236" s="5"/>
      <c r="BL1236" s="5"/>
      <c r="BM1236" s="5" t="str">
        <f>IF(B1236="","",IF(BH1236="",1+(MAX(BM$2:BM1235)),""))</f>
        <v/>
      </c>
      <c r="BN1236" s="5" t="str">
        <f t="shared" si="190"/>
        <v/>
      </c>
      <c r="BO1236" s="5" t="str">
        <f t="shared" si="191"/>
        <v/>
      </c>
      <c r="BP1236" s="15" t="str">
        <f t="shared" si="192"/>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IFERROR(VLOOKUP(I1237,I$2:L1236,4,0),"")</f>
        <v/>
      </c>
      <c r="M1237" s="4" t="str">
        <f>IFERROR(VLOOKUP(I1237,I$2:M1236,5,0),"")</f>
        <v/>
      </c>
      <c r="S1237"/>
      <c r="AL1237" s="2" t="str">
        <f>IFERROR(IF(INDEX(#REF!,MATCH(I1237,#REF!,0),1)=0,"",INDEX(#REF!,MATCH(I1237,#REF!,0),1)),"")</f>
        <v/>
      </c>
      <c r="AN1237" s="2" t="str">
        <f>IFERROR(IF(INDEX(#REF!,MATCH(I1237,#REF!,0),1)=0,"",INDEX(#REF!,MATCH(I1237,#REF!,0),1)),"")</f>
        <v/>
      </c>
      <c r="BG1237" s="5"/>
      <c r="BI1237" s="4"/>
      <c r="BK1237" s="5"/>
      <c r="BL1237" s="5"/>
      <c r="BM1237" s="5" t="str">
        <f>IF(B1237="","",IF(BH1237="",1+(MAX(BM$2:BM1236)),""))</f>
        <v/>
      </c>
      <c r="BN1237" s="5" t="str">
        <f t="shared" si="190"/>
        <v/>
      </c>
      <c r="BO1237" s="5" t="str">
        <f t="shared" si="191"/>
        <v/>
      </c>
      <c r="BP1237" s="15" t="str">
        <f t="shared" si="192"/>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IFERROR(VLOOKUP(I1238,I$2:L1237,4,0),"")</f>
        <v/>
      </c>
      <c r="M1238" s="4" t="str">
        <f>IFERROR(VLOOKUP(I1238,I$2:M1237,5,0),"")</f>
        <v/>
      </c>
      <c r="S1238"/>
      <c r="AL1238" s="2" t="str">
        <f>IFERROR(IF(INDEX(#REF!,MATCH(I1238,#REF!,0),1)=0,"",INDEX(#REF!,MATCH(I1238,#REF!,0),1)),"")</f>
        <v/>
      </c>
      <c r="AN1238" s="2" t="str">
        <f>IFERROR(IF(INDEX(#REF!,MATCH(I1238,#REF!,0),1)=0,"",INDEX(#REF!,MATCH(I1238,#REF!,0),1)),"")</f>
        <v/>
      </c>
      <c r="BG1238" s="5"/>
      <c r="BI1238" s="4"/>
      <c r="BK1238" s="5"/>
      <c r="BL1238" s="5"/>
      <c r="BM1238" s="5" t="str">
        <f>IF(B1238="","",IF(BH1238="",1+(MAX(BM$2:BM1237)),""))</f>
        <v/>
      </c>
      <c r="BN1238" s="5" t="str">
        <f t="shared" si="190"/>
        <v/>
      </c>
      <c r="BO1238" s="5" t="str">
        <f t="shared" si="191"/>
        <v/>
      </c>
      <c r="BP1238" s="15" t="str">
        <f t="shared" si="192"/>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IFERROR(VLOOKUP(I1239,I$2:L1238,4,0),"")</f>
        <v/>
      </c>
      <c r="M1239" s="4" t="str">
        <f>IFERROR(VLOOKUP(I1239,I$2:M1238,5,0),"")</f>
        <v/>
      </c>
      <c r="S1239"/>
      <c r="AL1239" s="2" t="str">
        <f>IFERROR(IF(INDEX(#REF!,MATCH(I1239,#REF!,0),1)=0,"",INDEX(#REF!,MATCH(I1239,#REF!,0),1)),"")</f>
        <v/>
      </c>
      <c r="AN1239" s="2" t="str">
        <f>IFERROR(IF(INDEX(#REF!,MATCH(I1239,#REF!,0),1)=0,"",INDEX(#REF!,MATCH(I1239,#REF!,0),1)),"")</f>
        <v/>
      </c>
      <c r="BG1239" s="5"/>
      <c r="BI1239" s="4"/>
      <c r="BK1239" s="5"/>
      <c r="BL1239" s="5"/>
      <c r="BM1239" s="5" t="str">
        <f>IF(B1239="","",IF(BH1239="",1+(MAX(BM$2:BM1238)),""))</f>
        <v/>
      </c>
      <c r="BN1239" s="5" t="str">
        <f t="shared" si="190"/>
        <v/>
      </c>
      <c r="BO1239" s="5" t="str">
        <f t="shared" si="191"/>
        <v/>
      </c>
      <c r="BP1239" s="15" t="str">
        <f t="shared" si="192"/>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IFERROR(VLOOKUP(I1240,I$2:L1239,4,0),"")</f>
        <v/>
      </c>
      <c r="M1240" s="4" t="str">
        <f>IFERROR(VLOOKUP(I1240,I$2:M1239,5,0),"")</f>
        <v/>
      </c>
      <c r="S1240"/>
      <c r="AL1240" s="2" t="str">
        <f>IFERROR(IF(INDEX(#REF!,MATCH(I1240,#REF!,0),1)=0,"",INDEX(#REF!,MATCH(I1240,#REF!,0),1)),"")</f>
        <v/>
      </c>
      <c r="AN1240" s="2" t="str">
        <f>IFERROR(IF(INDEX(#REF!,MATCH(I1240,#REF!,0),1)=0,"",INDEX(#REF!,MATCH(I1240,#REF!,0),1)),"")</f>
        <v/>
      </c>
      <c r="BG1240" s="5"/>
      <c r="BI1240" s="4"/>
      <c r="BK1240" s="5"/>
      <c r="BL1240" s="5"/>
      <c r="BM1240" s="5" t="str">
        <f>IF(B1240="","",IF(BH1240="",1+(MAX(BM$2:BM1239)),""))</f>
        <v/>
      </c>
      <c r="BN1240" s="5" t="str">
        <f t="shared" si="190"/>
        <v/>
      </c>
      <c r="BO1240" s="5" t="str">
        <f t="shared" si="191"/>
        <v/>
      </c>
      <c r="BP1240" s="15" t="str">
        <f t="shared" si="192"/>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IFERROR(VLOOKUP(I1241,I$2:L1240,4,0),"")</f>
        <v/>
      </c>
      <c r="M1241" s="4" t="str">
        <f>IFERROR(VLOOKUP(I1241,I$2:M1240,5,0),"")</f>
        <v/>
      </c>
      <c r="S1241"/>
      <c r="AL1241" s="2" t="str">
        <f>IFERROR(IF(INDEX(#REF!,MATCH(I1241,#REF!,0),1)=0,"",INDEX(#REF!,MATCH(I1241,#REF!,0),1)),"")</f>
        <v/>
      </c>
      <c r="AN1241" s="2" t="str">
        <f>IFERROR(IF(INDEX(#REF!,MATCH(I1241,#REF!,0),1)=0,"",INDEX(#REF!,MATCH(I1241,#REF!,0),1)),"")</f>
        <v/>
      </c>
      <c r="BG1241" s="5"/>
      <c r="BI1241" s="4"/>
      <c r="BK1241" s="5"/>
      <c r="BL1241" s="5"/>
      <c r="BM1241" s="5" t="str">
        <f>IF(B1241="","",IF(BH1241="",1+(MAX(BM$2:BM1240)),""))</f>
        <v/>
      </c>
      <c r="BN1241" s="5" t="str">
        <f t="shared" si="190"/>
        <v/>
      </c>
      <c r="BO1241" s="5" t="str">
        <f t="shared" si="191"/>
        <v/>
      </c>
      <c r="BP1241" s="15" t="str">
        <f t="shared" si="192"/>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IFERROR(VLOOKUP(I1242,I$2:L1241,4,0),"")</f>
        <v/>
      </c>
      <c r="M1242" s="4" t="str">
        <f>IFERROR(VLOOKUP(I1242,I$2:M1241,5,0),"")</f>
        <v/>
      </c>
      <c r="S1242"/>
      <c r="AL1242" s="2" t="str">
        <f>IFERROR(IF(INDEX(#REF!,MATCH(I1242,#REF!,0),1)=0,"",INDEX(#REF!,MATCH(I1242,#REF!,0),1)),"")</f>
        <v/>
      </c>
      <c r="AN1242" s="2" t="str">
        <f>IFERROR(IF(INDEX(#REF!,MATCH(I1242,#REF!,0),1)=0,"",INDEX(#REF!,MATCH(I1242,#REF!,0),1)),"")</f>
        <v/>
      </c>
      <c r="BG1242" s="5"/>
      <c r="BI1242" s="4"/>
      <c r="BK1242" s="5"/>
      <c r="BL1242" s="5"/>
      <c r="BM1242" s="5" t="str">
        <f>IF(B1242="","",IF(BH1242="",1+(MAX(BM$2:BM1241)),""))</f>
        <v/>
      </c>
      <c r="BN1242" s="5" t="str">
        <f t="shared" si="190"/>
        <v/>
      </c>
      <c r="BO1242" s="5" t="str">
        <f t="shared" si="191"/>
        <v/>
      </c>
      <c r="BP1242" s="15" t="str">
        <f t="shared" si="192"/>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IFERROR(VLOOKUP(I1243,I$2:L1242,4,0),"")</f>
        <v/>
      </c>
      <c r="M1243" s="4" t="str">
        <f>IFERROR(VLOOKUP(I1243,I$2:M1242,5,0),"")</f>
        <v/>
      </c>
      <c r="S1243"/>
      <c r="AL1243" s="2" t="str">
        <f>IFERROR(IF(INDEX(#REF!,MATCH(I1243,#REF!,0),1)=0,"",INDEX(#REF!,MATCH(I1243,#REF!,0),1)),"")</f>
        <v/>
      </c>
      <c r="AN1243" s="2" t="str">
        <f>IFERROR(IF(INDEX(#REF!,MATCH(I1243,#REF!,0),1)=0,"",INDEX(#REF!,MATCH(I1243,#REF!,0),1)),"")</f>
        <v/>
      </c>
      <c r="BG1243" s="5"/>
      <c r="BI1243" s="4"/>
      <c r="BK1243" s="5"/>
      <c r="BL1243" s="5"/>
      <c r="BM1243" s="5" t="str">
        <f>IF(B1243="","",IF(BH1243="",1+(MAX(BM$2:BM1242)),""))</f>
        <v/>
      </c>
      <c r="BN1243" s="5" t="str">
        <f t="shared" si="190"/>
        <v/>
      </c>
      <c r="BO1243" s="5" t="str">
        <f t="shared" si="191"/>
        <v/>
      </c>
      <c r="BP1243" s="15" t="str">
        <f t="shared" si="192"/>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IFERROR(VLOOKUP(I1244,I$2:L1243,4,0),"")</f>
        <v/>
      </c>
      <c r="M1244" s="4" t="str">
        <f>IFERROR(VLOOKUP(I1244,I$2:M1243,5,0),"")</f>
        <v/>
      </c>
      <c r="S1244"/>
      <c r="AL1244" s="2" t="str">
        <f>IFERROR(IF(INDEX(#REF!,MATCH(I1244,#REF!,0),1)=0,"",INDEX(#REF!,MATCH(I1244,#REF!,0),1)),"")</f>
        <v/>
      </c>
      <c r="AN1244" s="2" t="str">
        <f>IFERROR(IF(INDEX(#REF!,MATCH(I1244,#REF!,0),1)=0,"",INDEX(#REF!,MATCH(I1244,#REF!,0),1)),"")</f>
        <v/>
      </c>
      <c r="BG1244" s="5"/>
      <c r="BI1244" s="4"/>
      <c r="BK1244" s="5"/>
      <c r="BL1244" s="5"/>
      <c r="BM1244" s="5" t="str">
        <f>IF(B1244="","",IF(BH1244="",1+(MAX(BM$2:BM1243)),""))</f>
        <v/>
      </c>
      <c r="BN1244" s="5" t="str">
        <f t="shared" si="190"/>
        <v/>
      </c>
      <c r="BO1244" s="5" t="str">
        <f t="shared" si="191"/>
        <v/>
      </c>
      <c r="BP1244" s="15" t="str">
        <f t="shared" si="192"/>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IFERROR(VLOOKUP(I1245,I$2:L1244,4,0),"")</f>
        <v/>
      </c>
      <c r="M1245" s="4" t="str">
        <f>IFERROR(VLOOKUP(I1245,I$2:M1244,5,0),"")</f>
        <v/>
      </c>
      <c r="S1245"/>
      <c r="AL1245" s="2" t="str">
        <f>IFERROR(IF(INDEX(#REF!,MATCH(I1245,#REF!,0),1)=0,"",INDEX(#REF!,MATCH(I1245,#REF!,0),1)),"")</f>
        <v/>
      </c>
      <c r="AN1245" s="2" t="str">
        <f>IFERROR(IF(INDEX(#REF!,MATCH(I1245,#REF!,0),1)=0,"",INDEX(#REF!,MATCH(I1245,#REF!,0),1)),"")</f>
        <v/>
      </c>
      <c r="BG1245" s="5"/>
      <c r="BI1245" s="4"/>
      <c r="BK1245" s="5"/>
      <c r="BL1245" s="5"/>
      <c r="BM1245" s="5" t="str">
        <f>IF(B1245="","",IF(BH1245="",1+(MAX(BM$2:BM1244)),""))</f>
        <v/>
      </c>
      <c r="BN1245" s="5" t="str">
        <f t="shared" si="190"/>
        <v/>
      </c>
      <c r="BO1245" s="5" t="str">
        <f t="shared" si="191"/>
        <v/>
      </c>
      <c r="BP1245" s="15" t="str">
        <f t="shared" si="192"/>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IFERROR(VLOOKUP(I1246,I$2:L1245,4,0),"")</f>
        <v/>
      </c>
      <c r="M1246" s="4" t="str">
        <f>IFERROR(VLOOKUP(I1246,I$2:M1245,5,0),"")</f>
        <v/>
      </c>
      <c r="S1246"/>
      <c r="AL1246" s="2" t="str">
        <f>IFERROR(IF(INDEX(#REF!,MATCH(I1246,#REF!,0),1)=0,"",INDEX(#REF!,MATCH(I1246,#REF!,0),1)),"")</f>
        <v/>
      </c>
      <c r="AN1246" s="2" t="str">
        <f>IFERROR(IF(INDEX(#REF!,MATCH(I1246,#REF!,0),1)=0,"",INDEX(#REF!,MATCH(I1246,#REF!,0),1)),"")</f>
        <v/>
      </c>
      <c r="BG1246" s="5"/>
      <c r="BI1246" s="4"/>
      <c r="BK1246" s="5"/>
      <c r="BL1246" s="5"/>
      <c r="BM1246" s="5" t="str">
        <f>IF(B1246="","",IF(BH1246="",1+(MAX(BM$2:BM1245)),""))</f>
        <v/>
      </c>
      <c r="BN1246" s="5" t="str">
        <f t="shared" si="190"/>
        <v/>
      </c>
      <c r="BO1246" s="5" t="str">
        <f t="shared" si="191"/>
        <v/>
      </c>
      <c r="BP1246" s="15" t="str">
        <f t="shared" si="192"/>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IFERROR(VLOOKUP(I1247,I$2:L1246,4,0),"")</f>
        <v/>
      </c>
      <c r="M1247" s="4" t="str">
        <f>IFERROR(VLOOKUP(I1247,I$2:M1246,5,0),"")</f>
        <v/>
      </c>
      <c r="S1247"/>
      <c r="AL1247" s="2" t="str">
        <f>IFERROR(IF(INDEX(#REF!,MATCH(I1247,#REF!,0),1)=0,"",INDEX(#REF!,MATCH(I1247,#REF!,0),1)),"")</f>
        <v/>
      </c>
      <c r="AN1247" s="2" t="str">
        <f>IFERROR(IF(INDEX(#REF!,MATCH(I1247,#REF!,0),1)=0,"",INDEX(#REF!,MATCH(I1247,#REF!,0),1)),"")</f>
        <v/>
      </c>
      <c r="BG1247" s="5"/>
      <c r="BI1247" s="4"/>
      <c r="BK1247" s="5"/>
      <c r="BL1247" s="5"/>
      <c r="BM1247" s="5" t="str">
        <f>IF(B1247="","",IF(BH1247="",1+(MAX(BM$2:BM1246)),""))</f>
        <v/>
      </c>
      <c r="BN1247" s="5" t="str">
        <f t="shared" si="190"/>
        <v/>
      </c>
      <c r="BO1247" s="5" t="str">
        <f t="shared" si="191"/>
        <v/>
      </c>
      <c r="BP1247" s="15" t="str">
        <f t="shared" si="192"/>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IFERROR(VLOOKUP(I1248,I$2:L1247,4,0),"")</f>
        <v/>
      </c>
      <c r="M1248" s="4" t="str">
        <f>IFERROR(VLOOKUP(I1248,I$2:M1247,5,0),"")</f>
        <v/>
      </c>
      <c r="S1248"/>
      <c r="AL1248" s="2" t="str">
        <f>IFERROR(IF(INDEX(#REF!,MATCH(I1248,#REF!,0),1)=0,"",INDEX(#REF!,MATCH(I1248,#REF!,0),1)),"")</f>
        <v/>
      </c>
      <c r="AN1248" s="2" t="str">
        <f>IFERROR(IF(INDEX(#REF!,MATCH(I1248,#REF!,0),1)=0,"",INDEX(#REF!,MATCH(I1248,#REF!,0),1)),"")</f>
        <v/>
      </c>
      <c r="BG1248" s="5"/>
      <c r="BI1248" s="4"/>
      <c r="BK1248" s="5"/>
      <c r="BL1248" s="5"/>
      <c r="BM1248" s="5" t="str">
        <f>IF(B1248="","",IF(BH1248="",1+(MAX(BM$2:BM1247)),""))</f>
        <v/>
      </c>
      <c r="BN1248" s="5" t="str">
        <f t="shared" si="190"/>
        <v/>
      </c>
      <c r="BO1248" s="5" t="str">
        <f t="shared" si="191"/>
        <v/>
      </c>
      <c r="BP1248" s="15" t="str">
        <f t="shared" si="192"/>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IFERROR(VLOOKUP(I1249,I$2:L1248,4,0),"")</f>
        <v/>
      </c>
      <c r="M1249" s="4" t="str">
        <f>IFERROR(VLOOKUP(I1249,I$2:M1248,5,0),"")</f>
        <v/>
      </c>
      <c r="S1249"/>
      <c r="AL1249" s="2" t="str">
        <f>IFERROR(IF(INDEX(#REF!,MATCH(I1249,#REF!,0),1)=0,"",INDEX(#REF!,MATCH(I1249,#REF!,0),1)),"")</f>
        <v/>
      </c>
      <c r="AN1249" s="2" t="str">
        <f>IFERROR(IF(INDEX(#REF!,MATCH(I1249,#REF!,0),1)=0,"",INDEX(#REF!,MATCH(I1249,#REF!,0),1)),"")</f>
        <v/>
      </c>
      <c r="BG1249" s="5"/>
      <c r="BI1249" s="4"/>
      <c r="BK1249" s="5"/>
      <c r="BL1249" s="5"/>
      <c r="BM1249" s="5" t="str">
        <f>IF(B1249="","",IF(BH1249="",1+(MAX(BM$2:BM1248)),""))</f>
        <v/>
      </c>
      <c r="BN1249" s="5" t="str">
        <f t="shared" si="190"/>
        <v/>
      </c>
      <c r="BO1249" s="5" t="str">
        <f t="shared" si="191"/>
        <v/>
      </c>
      <c r="BP1249" s="15" t="str">
        <f t="shared" si="192"/>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IFERROR(VLOOKUP(I1250,I$2:L1249,4,0),"")</f>
        <v/>
      </c>
      <c r="M1250" s="4" t="str">
        <f>IFERROR(VLOOKUP(I1250,I$2:M1249,5,0),"")</f>
        <v/>
      </c>
      <c r="S1250"/>
      <c r="AL1250" s="2" t="str">
        <f>IFERROR(IF(INDEX(#REF!,MATCH(I1250,#REF!,0),1)=0,"",INDEX(#REF!,MATCH(I1250,#REF!,0),1)),"")</f>
        <v/>
      </c>
      <c r="AN1250" s="2" t="str">
        <f>IFERROR(IF(INDEX(#REF!,MATCH(I1250,#REF!,0),1)=0,"",INDEX(#REF!,MATCH(I1250,#REF!,0),1)),"")</f>
        <v/>
      </c>
      <c r="BG1250" s="5"/>
      <c r="BI1250" s="4"/>
      <c r="BK1250" s="5"/>
      <c r="BL1250" s="5"/>
      <c r="BM1250" s="5" t="str">
        <f>IF(B1250="","",IF(BH1250="",1+(MAX(BM$2:BM1249)),""))</f>
        <v/>
      </c>
      <c r="BN1250" s="5" t="str">
        <f t="shared" si="190"/>
        <v/>
      </c>
      <c r="BO1250" s="5" t="str">
        <f t="shared" si="191"/>
        <v/>
      </c>
      <c r="BP1250" s="15" t="str">
        <f t="shared" si="192"/>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IFERROR(VLOOKUP(I1251,I$2:L1250,4,0),"")</f>
        <v/>
      </c>
      <c r="M1251" s="4" t="str">
        <f>IFERROR(VLOOKUP(I1251,I$2:M1250,5,0),"")</f>
        <v/>
      </c>
      <c r="S1251"/>
      <c r="AL1251" s="2" t="str">
        <f>IFERROR(IF(INDEX(#REF!,MATCH(I1251,#REF!,0),1)=0,"",INDEX(#REF!,MATCH(I1251,#REF!,0),1)),"")</f>
        <v/>
      </c>
      <c r="AN1251" s="2" t="str">
        <f>IFERROR(IF(INDEX(#REF!,MATCH(I1251,#REF!,0),1)=0,"",INDEX(#REF!,MATCH(I1251,#REF!,0),1)),"")</f>
        <v/>
      </c>
      <c r="BG1251" s="5"/>
      <c r="BI1251" s="4"/>
      <c r="BK1251" s="5"/>
      <c r="BL1251" s="5"/>
      <c r="BM1251" s="5" t="str">
        <f>IF(B1251="","",IF(BH1251="",1+(MAX(BM$2:BM1250)),""))</f>
        <v/>
      </c>
      <c r="BN1251" s="5" t="str">
        <f t="shared" si="190"/>
        <v/>
      </c>
      <c r="BO1251" s="5" t="str">
        <f t="shared" si="191"/>
        <v/>
      </c>
      <c r="BP1251" s="15" t="str">
        <f t="shared" si="192"/>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IFERROR(VLOOKUP(I1252,I$2:L1251,4,0),"")</f>
        <v/>
      </c>
      <c r="M1252" s="4" t="str">
        <f>IFERROR(VLOOKUP(I1252,I$2:M1251,5,0),"")</f>
        <v/>
      </c>
      <c r="S1252"/>
      <c r="AL1252" s="2" t="str">
        <f>IFERROR(IF(INDEX(#REF!,MATCH(I1252,#REF!,0),1)=0,"",INDEX(#REF!,MATCH(I1252,#REF!,0),1)),"")</f>
        <v/>
      </c>
      <c r="AN1252" s="2" t="str">
        <f>IFERROR(IF(INDEX(#REF!,MATCH(I1252,#REF!,0),1)=0,"",INDEX(#REF!,MATCH(I1252,#REF!,0),1)),"")</f>
        <v/>
      </c>
      <c r="BG1252" s="5"/>
      <c r="BI1252" s="4"/>
      <c r="BK1252" s="5"/>
      <c r="BL1252" s="5"/>
      <c r="BM1252" s="5" t="str">
        <f>IF(B1252="","",IF(BH1252="",1+(MAX(BM$2:BM1251)),""))</f>
        <v/>
      </c>
      <c r="BN1252" s="5" t="str">
        <f t="shared" si="190"/>
        <v/>
      </c>
      <c r="BO1252" s="5" t="str">
        <f t="shared" si="191"/>
        <v/>
      </c>
      <c r="BP1252" s="15" t="str">
        <f t="shared" si="192"/>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S1253"/>
      <c r="AL1253" s="2" t="str">
        <f>IFERROR(IF(INDEX(#REF!,MATCH(I1253,#REF!,0),1)=0,"",INDEX(#REF!,MATCH(I1253,#REF!,0),1)),"")</f>
        <v/>
      </c>
      <c r="AN1253" s="2" t="str">
        <f>IFERROR(IF(INDEX(#REF!,MATCH(I1253,#REF!,0),1)=0,"",INDEX(#REF!,MATCH(I1253,#REF!,0),1)),"")</f>
        <v/>
      </c>
      <c r="BG1253" s="5"/>
      <c r="BI1253" s="4"/>
      <c r="BK1253" s="5"/>
      <c r="BL1253" s="5"/>
      <c r="BM1253" s="5" t="str">
        <f>IF(B1253="","",IF(BH1253="",1+(MAX(BM$2:BM1252)),""))</f>
        <v/>
      </c>
      <c r="BN1253" s="5" t="str">
        <f t="shared" si="190"/>
        <v/>
      </c>
      <c r="BO1253" s="5" t="str">
        <f t="shared" si="191"/>
        <v/>
      </c>
      <c r="BP1253" s="15" t="str">
        <f t="shared" si="192"/>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S1254"/>
      <c r="AL1254" s="2" t="str">
        <f>IFERROR(IF(INDEX(#REF!,MATCH(I1254,#REF!,0),1)=0,"",INDEX(#REF!,MATCH(I1254,#REF!,0),1)),"")</f>
        <v/>
      </c>
      <c r="AN1254" s="2" t="str">
        <f>IFERROR(IF(INDEX(#REF!,MATCH(I1254,#REF!,0),1)=0,"",INDEX(#REF!,MATCH(I1254,#REF!,0),1)),"")</f>
        <v/>
      </c>
      <c r="BG1254" s="5"/>
      <c r="BI1254" s="4"/>
      <c r="BK1254" s="5"/>
      <c r="BL1254" s="5"/>
      <c r="BM1254" s="5" t="str">
        <f>IF(B1254="","",IF(BH1254="",1+(MAX(BM$2:BM1253)),""))</f>
        <v/>
      </c>
      <c r="BN1254" s="5" t="str">
        <f t="shared" si="190"/>
        <v/>
      </c>
      <c r="BO1254" s="5" t="str">
        <f t="shared" si="191"/>
        <v/>
      </c>
      <c r="BP1254" s="15" t="str">
        <f t="shared" si="192"/>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S1255"/>
      <c r="AL1255" s="2" t="str">
        <f>IFERROR(IF(INDEX(#REF!,MATCH(I1255,#REF!,0),1)=0,"",INDEX(#REF!,MATCH(I1255,#REF!,0),1)),"")</f>
        <v/>
      </c>
      <c r="AN1255" s="2" t="str">
        <f>IFERROR(IF(INDEX(#REF!,MATCH(I1255,#REF!,0),1)=0,"",INDEX(#REF!,MATCH(I1255,#REF!,0),1)),"")</f>
        <v/>
      </c>
      <c r="BG1255" s="5"/>
      <c r="BI1255" s="4"/>
      <c r="BK1255" s="5"/>
      <c r="BL1255" s="5"/>
      <c r="BM1255" s="5" t="str">
        <f>IF(B1255="","",IF(BH1255="",1+(MAX(BM$2:BM1254)),""))</f>
        <v/>
      </c>
      <c r="BN1255" s="5" t="str">
        <f t="shared" si="190"/>
        <v/>
      </c>
      <c r="BO1255" s="5" t="str">
        <f t="shared" si="191"/>
        <v/>
      </c>
      <c r="BP1255" s="15" t="str">
        <f t="shared" si="192"/>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S1256"/>
      <c r="AL1256" s="2" t="str">
        <f>IFERROR(IF(INDEX(#REF!,MATCH(I1256,#REF!,0),1)=0,"",INDEX(#REF!,MATCH(I1256,#REF!,0),1)),"")</f>
        <v/>
      </c>
      <c r="AN1256" s="2" t="str">
        <f>IFERROR(IF(INDEX(#REF!,MATCH(I1256,#REF!,0),1)=0,"",INDEX(#REF!,MATCH(I1256,#REF!,0),1)),"")</f>
        <v/>
      </c>
      <c r="BG1256" s="5"/>
      <c r="BI1256" s="4"/>
      <c r="BK1256" s="5"/>
      <c r="BL1256" s="5"/>
      <c r="BM1256" s="5" t="str">
        <f>IF(B1256="","",IF(BH1256="",1+(MAX(BM$2:BM1255)),""))</f>
        <v/>
      </c>
      <c r="BN1256" s="5" t="str">
        <f t="shared" si="190"/>
        <v/>
      </c>
      <c r="BO1256" s="5" t="str">
        <f t="shared" si="191"/>
        <v/>
      </c>
      <c r="BP1256" s="15" t="str">
        <f t="shared" si="192"/>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S1257"/>
      <c r="AL1257" s="2" t="str">
        <f>IFERROR(IF(INDEX(#REF!,MATCH(I1257,#REF!,0),1)=0,"",INDEX(#REF!,MATCH(I1257,#REF!,0),1)),"")</f>
        <v/>
      </c>
      <c r="AN1257" s="2" t="str">
        <f>IFERROR(IF(INDEX(#REF!,MATCH(I1257,#REF!,0),1)=0,"",INDEX(#REF!,MATCH(I1257,#REF!,0),1)),"")</f>
        <v/>
      </c>
      <c r="BG1257" s="5"/>
      <c r="BI1257" s="4"/>
      <c r="BK1257" s="5"/>
      <c r="BL1257" s="5"/>
      <c r="BM1257" s="5" t="str">
        <f>IF(B1257="","",IF(BH1257="",1+(MAX(BM$2:BM1256)),""))</f>
        <v/>
      </c>
      <c r="BN1257" s="5" t="str">
        <f t="shared" si="190"/>
        <v/>
      </c>
      <c r="BO1257" s="5" t="str">
        <f t="shared" si="191"/>
        <v/>
      </c>
      <c r="BP1257" s="15" t="str">
        <f t="shared" si="192"/>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S1258"/>
      <c r="AL1258" s="2" t="str">
        <f>IFERROR(IF(INDEX(#REF!,MATCH(I1258,#REF!,0),1)=0,"",INDEX(#REF!,MATCH(I1258,#REF!,0),1)),"")</f>
        <v/>
      </c>
      <c r="AN1258" s="2" t="str">
        <f>IFERROR(IF(INDEX(#REF!,MATCH(I1258,#REF!,0),1)=0,"",INDEX(#REF!,MATCH(I1258,#REF!,0),1)),"")</f>
        <v/>
      </c>
      <c r="BG1258" s="5"/>
      <c r="BI1258" s="4"/>
      <c r="BK1258" s="5"/>
      <c r="BL1258" s="5"/>
      <c r="BM1258" s="5" t="str">
        <f>IF(B1258="","",IF(BH1258="",1+(MAX(BM$2:BM1257)),""))</f>
        <v/>
      </c>
      <c r="BN1258" s="5" t="str">
        <f t="shared" si="190"/>
        <v/>
      </c>
      <c r="BO1258" s="5" t="str">
        <f t="shared" si="191"/>
        <v/>
      </c>
      <c r="BP1258" s="15" t="str">
        <f t="shared" si="192"/>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S1259"/>
      <c r="AL1259" s="2" t="str">
        <f>IFERROR(IF(INDEX(#REF!,MATCH(I1259,#REF!,0),1)=0,"",INDEX(#REF!,MATCH(I1259,#REF!,0),1)),"")</f>
        <v/>
      </c>
      <c r="AN1259" s="2" t="str">
        <f>IFERROR(IF(INDEX(#REF!,MATCH(I1259,#REF!,0),1)=0,"",INDEX(#REF!,MATCH(I1259,#REF!,0),1)),"")</f>
        <v/>
      </c>
      <c r="BG1259" s="5"/>
      <c r="BI1259" s="4"/>
      <c r="BK1259" s="5"/>
      <c r="BL1259" s="5"/>
      <c r="BM1259" s="5" t="str">
        <f>IF(B1259="","",IF(BH1259="",1+(MAX(BM$2:BM1258)),""))</f>
        <v/>
      </c>
      <c r="BN1259" s="5" t="str">
        <f t="shared" si="190"/>
        <v/>
      </c>
      <c r="BO1259" s="5" t="str">
        <f t="shared" si="191"/>
        <v/>
      </c>
      <c r="BP1259" s="15" t="str">
        <f t="shared" si="192"/>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S1260"/>
      <c r="AL1260" s="2" t="str">
        <f>IFERROR(IF(INDEX(#REF!,MATCH(I1260,#REF!,0),1)=0,"",INDEX(#REF!,MATCH(I1260,#REF!,0),1)),"")</f>
        <v/>
      </c>
      <c r="AN1260" s="2" t="str">
        <f>IFERROR(IF(INDEX(#REF!,MATCH(I1260,#REF!,0),1)=0,"",INDEX(#REF!,MATCH(I1260,#REF!,0),1)),"")</f>
        <v/>
      </c>
      <c r="BG1260" s="5"/>
      <c r="BI1260" s="4"/>
      <c r="BK1260" s="5"/>
      <c r="BL1260" s="5"/>
      <c r="BM1260" s="5" t="str">
        <f>IF(B1260="","",IF(BH1260="",1+(MAX(BM$2:BM1259)),""))</f>
        <v/>
      </c>
      <c r="BN1260" s="5" t="str">
        <f t="shared" si="190"/>
        <v/>
      </c>
      <c r="BO1260" s="5" t="str">
        <f t="shared" si="191"/>
        <v/>
      </c>
      <c r="BP1260" s="15" t="str">
        <f t="shared" si="192"/>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S1261"/>
      <c r="AL1261" s="2" t="str">
        <f>IFERROR(IF(INDEX(#REF!,MATCH(I1261,#REF!,0),1)=0,"",INDEX(#REF!,MATCH(I1261,#REF!,0),1)),"")</f>
        <v/>
      </c>
      <c r="AN1261" s="2" t="str">
        <f>IFERROR(IF(INDEX(#REF!,MATCH(I1261,#REF!,0),1)=0,"",INDEX(#REF!,MATCH(I1261,#REF!,0),1)),"")</f>
        <v/>
      </c>
      <c r="BG1261" s="5"/>
      <c r="BI1261" s="4"/>
      <c r="BK1261" s="5"/>
      <c r="BL1261" s="5"/>
      <c r="BM1261" s="5" t="str">
        <f>IF(B1261="","",IF(BH1261="",1+(MAX(BM$2:BM1260)),""))</f>
        <v/>
      </c>
      <c r="BN1261" s="5" t="str">
        <f t="shared" si="190"/>
        <v/>
      </c>
      <c r="BO1261" s="5" t="str">
        <f t="shared" si="191"/>
        <v/>
      </c>
      <c r="BP1261" s="15" t="str">
        <f t="shared" si="192"/>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S1262"/>
      <c r="AL1262" s="2" t="str">
        <f>IFERROR(IF(INDEX(#REF!,MATCH(I1262,#REF!,0),1)=0,"",INDEX(#REF!,MATCH(I1262,#REF!,0),1)),"")</f>
        <v/>
      </c>
      <c r="AN1262" s="2" t="str">
        <f>IFERROR(IF(INDEX(#REF!,MATCH(I1262,#REF!,0),1)=0,"",INDEX(#REF!,MATCH(I1262,#REF!,0),1)),"")</f>
        <v/>
      </c>
      <c r="BG1262" s="5"/>
      <c r="BI1262" s="4"/>
      <c r="BK1262" s="5"/>
      <c r="BL1262" s="5"/>
      <c r="BM1262" s="5" t="str">
        <f>IF(B1262="","",IF(BH1262="",1+(MAX(BM$2:BM1261)),""))</f>
        <v/>
      </c>
      <c r="BN1262" s="5" t="str">
        <f t="shared" si="190"/>
        <v/>
      </c>
      <c r="BO1262" s="5" t="str">
        <f t="shared" si="191"/>
        <v/>
      </c>
      <c r="BP1262" s="15" t="str">
        <f t="shared" si="19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S1263"/>
      <c r="AL1263" s="2" t="str">
        <f>IFERROR(IF(INDEX(#REF!,MATCH(I1263,#REF!,0),1)=0,"",INDEX(#REF!,MATCH(I1263,#REF!,0),1)),"")</f>
        <v/>
      </c>
      <c r="AN1263" s="2" t="str">
        <f>IFERROR(IF(INDEX(#REF!,MATCH(I1263,#REF!,0),1)=0,"",INDEX(#REF!,MATCH(I1263,#REF!,0),1)),"")</f>
        <v/>
      </c>
      <c r="BG1263" s="5"/>
      <c r="BI1263" s="4"/>
      <c r="BK1263" s="5"/>
      <c r="BL1263" s="5"/>
      <c r="BM1263" s="5" t="str">
        <f>IF(B1263="","",IF(BH1263="",1+(MAX(BM$2:BM1262)),""))</f>
        <v/>
      </c>
      <c r="BN1263" s="5" t="str">
        <f t="shared" si="190"/>
        <v/>
      </c>
      <c r="BO1263" s="5" t="str">
        <f t="shared" si="191"/>
        <v/>
      </c>
      <c r="BP1263" s="15" t="str">
        <f t="shared" si="192"/>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S1264"/>
      <c r="AL1264" s="2" t="str">
        <f>IFERROR(IF(INDEX(#REF!,MATCH(I1264,#REF!,0),1)=0,"",INDEX(#REF!,MATCH(I1264,#REF!,0),1)),"")</f>
        <v/>
      </c>
      <c r="AN1264" s="2" t="str">
        <f>IFERROR(IF(INDEX(#REF!,MATCH(I1264,#REF!,0),1)=0,"",INDEX(#REF!,MATCH(I1264,#REF!,0),1)),"")</f>
        <v/>
      </c>
      <c r="BG1264" s="5"/>
      <c r="BI1264" s="4"/>
      <c r="BK1264" s="5"/>
      <c r="BL1264" s="5"/>
      <c r="BM1264" s="5" t="str">
        <f>IF(B1264="","",IF(BH1264="",1+(MAX(BM$2:BM1263)),""))</f>
        <v/>
      </c>
      <c r="BN1264" s="5" t="str">
        <f t="shared" si="190"/>
        <v/>
      </c>
      <c r="BO1264" s="5" t="str">
        <f t="shared" si="191"/>
        <v/>
      </c>
      <c r="BP1264" s="15" t="str">
        <f t="shared" si="192"/>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S1265"/>
      <c r="AL1265" s="2" t="str">
        <f>IFERROR(IF(INDEX(#REF!,MATCH(I1265,#REF!,0),1)=0,"",INDEX(#REF!,MATCH(I1265,#REF!,0),1)),"")</f>
        <v/>
      </c>
      <c r="AN1265" s="2" t="str">
        <f>IFERROR(IF(INDEX(#REF!,MATCH(I1265,#REF!,0),1)=0,"",INDEX(#REF!,MATCH(I1265,#REF!,0),1)),"")</f>
        <v/>
      </c>
      <c r="BG1265" s="5"/>
      <c r="BI1265" s="4"/>
      <c r="BK1265" s="5"/>
      <c r="BL1265" s="5"/>
      <c r="BM1265" s="5" t="str">
        <f>IF(B1265="","",IF(BH1265="",1+(MAX(BM$2:BM1264)),""))</f>
        <v/>
      </c>
      <c r="BN1265" s="5" t="str">
        <f t="shared" si="190"/>
        <v/>
      </c>
      <c r="BO1265" s="5" t="str">
        <f t="shared" si="191"/>
        <v/>
      </c>
      <c r="BP1265" s="15" t="str">
        <f t="shared" si="192"/>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S1266"/>
      <c r="AL1266" s="2" t="str">
        <f>IFERROR(IF(INDEX(#REF!,MATCH(I1266,#REF!,0),1)=0,"",INDEX(#REF!,MATCH(I1266,#REF!,0),1)),"")</f>
        <v/>
      </c>
      <c r="AN1266" s="2" t="str">
        <f>IFERROR(IF(INDEX(#REF!,MATCH(I1266,#REF!,0),1)=0,"",INDEX(#REF!,MATCH(I1266,#REF!,0),1)),"")</f>
        <v/>
      </c>
      <c r="BG1266" s="5"/>
      <c r="BI1266" s="4"/>
      <c r="BK1266" s="5"/>
      <c r="BL1266" s="5"/>
      <c r="BM1266" s="5" t="str">
        <f>IF(B1266="","",IF(BH1266="",1+(MAX(BM$2:BM1265)),""))</f>
        <v/>
      </c>
      <c r="BN1266" s="5" t="str">
        <f t="shared" si="190"/>
        <v/>
      </c>
      <c r="BO1266" s="5" t="str">
        <f t="shared" si="191"/>
        <v/>
      </c>
      <c r="BP1266" s="15" t="str">
        <f t="shared" si="192"/>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S1267"/>
      <c r="AL1267" s="2" t="str">
        <f>IFERROR(IF(INDEX(#REF!,MATCH(I1267,#REF!,0),1)=0,"",INDEX(#REF!,MATCH(I1267,#REF!,0),1)),"")</f>
        <v/>
      </c>
      <c r="AN1267" s="2" t="str">
        <f>IFERROR(IF(INDEX(#REF!,MATCH(I1267,#REF!,0),1)=0,"",INDEX(#REF!,MATCH(I1267,#REF!,0),1)),"")</f>
        <v/>
      </c>
      <c r="BG1267" s="5"/>
      <c r="BI1267" s="4"/>
      <c r="BK1267" s="5"/>
      <c r="BL1267" s="5"/>
      <c r="BM1267" s="5" t="str">
        <f>IF(B1267="","",IF(BH1267="",1+(MAX(BM$2:BM1266)),""))</f>
        <v/>
      </c>
      <c r="BN1267" s="5" t="str">
        <f t="shared" si="190"/>
        <v/>
      </c>
      <c r="BO1267" s="5" t="str">
        <f t="shared" si="191"/>
        <v/>
      </c>
      <c r="BP1267" s="15" t="str">
        <f t="shared" si="192"/>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S1268"/>
      <c r="AL1268" s="2" t="str">
        <f>IFERROR(IF(INDEX(#REF!,MATCH(I1268,#REF!,0),1)=0,"",INDEX(#REF!,MATCH(I1268,#REF!,0),1)),"")</f>
        <v/>
      </c>
      <c r="AN1268" s="2" t="str">
        <f>IFERROR(IF(INDEX(#REF!,MATCH(I1268,#REF!,0),1)=0,"",INDEX(#REF!,MATCH(I1268,#REF!,0),1)),"")</f>
        <v/>
      </c>
      <c r="BG1268" s="5"/>
      <c r="BI1268" s="4"/>
      <c r="BK1268" s="5"/>
      <c r="BL1268" s="5"/>
      <c r="BM1268" s="5" t="str">
        <f>IF(B1268="","",IF(BH1268="",1+(MAX(BM$2:BM1267)),""))</f>
        <v/>
      </c>
      <c r="BN1268" s="5" t="str">
        <f t="shared" si="190"/>
        <v/>
      </c>
      <c r="BO1268" s="5" t="str">
        <f t="shared" si="191"/>
        <v/>
      </c>
      <c r="BP1268" s="15" t="str">
        <f t="shared" si="192"/>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S1269"/>
      <c r="AL1269" s="2" t="str">
        <f>IFERROR(IF(INDEX(#REF!,MATCH(I1269,#REF!,0),1)=0,"",INDEX(#REF!,MATCH(I1269,#REF!,0),1)),"")</f>
        <v/>
      </c>
      <c r="AN1269" s="2" t="str">
        <f>IFERROR(IF(INDEX(#REF!,MATCH(I1269,#REF!,0),1)=0,"",INDEX(#REF!,MATCH(I1269,#REF!,0),1)),"")</f>
        <v/>
      </c>
      <c r="BG1269" s="5"/>
      <c r="BI1269" s="4"/>
      <c r="BK1269" s="5"/>
      <c r="BL1269" s="5"/>
      <c r="BM1269" s="5" t="str">
        <f>IF(B1269="","",IF(BH1269="",1+(MAX(BM$2:BM1268)),""))</f>
        <v/>
      </c>
      <c r="BN1269" s="5" t="str">
        <f t="shared" si="190"/>
        <v/>
      </c>
      <c r="BO1269" s="5" t="str">
        <f t="shared" si="191"/>
        <v/>
      </c>
      <c r="BP1269" s="15" t="str">
        <f t="shared" si="192"/>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S1270"/>
      <c r="AL1270" s="2" t="str">
        <f>IFERROR(IF(INDEX(#REF!,MATCH(I1270,#REF!,0),1)=0,"",INDEX(#REF!,MATCH(I1270,#REF!,0),1)),"")</f>
        <v/>
      </c>
      <c r="AN1270" s="2" t="str">
        <f>IFERROR(IF(INDEX(#REF!,MATCH(I1270,#REF!,0),1)=0,"",INDEX(#REF!,MATCH(I1270,#REF!,0),1)),"")</f>
        <v/>
      </c>
      <c r="BG1270" s="5"/>
      <c r="BI1270" s="4"/>
      <c r="BK1270" s="5"/>
      <c r="BL1270" s="5"/>
      <c r="BM1270" s="5" t="str">
        <f>IF(B1270="","",IF(BH1270="",1+(MAX(BM$2:BM1269)),""))</f>
        <v/>
      </c>
      <c r="BN1270" s="5" t="str">
        <f t="shared" si="190"/>
        <v/>
      </c>
      <c r="BO1270" s="5" t="str">
        <f t="shared" si="191"/>
        <v/>
      </c>
      <c r="BP1270" s="15" t="str">
        <f t="shared" si="192"/>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S1271"/>
      <c r="AL1271" s="2" t="str">
        <f>IFERROR(IF(INDEX(#REF!,MATCH(I1271,#REF!,0),1)=0,"",INDEX(#REF!,MATCH(I1271,#REF!,0),1)),"")</f>
        <v/>
      </c>
      <c r="AN1271" s="2" t="str">
        <f>IFERROR(IF(INDEX(#REF!,MATCH(I1271,#REF!,0),1)=0,"",INDEX(#REF!,MATCH(I1271,#REF!,0),1)),"")</f>
        <v/>
      </c>
      <c r="BG1271" s="5"/>
      <c r="BI1271" s="4"/>
      <c r="BK1271" s="5"/>
      <c r="BL1271" s="5"/>
      <c r="BM1271" s="5" t="str">
        <f>IF(B1271="","",IF(BH1271="",1+(MAX(BM$2:BM1270)),""))</f>
        <v/>
      </c>
      <c r="BN1271" s="5" t="str">
        <f t="shared" si="190"/>
        <v/>
      </c>
      <c r="BO1271" s="5" t="str">
        <f t="shared" si="191"/>
        <v/>
      </c>
      <c r="BP1271" s="15" t="str">
        <f t="shared" si="192"/>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S1272"/>
      <c r="AL1272" s="2" t="str">
        <f>IFERROR(IF(INDEX(#REF!,MATCH(I1272,#REF!,0),1)=0,"",INDEX(#REF!,MATCH(I1272,#REF!,0),1)),"")</f>
        <v/>
      </c>
      <c r="AN1272" s="2" t="str">
        <f>IFERROR(IF(INDEX(#REF!,MATCH(I1272,#REF!,0),1)=0,"",INDEX(#REF!,MATCH(I1272,#REF!,0),1)),"")</f>
        <v/>
      </c>
      <c r="BG1272" s="5"/>
      <c r="BI1272" s="4"/>
      <c r="BK1272" s="5"/>
      <c r="BL1272" s="5"/>
      <c r="BM1272" s="5" t="str">
        <f>IF(B1272="","",IF(BH1272="",1+(MAX(BM$2:BM1271)),""))</f>
        <v/>
      </c>
      <c r="BN1272" s="5" t="str">
        <f t="shared" si="190"/>
        <v/>
      </c>
      <c r="BO1272" s="5" t="str">
        <f t="shared" si="191"/>
        <v/>
      </c>
      <c r="BP1272" s="15" t="str">
        <f t="shared" si="192"/>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S1273"/>
      <c r="AL1273" s="2" t="str">
        <f>IFERROR(IF(INDEX(#REF!,MATCH(I1273,#REF!,0),1)=0,"",INDEX(#REF!,MATCH(I1273,#REF!,0),1)),"")</f>
        <v/>
      </c>
      <c r="AN1273" s="2" t="str">
        <f>IFERROR(IF(INDEX(#REF!,MATCH(I1273,#REF!,0),1)=0,"",INDEX(#REF!,MATCH(I1273,#REF!,0),1)),"")</f>
        <v/>
      </c>
      <c r="BG1273" s="5"/>
      <c r="BI1273" s="4"/>
      <c r="BK1273" s="5"/>
      <c r="BL1273" s="5"/>
      <c r="BM1273" s="5" t="str">
        <f>IF(B1273="","",IF(BH1273="",1+(MAX(BM$2:BM1272)),""))</f>
        <v/>
      </c>
      <c r="BN1273" s="5" t="str">
        <f t="shared" si="190"/>
        <v/>
      </c>
      <c r="BO1273" s="5" t="str">
        <f t="shared" si="191"/>
        <v/>
      </c>
      <c r="BP1273" s="15" t="str">
        <f t="shared" si="192"/>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S1274"/>
      <c r="AL1274" s="2" t="str">
        <f>IFERROR(IF(INDEX(#REF!,MATCH(I1274,#REF!,0),1)=0,"",INDEX(#REF!,MATCH(I1274,#REF!,0),1)),"")</f>
        <v/>
      </c>
      <c r="AN1274" s="2" t="str">
        <f>IFERROR(IF(INDEX(#REF!,MATCH(I1274,#REF!,0),1)=0,"",INDEX(#REF!,MATCH(I1274,#REF!,0),1)),"")</f>
        <v/>
      </c>
      <c r="BG1274" s="5"/>
      <c r="BI1274" s="4"/>
      <c r="BK1274" s="5"/>
      <c r="BL1274" s="5"/>
      <c r="BM1274" s="5" t="str">
        <f>IF(B1274="","",IF(BH1274="",1+(MAX(BM$2:BM1273)),""))</f>
        <v/>
      </c>
      <c r="BN1274" s="5" t="str">
        <f t="shared" si="190"/>
        <v/>
      </c>
      <c r="BO1274" s="5" t="str">
        <f t="shared" si="191"/>
        <v/>
      </c>
      <c r="BP1274" s="15" t="str">
        <f t="shared" si="192"/>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S1275"/>
      <c r="AL1275" s="2" t="str">
        <f>IFERROR(IF(INDEX(#REF!,MATCH(I1275,#REF!,0),1)=0,"",INDEX(#REF!,MATCH(I1275,#REF!,0),1)),"")</f>
        <v/>
      </c>
      <c r="AN1275" s="2" t="str">
        <f>IFERROR(IF(INDEX(#REF!,MATCH(I1275,#REF!,0),1)=0,"",INDEX(#REF!,MATCH(I1275,#REF!,0),1)),"")</f>
        <v/>
      </c>
      <c r="BG1275" s="5"/>
      <c r="BI1275" s="4"/>
      <c r="BK1275" s="5"/>
      <c r="BL1275" s="5"/>
      <c r="BM1275" s="5" t="str">
        <f>IF(B1275="","",IF(BH1275="",1+(MAX(BM$2:BM1274)),""))</f>
        <v/>
      </c>
      <c r="BN1275" s="5" t="str">
        <f t="shared" si="190"/>
        <v/>
      </c>
      <c r="BO1275" s="5" t="str">
        <f t="shared" si="191"/>
        <v/>
      </c>
      <c r="BP1275" s="15" t="str">
        <f t="shared" si="192"/>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S1276"/>
      <c r="AL1276" s="2" t="str">
        <f>IFERROR(IF(INDEX(#REF!,MATCH(I1276,#REF!,0),1)=0,"",INDEX(#REF!,MATCH(I1276,#REF!,0),1)),"")</f>
        <v/>
      </c>
      <c r="AN1276" s="2" t="str">
        <f>IFERROR(IF(INDEX(#REF!,MATCH(I1276,#REF!,0),1)=0,"",INDEX(#REF!,MATCH(I1276,#REF!,0),1)),"")</f>
        <v/>
      </c>
      <c r="BG1276" s="5"/>
      <c r="BI1276" s="4"/>
      <c r="BK1276" s="5"/>
      <c r="BL1276" s="5"/>
      <c r="BM1276" s="5" t="str">
        <f>IF(B1276="","",IF(BH1276="",1+(MAX(BM$2:BM1275)),""))</f>
        <v/>
      </c>
      <c r="BN1276" s="5" t="str">
        <f t="shared" si="190"/>
        <v/>
      </c>
      <c r="BO1276" s="5" t="str">
        <f t="shared" si="191"/>
        <v/>
      </c>
      <c r="BP1276" s="15" t="str">
        <f t="shared" si="192"/>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S1277"/>
      <c r="AL1277" s="2" t="str">
        <f>IFERROR(IF(INDEX(#REF!,MATCH(I1277,#REF!,0),1)=0,"",INDEX(#REF!,MATCH(I1277,#REF!,0),1)),"")</f>
        <v/>
      </c>
      <c r="AN1277" s="2" t="str">
        <f>IFERROR(IF(INDEX(#REF!,MATCH(I1277,#REF!,0),1)=0,"",INDEX(#REF!,MATCH(I1277,#REF!,0),1)),"")</f>
        <v/>
      </c>
      <c r="BG1277" s="5"/>
      <c r="BI1277" s="4"/>
      <c r="BK1277" s="5"/>
      <c r="BL1277" s="5"/>
      <c r="BM1277" s="5" t="str">
        <f>IF(B1277="","",IF(BH1277="",1+(MAX(BM$2:BM1276)),""))</f>
        <v/>
      </c>
      <c r="BN1277" s="5" t="str">
        <f t="shared" si="190"/>
        <v/>
      </c>
      <c r="BO1277" s="5" t="str">
        <f t="shared" si="191"/>
        <v/>
      </c>
      <c r="BP1277" s="15" t="str">
        <f t="shared" si="192"/>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S1278"/>
      <c r="AL1278" s="2" t="str">
        <f>IFERROR(IF(INDEX(#REF!,MATCH(I1278,#REF!,0),1)=0,"",INDEX(#REF!,MATCH(I1278,#REF!,0),1)),"")</f>
        <v/>
      </c>
      <c r="AN1278" s="2" t="str">
        <f>IFERROR(IF(INDEX(#REF!,MATCH(I1278,#REF!,0),1)=0,"",INDEX(#REF!,MATCH(I1278,#REF!,0),1)),"")</f>
        <v/>
      </c>
      <c r="BG1278" s="5"/>
      <c r="BI1278" s="4"/>
      <c r="BK1278" s="5"/>
      <c r="BL1278" s="5"/>
      <c r="BM1278" s="5" t="str">
        <f>IF(B1278="","",IF(BH1278="",1+(MAX(BM$2:BM1277)),""))</f>
        <v/>
      </c>
      <c r="BN1278" s="5" t="str">
        <f t="shared" si="190"/>
        <v/>
      </c>
      <c r="BO1278" s="5" t="str">
        <f t="shared" si="191"/>
        <v/>
      </c>
      <c r="BP1278" s="15" t="str">
        <f t="shared" si="192"/>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S1279"/>
      <c r="AL1279" s="2" t="str">
        <f>IFERROR(IF(INDEX(#REF!,MATCH(I1279,#REF!,0),1)=0,"",INDEX(#REF!,MATCH(I1279,#REF!,0),1)),"")</f>
        <v/>
      </c>
      <c r="AN1279" s="2" t="str">
        <f>IFERROR(IF(INDEX(#REF!,MATCH(I1279,#REF!,0),1)=0,"",INDEX(#REF!,MATCH(I1279,#REF!,0),1)),"")</f>
        <v/>
      </c>
      <c r="BG1279" s="5"/>
      <c r="BI1279" s="4"/>
      <c r="BK1279" s="5"/>
      <c r="BL1279" s="5"/>
      <c r="BM1279" s="5" t="str">
        <f>IF(B1279="","",IF(BH1279="",1+(MAX(BM$2:BM1278)),""))</f>
        <v/>
      </c>
      <c r="BN1279" s="5" t="str">
        <f t="shared" si="190"/>
        <v/>
      </c>
      <c r="BO1279" s="5" t="str">
        <f t="shared" si="191"/>
        <v/>
      </c>
      <c r="BP1279" s="15" t="str">
        <f t="shared" si="192"/>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S1280"/>
      <c r="AL1280" s="2" t="str">
        <f>IFERROR(IF(INDEX(#REF!,MATCH(I1280,#REF!,0),1)=0,"",INDEX(#REF!,MATCH(I1280,#REF!,0),1)),"")</f>
        <v/>
      </c>
      <c r="AN1280" s="2" t="str">
        <f>IFERROR(IF(INDEX(#REF!,MATCH(I1280,#REF!,0),1)=0,"",INDEX(#REF!,MATCH(I1280,#REF!,0),1)),"")</f>
        <v/>
      </c>
      <c r="BG1280" s="5"/>
      <c r="BI1280" s="4"/>
      <c r="BK1280" s="5"/>
      <c r="BL1280" s="5"/>
      <c r="BM1280" s="5" t="str">
        <f>IF(B1280="","",IF(BH1280="",1+(MAX(BM$2:BM1279)),""))</f>
        <v/>
      </c>
      <c r="BN1280" s="5" t="str">
        <f t="shared" si="190"/>
        <v/>
      </c>
      <c r="BO1280" s="5" t="str">
        <f t="shared" si="191"/>
        <v/>
      </c>
      <c r="BP1280" s="15" t="str">
        <f t="shared" si="192"/>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S1281"/>
      <c r="AL1281" s="2" t="str">
        <f>IFERROR(IF(INDEX(#REF!,MATCH(I1281,#REF!,0),1)=0,"",INDEX(#REF!,MATCH(I1281,#REF!,0),1)),"")</f>
        <v/>
      </c>
      <c r="AN1281" s="2" t="str">
        <f>IFERROR(IF(INDEX(#REF!,MATCH(I1281,#REF!,0),1)=0,"",INDEX(#REF!,MATCH(I1281,#REF!,0),1)),"")</f>
        <v/>
      </c>
      <c r="BG1281" s="5"/>
      <c r="BI1281" s="4"/>
      <c r="BK1281" s="5"/>
      <c r="BL1281" s="5"/>
      <c r="BM1281" s="5" t="str">
        <f>IF(B1281="","",IF(BH1281="",1+(MAX(BM$2:BM1280)),""))</f>
        <v/>
      </c>
      <c r="BN1281" s="5" t="str">
        <f t="shared" si="190"/>
        <v/>
      </c>
      <c r="BO1281" s="5" t="str">
        <f t="shared" si="191"/>
        <v/>
      </c>
      <c r="BP1281" s="15" t="str">
        <f t="shared" si="192"/>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S1282"/>
      <c r="AL1282" s="2" t="str">
        <f>IFERROR(IF(INDEX(#REF!,MATCH(I1282,#REF!,0),1)=0,"",INDEX(#REF!,MATCH(I1282,#REF!,0),1)),"")</f>
        <v/>
      </c>
      <c r="AN1282" s="2" t="str">
        <f>IFERROR(IF(INDEX(#REF!,MATCH(I1282,#REF!,0),1)=0,"",INDEX(#REF!,MATCH(I1282,#REF!,0),1)),"")</f>
        <v/>
      </c>
      <c r="BG1282" s="5"/>
      <c r="BI1282" s="4"/>
      <c r="BK1282" s="5"/>
      <c r="BL1282" s="5"/>
      <c r="BM1282" s="5" t="str">
        <f>IF(B1282="","",IF(BH1282="",1+(MAX(BM$2:BM1281)),""))</f>
        <v/>
      </c>
      <c r="BN1282" s="5" t="str">
        <f t="shared" ref="BN1282:BN1345" si="193">IF(BM1282="","",AI1282)</f>
        <v/>
      </c>
      <c r="BO1282" s="5" t="str">
        <f t="shared" ref="BO1282:BO1345" si="194">IF(BM1282="","",E1282)</f>
        <v/>
      </c>
      <c r="BP1282" s="15" t="str">
        <f t="shared" ref="BP1282:BP1345" si="195">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S1283"/>
      <c r="AL1283" s="2" t="str">
        <f>IFERROR(IF(INDEX(#REF!,MATCH(I1283,#REF!,0),1)=0,"",INDEX(#REF!,MATCH(I1283,#REF!,0),1)),"")</f>
        <v/>
      </c>
      <c r="AN1283" s="2" t="str">
        <f>IFERROR(IF(INDEX(#REF!,MATCH(I1283,#REF!,0),1)=0,"",INDEX(#REF!,MATCH(I1283,#REF!,0),1)),"")</f>
        <v/>
      </c>
      <c r="BG1283" s="5"/>
      <c r="BI1283" s="4"/>
      <c r="BK1283" s="5"/>
      <c r="BL1283" s="5"/>
      <c r="BM1283" s="5" t="str">
        <f>IF(B1283="","",IF(BH1283="",1+(MAX(BM$2:BM1282)),""))</f>
        <v/>
      </c>
      <c r="BN1283" s="5" t="str">
        <f t="shared" si="193"/>
        <v/>
      </c>
      <c r="BO1283" s="5" t="str">
        <f t="shared" si="194"/>
        <v/>
      </c>
      <c r="BP1283" s="15" t="str">
        <f t="shared" si="195"/>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S1284"/>
      <c r="AL1284" s="2" t="str">
        <f>IFERROR(IF(INDEX(#REF!,MATCH(I1284,#REF!,0),1)=0,"",INDEX(#REF!,MATCH(I1284,#REF!,0),1)),"")</f>
        <v/>
      </c>
      <c r="AN1284" s="2" t="str">
        <f>IFERROR(IF(INDEX(#REF!,MATCH(I1284,#REF!,0),1)=0,"",INDEX(#REF!,MATCH(I1284,#REF!,0),1)),"")</f>
        <v/>
      </c>
      <c r="BG1284" s="5"/>
      <c r="BI1284" s="4"/>
      <c r="BK1284" s="5"/>
      <c r="BL1284" s="5"/>
      <c r="BM1284" s="5" t="str">
        <f>IF(B1284="","",IF(BH1284="",1+(MAX(BM$2:BM1283)),""))</f>
        <v/>
      </c>
      <c r="BN1284" s="5" t="str">
        <f t="shared" si="193"/>
        <v/>
      </c>
      <c r="BO1284" s="5" t="str">
        <f t="shared" si="194"/>
        <v/>
      </c>
      <c r="BP1284" s="15" t="str">
        <f t="shared" si="195"/>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S1285"/>
      <c r="AL1285" s="2" t="str">
        <f>IFERROR(IF(INDEX(#REF!,MATCH(I1285,#REF!,0),1)=0,"",INDEX(#REF!,MATCH(I1285,#REF!,0),1)),"")</f>
        <v/>
      </c>
      <c r="AN1285" s="2" t="str">
        <f>IFERROR(IF(INDEX(#REF!,MATCH(I1285,#REF!,0),1)=0,"",INDEX(#REF!,MATCH(I1285,#REF!,0),1)),"")</f>
        <v/>
      </c>
      <c r="BG1285" s="5"/>
      <c r="BI1285" s="4"/>
      <c r="BK1285" s="5"/>
      <c r="BL1285" s="5"/>
      <c r="BM1285" s="5" t="str">
        <f>IF(B1285="","",IF(BH1285="",1+(MAX(BM$2:BM1284)),""))</f>
        <v/>
      </c>
      <c r="BN1285" s="5" t="str">
        <f t="shared" si="193"/>
        <v/>
      </c>
      <c r="BO1285" s="5" t="str">
        <f t="shared" si="194"/>
        <v/>
      </c>
      <c r="BP1285" s="15" t="str">
        <f t="shared" si="195"/>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S1286"/>
      <c r="AL1286" s="2" t="str">
        <f>IFERROR(IF(INDEX(#REF!,MATCH(I1286,#REF!,0),1)=0,"",INDEX(#REF!,MATCH(I1286,#REF!,0),1)),"")</f>
        <v/>
      </c>
      <c r="AN1286" s="2" t="str">
        <f>IFERROR(IF(INDEX(#REF!,MATCH(I1286,#REF!,0),1)=0,"",INDEX(#REF!,MATCH(I1286,#REF!,0),1)),"")</f>
        <v/>
      </c>
      <c r="BG1286" s="5"/>
      <c r="BI1286" s="4"/>
      <c r="BK1286" s="5"/>
      <c r="BL1286" s="5"/>
      <c r="BM1286" s="5" t="str">
        <f>IF(B1286="","",IF(BH1286="",1+(MAX(BM$2:BM1285)),""))</f>
        <v/>
      </c>
      <c r="BN1286" s="5" t="str">
        <f t="shared" si="193"/>
        <v/>
      </c>
      <c r="BO1286" s="5" t="str">
        <f t="shared" si="194"/>
        <v/>
      </c>
      <c r="BP1286" s="15" t="str">
        <f t="shared" si="195"/>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S1287"/>
      <c r="AL1287" s="2" t="str">
        <f>IFERROR(IF(INDEX(#REF!,MATCH(I1287,#REF!,0),1)=0,"",INDEX(#REF!,MATCH(I1287,#REF!,0),1)),"")</f>
        <v/>
      </c>
      <c r="AN1287" s="2" t="str">
        <f>IFERROR(IF(INDEX(#REF!,MATCH(I1287,#REF!,0),1)=0,"",INDEX(#REF!,MATCH(I1287,#REF!,0),1)),"")</f>
        <v/>
      </c>
      <c r="BG1287" s="5"/>
      <c r="BI1287" s="4"/>
      <c r="BK1287" s="5"/>
      <c r="BL1287" s="5"/>
      <c r="BM1287" s="5" t="str">
        <f>IF(B1287="","",IF(BH1287="",1+(MAX(BM$2:BM1286)),""))</f>
        <v/>
      </c>
      <c r="BN1287" s="5" t="str">
        <f t="shared" si="193"/>
        <v/>
      </c>
      <c r="BO1287" s="5" t="str">
        <f t="shared" si="194"/>
        <v/>
      </c>
      <c r="BP1287" s="15" t="str">
        <f t="shared" si="195"/>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S1288"/>
      <c r="AL1288" s="2" t="str">
        <f>IFERROR(IF(INDEX(#REF!,MATCH(I1288,#REF!,0),1)=0,"",INDEX(#REF!,MATCH(I1288,#REF!,0),1)),"")</f>
        <v/>
      </c>
      <c r="AN1288" s="2" t="str">
        <f>IFERROR(IF(INDEX(#REF!,MATCH(I1288,#REF!,0),1)=0,"",INDEX(#REF!,MATCH(I1288,#REF!,0),1)),"")</f>
        <v/>
      </c>
      <c r="BG1288" s="5"/>
      <c r="BI1288" s="4"/>
      <c r="BK1288" s="5"/>
      <c r="BL1288" s="5"/>
      <c r="BM1288" s="5" t="str">
        <f>IF(B1288="","",IF(BH1288="",1+(MAX(BM$2:BM1287)),""))</f>
        <v/>
      </c>
      <c r="BN1288" s="5" t="str">
        <f t="shared" si="193"/>
        <v/>
      </c>
      <c r="BO1288" s="5" t="str">
        <f t="shared" si="194"/>
        <v/>
      </c>
      <c r="BP1288" s="15" t="str">
        <f t="shared" si="195"/>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S1289"/>
      <c r="AL1289" s="2" t="str">
        <f>IFERROR(IF(INDEX(#REF!,MATCH(I1289,#REF!,0),1)=0,"",INDEX(#REF!,MATCH(I1289,#REF!,0),1)),"")</f>
        <v/>
      </c>
      <c r="AN1289" s="2" t="str">
        <f>IFERROR(IF(INDEX(#REF!,MATCH(I1289,#REF!,0),1)=0,"",INDEX(#REF!,MATCH(I1289,#REF!,0),1)),"")</f>
        <v/>
      </c>
      <c r="BG1289" s="5"/>
      <c r="BI1289" s="4"/>
      <c r="BK1289" s="5"/>
      <c r="BL1289" s="5"/>
      <c r="BM1289" s="5" t="str">
        <f>IF(B1289="","",IF(BH1289="",1+(MAX(BM$2:BM1288)),""))</f>
        <v/>
      </c>
      <c r="BN1289" s="5" t="str">
        <f t="shared" si="193"/>
        <v/>
      </c>
      <c r="BO1289" s="5" t="str">
        <f t="shared" si="194"/>
        <v/>
      </c>
      <c r="BP1289" s="15" t="str">
        <f t="shared" si="195"/>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S1290"/>
      <c r="AL1290" s="2" t="str">
        <f>IFERROR(IF(INDEX(#REF!,MATCH(I1290,#REF!,0),1)=0,"",INDEX(#REF!,MATCH(I1290,#REF!,0),1)),"")</f>
        <v/>
      </c>
      <c r="AN1290" s="2" t="str">
        <f>IFERROR(IF(INDEX(#REF!,MATCH(I1290,#REF!,0),1)=0,"",INDEX(#REF!,MATCH(I1290,#REF!,0),1)),"")</f>
        <v/>
      </c>
      <c r="BG1290" s="5"/>
      <c r="BI1290" s="4"/>
      <c r="BK1290" s="5"/>
      <c r="BL1290" s="5"/>
      <c r="BM1290" s="5" t="str">
        <f>IF(B1290="","",IF(BH1290="",1+(MAX(BM$2:BM1289)),""))</f>
        <v/>
      </c>
      <c r="BN1290" s="5" t="str">
        <f t="shared" si="193"/>
        <v/>
      </c>
      <c r="BO1290" s="5" t="str">
        <f t="shared" si="194"/>
        <v/>
      </c>
      <c r="BP1290" s="15" t="str">
        <f t="shared" si="195"/>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S1291"/>
      <c r="AL1291" s="2" t="str">
        <f>IFERROR(IF(INDEX(#REF!,MATCH(I1291,#REF!,0),1)=0,"",INDEX(#REF!,MATCH(I1291,#REF!,0),1)),"")</f>
        <v/>
      </c>
      <c r="AN1291" s="2" t="str">
        <f>IFERROR(IF(INDEX(#REF!,MATCH(I1291,#REF!,0),1)=0,"",INDEX(#REF!,MATCH(I1291,#REF!,0),1)),"")</f>
        <v/>
      </c>
      <c r="BG1291" s="5"/>
      <c r="BI1291" s="4"/>
      <c r="BK1291" s="5"/>
      <c r="BL1291" s="5"/>
      <c r="BM1291" s="5" t="str">
        <f>IF(B1291="","",IF(BH1291="",1+(MAX(BM$2:BM1290)),""))</f>
        <v/>
      </c>
      <c r="BN1291" s="5" t="str">
        <f t="shared" si="193"/>
        <v/>
      </c>
      <c r="BO1291" s="5" t="str">
        <f t="shared" si="194"/>
        <v/>
      </c>
      <c r="BP1291" s="15" t="str">
        <f t="shared" si="195"/>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S1292"/>
      <c r="AL1292" s="2" t="str">
        <f>IFERROR(IF(INDEX(#REF!,MATCH(I1292,#REF!,0),1)=0,"",INDEX(#REF!,MATCH(I1292,#REF!,0),1)),"")</f>
        <v/>
      </c>
      <c r="AN1292" s="2" t="str">
        <f>IFERROR(IF(INDEX(#REF!,MATCH(I1292,#REF!,0),1)=0,"",INDEX(#REF!,MATCH(I1292,#REF!,0),1)),"")</f>
        <v/>
      </c>
      <c r="BG1292" s="5"/>
      <c r="BI1292" s="4"/>
      <c r="BK1292" s="5"/>
      <c r="BL1292" s="5"/>
      <c r="BM1292" s="5" t="str">
        <f>IF(B1292="","",IF(BH1292="",1+(MAX(BM$2:BM1291)),""))</f>
        <v/>
      </c>
      <c r="BN1292" s="5" t="str">
        <f t="shared" si="193"/>
        <v/>
      </c>
      <c r="BO1292" s="5" t="str">
        <f t="shared" si="194"/>
        <v/>
      </c>
      <c r="BP1292" s="15" t="str">
        <f t="shared" si="195"/>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S1293"/>
      <c r="AL1293" s="2" t="str">
        <f>IFERROR(IF(INDEX(#REF!,MATCH(I1293,#REF!,0),1)=0,"",INDEX(#REF!,MATCH(I1293,#REF!,0),1)),"")</f>
        <v/>
      </c>
      <c r="AN1293" s="2" t="str">
        <f>IFERROR(IF(INDEX(#REF!,MATCH(I1293,#REF!,0),1)=0,"",INDEX(#REF!,MATCH(I1293,#REF!,0),1)),"")</f>
        <v/>
      </c>
      <c r="BG1293" s="5"/>
      <c r="BI1293" s="4"/>
      <c r="BK1293" s="5"/>
      <c r="BL1293" s="5"/>
      <c r="BM1293" s="5" t="str">
        <f>IF(B1293="","",IF(BH1293="",1+(MAX(BM$2:BM1292)),""))</f>
        <v/>
      </c>
      <c r="BN1293" s="5" t="str">
        <f t="shared" si="193"/>
        <v/>
      </c>
      <c r="BO1293" s="5" t="str">
        <f t="shared" si="194"/>
        <v/>
      </c>
      <c r="BP1293" s="15" t="str">
        <f t="shared" si="195"/>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S1294"/>
      <c r="AL1294" s="2" t="str">
        <f>IFERROR(IF(INDEX(#REF!,MATCH(I1294,#REF!,0),1)=0,"",INDEX(#REF!,MATCH(I1294,#REF!,0),1)),"")</f>
        <v/>
      </c>
      <c r="AN1294" s="2" t="str">
        <f>IFERROR(IF(INDEX(#REF!,MATCH(I1294,#REF!,0),1)=0,"",INDEX(#REF!,MATCH(I1294,#REF!,0),1)),"")</f>
        <v/>
      </c>
      <c r="BG1294" s="5"/>
      <c r="BI1294" s="4"/>
      <c r="BK1294" s="5"/>
      <c r="BL1294" s="5"/>
      <c r="BM1294" s="5" t="str">
        <f>IF(B1294="","",IF(BH1294="",1+(MAX(BM$2:BM1293)),""))</f>
        <v/>
      </c>
      <c r="BN1294" s="5" t="str">
        <f t="shared" si="193"/>
        <v/>
      </c>
      <c r="BO1294" s="5" t="str">
        <f t="shared" si="194"/>
        <v/>
      </c>
      <c r="BP1294" s="15" t="str">
        <f t="shared" si="195"/>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S1295"/>
      <c r="AL1295" s="2" t="str">
        <f>IFERROR(IF(INDEX(#REF!,MATCH(I1295,#REF!,0),1)=0,"",INDEX(#REF!,MATCH(I1295,#REF!,0),1)),"")</f>
        <v/>
      </c>
      <c r="AN1295" s="2" t="str">
        <f>IFERROR(IF(INDEX(#REF!,MATCH(I1295,#REF!,0),1)=0,"",INDEX(#REF!,MATCH(I1295,#REF!,0),1)),"")</f>
        <v/>
      </c>
      <c r="BG1295" s="5"/>
      <c r="BI1295" s="4"/>
      <c r="BK1295" s="5"/>
      <c r="BL1295" s="5"/>
      <c r="BM1295" s="5" t="str">
        <f>IF(B1295="","",IF(BH1295="",1+(MAX(BM$2:BM1294)),""))</f>
        <v/>
      </c>
      <c r="BN1295" s="5" t="str">
        <f t="shared" si="193"/>
        <v/>
      </c>
      <c r="BO1295" s="5" t="str">
        <f t="shared" si="194"/>
        <v/>
      </c>
      <c r="BP1295" s="15" t="str">
        <f t="shared" si="195"/>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S1296"/>
      <c r="AL1296" s="2" t="str">
        <f>IFERROR(IF(INDEX(#REF!,MATCH(I1296,#REF!,0),1)=0,"",INDEX(#REF!,MATCH(I1296,#REF!,0),1)),"")</f>
        <v/>
      </c>
      <c r="AN1296" s="2" t="str">
        <f>IFERROR(IF(INDEX(#REF!,MATCH(I1296,#REF!,0),1)=0,"",INDEX(#REF!,MATCH(I1296,#REF!,0),1)),"")</f>
        <v/>
      </c>
      <c r="BG1296" s="5"/>
      <c r="BI1296" s="4"/>
      <c r="BK1296" s="5"/>
      <c r="BL1296" s="5"/>
      <c r="BM1296" s="5" t="str">
        <f>IF(B1296="","",IF(BH1296="",1+(MAX(BM$2:BM1295)),""))</f>
        <v/>
      </c>
      <c r="BN1296" s="5" t="str">
        <f t="shared" si="193"/>
        <v/>
      </c>
      <c r="BO1296" s="5" t="str">
        <f t="shared" si="194"/>
        <v/>
      </c>
      <c r="BP1296" s="15" t="str">
        <f t="shared" si="195"/>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S1297"/>
      <c r="AL1297" s="2" t="str">
        <f>IFERROR(IF(INDEX(#REF!,MATCH(I1297,#REF!,0),1)=0,"",INDEX(#REF!,MATCH(I1297,#REF!,0),1)),"")</f>
        <v/>
      </c>
      <c r="AN1297" s="2" t="str">
        <f>IFERROR(IF(INDEX(#REF!,MATCH(I1297,#REF!,0),1)=0,"",INDEX(#REF!,MATCH(I1297,#REF!,0),1)),"")</f>
        <v/>
      </c>
      <c r="BG1297" s="5"/>
      <c r="BI1297" s="4"/>
      <c r="BK1297" s="5"/>
      <c r="BL1297" s="5"/>
      <c r="BM1297" s="5" t="str">
        <f>IF(B1297="","",IF(BH1297="",1+(MAX(BM$2:BM1296)),""))</f>
        <v/>
      </c>
      <c r="BN1297" s="5" t="str">
        <f t="shared" si="193"/>
        <v/>
      </c>
      <c r="BO1297" s="5" t="str">
        <f t="shared" si="194"/>
        <v/>
      </c>
      <c r="BP1297" s="15" t="str">
        <f t="shared" si="195"/>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S1298"/>
      <c r="AL1298" s="2" t="str">
        <f>IFERROR(IF(INDEX(#REF!,MATCH(I1298,#REF!,0),1)=0,"",INDEX(#REF!,MATCH(I1298,#REF!,0),1)),"")</f>
        <v/>
      </c>
      <c r="AN1298" s="2" t="str">
        <f>IFERROR(IF(INDEX(#REF!,MATCH(I1298,#REF!,0),1)=0,"",INDEX(#REF!,MATCH(I1298,#REF!,0),1)),"")</f>
        <v/>
      </c>
      <c r="BG1298" s="5"/>
      <c r="BI1298" s="4"/>
      <c r="BK1298" s="5"/>
      <c r="BL1298" s="5"/>
      <c r="BM1298" s="5" t="str">
        <f>IF(B1298="","",IF(BH1298="",1+(MAX(BM$2:BM1297)),""))</f>
        <v/>
      </c>
      <c r="BN1298" s="5" t="str">
        <f t="shared" si="193"/>
        <v/>
      </c>
      <c r="BO1298" s="5" t="str">
        <f t="shared" si="194"/>
        <v/>
      </c>
      <c r="BP1298" s="15" t="str">
        <f t="shared" si="195"/>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S1299"/>
      <c r="AL1299" s="2" t="str">
        <f>IFERROR(IF(INDEX(#REF!,MATCH(I1299,#REF!,0),1)=0,"",INDEX(#REF!,MATCH(I1299,#REF!,0),1)),"")</f>
        <v/>
      </c>
      <c r="AN1299" s="2" t="str">
        <f>IFERROR(IF(INDEX(#REF!,MATCH(I1299,#REF!,0),1)=0,"",INDEX(#REF!,MATCH(I1299,#REF!,0),1)),"")</f>
        <v/>
      </c>
      <c r="BG1299" s="5"/>
      <c r="BI1299" s="4"/>
      <c r="BK1299" s="5"/>
      <c r="BL1299" s="5"/>
      <c r="BM1299" s="5" t="str">
        <f>IF(B1299="","",IF(BH1299="",1+(MAX(BM$2:BM1298)),""))</f>
        <v/>
      </c>
      <c r="BN1299" s="5" t="str">
        <f t="shared" si="193"/>
        <v/>
      </c>
      <c r="BO1299" s="5" t="str">
        <f t="shared" si="194"/>
        <v/>
      </c>
      <c r="BP1299" s="15" t="str">
        <f t="shared" si="195"/>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S1300"/>
      <c r="AL1300" s="2" t="str">
        <f>IFERROR(IF(INDEX(#REF!,MATCH(I1300,#REF!,0),1)=0,"",INDEX(#REF!,MATCH(I1300,#REF!,0),1)),"")</f>
        <v/>
      </c>
      <c r="AN1300" s="2" t="str">
        <f>IFERROR(IF(INDEX(#REF!,MATCH(I1300,#REF!,0),1)=0,"",INDEX(#REF!,MATCH(I1300,#REF!,0),1)),"")</f>
        <v/>
      </c>
      <c r="BG1300" s="5"/>
      <c r="BI1300" s="4"/>
      <c r="BK1300" s="5"/>
      <c r="BL1300" s="5"/>
      <c r="BM1300" s="5" t="str">
        <f>IF(B1300="","",IF(BH1300="",1+(MAX(BM$2:BM1299)),""))</f>
        <v/>
      </c>
      <c r="BN1300" s="5" t="str">
        <f t="shared" si="193"/>
        <v/>
      </c>
      <c r="BO1300" s="5" t="str">
        <f t="shared" si="194"/>
        <v/>
      </c>
      <c r="BP1300" s="15" t="str">
        <f t="shared" si="195"/>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S1301"/>
      <c r="AL1301" s="2" t="str">
        <f>IFERROR(IF(INDEX(#REF!,MATCH(I1301,#REF!,0),1)=0,"",INDEX(#REF!,MATCH(I1301,#REF!,0),1)),"")</f>
        <v/>
      </c>
      <c r="AN1301" s="2" t="str">
        <f>IFERROR(IF(INDEX(#REF!,MATCH(I1301,#REF!,0),1)=0,"",INDEX(#REF!,MATCH(I1301,#REF!,0),1)),"")</f>
        <v/>
      </c>
      <c r="BG1301" s="5"/>
      <c r="BI1301" s="4"/>
      <c r="BK1301" s="5"/>
      <c r="BL1301" s="5"/>
      <c r="BM1301" s="5" t="str">
        <f>IF(B1301="","",IF(BH1301="",1+(MAX(BM$2:BM1300)),""))</f>
        <v/>
      </c>
      <c r="BN1301" s="5" t="str">
        <f t="shared" si="193"/>
        <v/>
      </c>
      <c r="BO1301" s="5" t="str">
        <f t="shared" si="194"/>
        <v/>
      </c>
      <c r="BP1301" s="15" t="str">
        <f t="shared" si="195"/>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S1302"/>
      <c r="AL1302" s="2" t="str">
        <f>IFERROR(IF(INDEX(#REF!,MATCH(I1302,#REF!,0),1)=0,"",INDEX(#REF!,MATCH(I1302,#REF!,0),1)),"")</f>
        <v/>
      </c>
      <c r="AN1302" s="2" t="str">
        <f>IFERROR(IF(INDEX(#REF!,MATCH(I1302,#REF!,0),1)=0,"",INDEX(#REF!,MATCH(I1302,#REF!,0),1)),"")</f>
        <v/>
      </c>
      <c r="BG1302" s="5"/>
      <c r="BI1302" s="4"/>
      <c r="BK1302" s="5"/>
      <c r="BL1302" s="5"/>
      <c r="BM1302" s="5" t="str">
        <f>IF(B1302="","",IF(BH1302="",1+(MAX(BM$2:BM1301)),""))</f>
        <v/>
      </c>
      <c r="BN1302" s="5" t="str">
        <f t="shared" si="193"/>
        <v/>
      </c>
      <c r="BO1302" s="5" t="str">
        <f t="shared" si="194"/>
        <v/>
      </c>
      <c r="BP1302" s="15" t="str">
        <f t="shared" si="195"/>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S1303"/>
      <c r="AL1303" s="2" t="str">
        <f>IFERROR(IF(INDEX(#REF!,MATCH(I1303,#REF!,0),1)=0,"",INDEX(#REF!,MATCH(I1303,#REF!,0),1)),"")</f>
        <v/>
      </c>
      <c r="AN1303" s="2" t="str">
        <f>IFERROR(IF(INDEX(#REF!,MATCH(I1303,#REF!,0),1)=0,"",INDEX(#REF!,MATCH(I1303,#REF!,0),1)),"")</f>
        <v/>
      </c>
      <c r="BG1303" s="5"/>
      <c r="BI1303" s="4"/>
      <c r="BK1303" s="5"/>
      <c r="BL1303" s="5"/>
      <c r="BM1303" s="5" t="str">
        <f>IF(B1303="","",IF(BH1303="",1+(MAX(BM$2:BM1302)),""))</f>
        <v/>
      </c>
      <c r="BN1303" s="5" t="str">
        <f t="shared" si="193"/>
        <v/>
      </c>
      <c r="BO1303" s="5" t="str">
        <f t="shared" si="194"/>
        <v/>
      </c>
      <c r="BP1303" s="15" t="str">
        <f t="shared" si="195"/>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S1304"/>
      <c r="AL1304" s="2" t="str">
        <f>IFERROR(IF(INDEX(#REF!,MATCH(I1304,#REF!,0),1)=0,"",INDEX(#REF!,MATCH(I1304,#REF!,0),1)),"")</f>
        <v/>
      </c>
      <c r="AN1304" s="2" t="str">
        <f>IFERROR(IF(INDEX(#REF!,MATCH(I1304,#REF!,0),1)=0,"",INDEX(#REF!,MATCH(I1304,#REF!,0),1)),"")</f>
        <v/>
      </c>
      <c r="BG1304" s="5"/>
      <c r="BI1304" s="4"/>
      <c r="BK1304" s="5"/>
      <c r="BL1304" s="5"/>
      <c r="BM1304" s="5" t="str">
        <f>IF(B1304="","",IF(BH1304="",1+(MAX(BM$2:BM1303)),""))</f>
        <v/>
      </c>
      <c r="BN1304" s="5" t="str">
        <f t="shared" si="193"/>
        <v/>
      </c>
      <c r="BO1304" s="5" t="str">
        <f t="shared" si="194"/>
        <v/>
      </c>
      <c r="BP1304" s="15" t="str">
        <f t="shared" si="195"/>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S1305"/>
      <c r="AL1305" s="2" t="str">
        <f>IFERROR(IF(INDEX(#REF!,MATCH(I1305,#REF!,0),1)=0,"",INDEX(#REF!,MATCH(I1305,#REF!,0),1)),"")</f>
        <v/>
      </c>
      <c r="AN1305" s="2" t="str">
        <f>IFERROR(IF(INDEX(#REF!,MATCH(I1305,#REF!,0),1)=0,"",INDEX(#REF!,MATCH(I1305,#REF!,0),1)),"")</f>
        <v/>
      </c>
      <c r="BG1305" s="5"/>
      <c r="BI1305" s="4"/>
      <c r="BK1305" s="5"/>
      <c r="BL1305" s="5"/>
      <c r="BM1305" s="5" t="str">
        <f>IF(B1305="","",IF(BH1305="",1+(MAX(BM$2:BM1304)),""))</f>
        <v/>
      </c>
      <c r="BN1305" s="5" t="str">
        <f t="shared" si="193"/>
        <v/>
      </c>
      <c r="BO1305" s="5" t="str">
        <f t="shared" si="194"/>
        <v/>
      </c>
      <c r="BP1305" s="15" t="str">
        <f t="shared" si="195"/>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S1306"/>
      <c r="AL1306" s="2" t="str">
        <f>IFERROR(IF(INDEX(#REF!,MATCH(I1306,#REF!,0),1)=0,"",INDEX(#REF!,MATCH(I1306,#REF!,0),1)),"")</f>
        <v/>
      </c>
      <c r="AN1306" s="2" t="str">
        <f>IFERROR(IF(INDEX(#REF!,MATCH(I1306,#REF!,0),1)=0,"",INDEX(#REF!,MATCH(I1306,#REF!,0),1)),"")</f>
        <v/>
      </c>
      <c r="BG1306" s="5"/>
      <c r="BI1306" s="4"/>
      <c r="BK1306" s="5"/>
      <c r="BL1306" s="5"/>
      <c r="BM1306" s="5" t="str">
        <f>IF(B1306="","",IF(BH1306="",1+(MAX(BM$2:BM1305)),""))</f>
        <v/>
      </c>
      <c r="BN1306" s="5" t="str">
        <f t="shared" si="193"/>
        <v/>
      </c>
      <c r="BO1306" s="5" t="str">
        <f t="shared" si="194"/>
        <v/>
      </c>
      <c r="BP1306" s="15" t="str">
        <f t="shared" si="195"/>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S1307"/>
      <c r="AL1307" s="2" t="str">
        <f>IFERROR(IF(INDEX(#REF!,MATCH(I1307,#REF!,0),1)=0,"",INDEX(#REF!,MATCH(I1307,#REF!,0),1)),"")</f>
        <v/>
      </c>
      <c r="AN1307" s="2" t="str">
        <f>IFERROR(IF(INDEX(#REF!,MATCH(I1307,#REF!,0),1)=0,"",INDEX(#REF!,MATCH(I1307,#REF!,0),1)),"")</f>
        <v/>
      </c>
      <c r="BG1307" s="5"/>
      <c r="BI1307" s="4"/>
      <c r="BK1307" s="5"/>
      <c r="BL1307" s="5"/>
      <c r="BM1307" s="5" t="str">
        <f>IF(B1307="","",IF(BH1307="",1+(MAX(BM$2:BM1306)),""))</f>
        <v/>
      </c>
      <c r="BN1307" s="5" t="str">
        <f t="shared" si="193"/>
        <v/>
      </c>
      <c r="BO1307" s="5" t="str">
        <f t="shared" si="194"/>
        <v/>
      </c>
      <c r="BP1307" s="15" t="str">
        <f t="shared" si="195"/>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S1308"/>
      <c r="AL1308" s="2" t="str">
        <f>IFERROR(IF(INDEX(#REF!,MATCH(I1308,#REF!,0),1)=0,"",INDEX(#REF!,MATCH(I1308,#REF!,0),1)),"")</f>
        <v/>
      </c>
      <c r="AN1308" s="2" t="str">
        <f>IFERROR(IF(INDEX(#REF!,MATCH(I1308,#REF!,0),1)=0,"",INDEX(#REF!,MATCH(I1308,#REF!,0),1)),"")</f>
        <v/>
      </c>
      <c r="BG1308" s="5"/>
      <c r="BI1308" s="4"/>
      <c r="BK1308" s="5"/>
      <c r="BL1308" s="5"/>
      <c r="BM1308" s="5" t="str">
        <f>IF(B1308="","",IF(BH1308="",1+(MAX(BM$2:BM1307)),""))</f>
        <v/>
      </c>
      <c r="BN1308" s="5" t="str">
        <f t="shared" si="193"/>
        <v/>
      </c>
      <c r="BO1308" s="5" t="str">
        <f t="shared" si="194"/>
        <v/>
      </c>
      <c r="BP1308" s="15" t="str">
        <f t="shared" si="195"/>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S1309"/>
      <c r="AL1309" s="2" t="str">
        <f>IFERROR(IF(INDEX(#REF!,MATCH(I1309,#REF!,0),1)=0,"",INDEX(#REF!,MATCH(I1309,#REF!,0),1)),"")</f>
        <v/>
      </c>
      <c r="AN1309" s="2" t="str">
        <f>IFERROR(IF(INDEX(#REF!,MATCH(I1309,#REF!,0),1)=0,"",INDEX(#REF!,MATCH(I1309,#REF!,0),1)),"")</f>
        <v/>
      </c>
      <c r="BG1309" s="5"/>
      <c r="BI1309" s="4"/>
      <c r="BK1309" s="5"/>
      <c r="BL1309" s="5"/>
      <c r="BM1309" s="5" t="str">
        <f>IF(B1309="","",IF(BH1309="",1+(MAX(BM$2:BM1308)),""))</f>
        <v/>
      </c>
      <c r="BN1309" s="5" t="str">
        <f t="shared" si="193"/>
        <v/>
      </c>
      <c r="BO1309" s="5" t="str">
        <f t="shared" si="194"/>
        <v/>
      </c>
      <c r="BP1309" s="15" t="str">
        <f t="shared" si="195"/>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S1310"/>
      <c r="AL1310" s="2" t="str">
        <f>IFERROR(IF(INDEX(#REF!,MATCH(I1310,#REF!,0),1)=0,"",INDEX(#REF!,MATCH(I1310,#REF!,0),1)),"")</f>
        <v/>
      </c>
      <c r="AN1310" s="2" t="str">
        <f>IFERROR(IF(INDEX(#REF!,MATCH(I1310,#REF!,0),1)=0,"",INDEX(#REF!,MATCH(I1310,#REF!,0),1)),"")</f>
        <v/>
      </c>
      <c r="BG1310" s="5"/>
      <c r="BI1310" s="4"/>
      <c r="BK1310" s="5"/>
      <c r="BL1310" s="5"/>
      <c r="BM1310" s="5" t="str">
        <f>IF(B1310="","",IF(BH1310="",1+(MAX(BM$2:BM1309)),""))</f>
        <v/>
      </c>
      <c r="BN1310" s="5" t="str">
        <f t="shared" si="193"/>
        <v/>
      </c>
      <c r="BO1310" s="5" t="str">
        <f t="shared" si="194"/>
        <v/>
      </c>
      <c r="BP1310" s="15" t="str">
        <f t="shared" si="195"/>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S1311"/>
      <c r="AL1311" s="2" t="str">
        <f>IFERROR(IF(INDEX(#REF!,MATCH(I1311,#REF!,0),1)=0,"",INDEX(#REF!,MATCH(I1311,#REF!,0),1)),"")</f>
        <v/>
      </c>
      <c r="AN1311" s="2" t="str">
        <f>IFERROR(IF(INDEX(#REF!,MATCH(I1311,#REF!,0),1)=0,"",INDEX(#REF!,MATCH(I1311,#REF!,0),1)),"")</f>
        <v/>
      </c>
      <c r="BG1311" s="5"/>
      <c r="BI1311" s="4"/>
      <c r="BK1311" s="5"/>
      <c r="BL1311" s="5"/>
      <c r="BM1311" s="5" t="str">
        <f>IF(B1311="","",IF(BH1311="",1+(MAX(BM$2:BM1310)),""))</f>
        <v/>
      </c>
      <c r="BN1311" s="5" t="str">
        <f t="shared" si="193"/>
        <v/>
      </c>
      <c r="BO1311" s="5" t="str">
        <f t="shared" si="194"/>
        <v/>
      </c>
      <c r="BP1311" s="15" t="str">
        <f t="shared" si="195"/>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S1312"/>
      <c r="AL1312" s="2" t="str">
        <f>IFERROR(IF(INDEX(#REF!,MATCH(I1312,#REF!,0),1)=0,"",INDEX(#REF!,MATCH(I1312,#REF!,0),1)),"")</f>
        <v/>
      </c>
      <c r="AN1312" s="2" t="str">
        <f>IFERROR(IF(INDEX(#REF!,MATCH(I1312,#REF!,0),1)=0,"",INDEX(#REF!,MATCH(I1312,#REF!,0),1)),"")</f>
        <v/>
      </c>
      <c r="BG1312" s="5"/>
      <c r="BI1312" s="4"/>
      <c r="BK1312" s="5"/>
      <c r="BL1312" s="5"/>
      <c r="BM1312" s="5" t="str">
        <f>IF(B1312="","",IF(BH1312="",1+(MAX(BM$2:BM1311)),""))</f>
        <v/>
      </c>
      <c r="BN1312" s="5" t="str">
        <f t="shared" si="193"/>
        <v/>
      </c>
      <c r="BO1312" s="5" t="str">
        <f t="shared" si="194"/>
        <v/>
      </c>
      <c r="BP1312" s="15" t="str">
        <f t="shared" si="195"/>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S1313"/>
      <c r="AL1313" s="2" t="str">
        <f>IFERROR(IF(INDEX(#REF!,MATCH(I1313,#REF!,0),1)=0,"",INDEX(#REF!,MATCH(I1313,#REF!,0),1)),"")</f>
        <v/>
      </c>
      <c r="AN1313" s="2" t="str">
        <f>IFERROR(IF(INDEX(#REF!,MATCH(I1313,#REF!,0),1)=0,"",INDEX(#REF!,MATCH(I1313,#REF!,0),1)),"")</f>
        <v/>
      </c>
      <c r="BG1313" s="5"/>
      <c r="BI1313" s="4"/>
      <c r="BK1313" s="5"/>
      <c r="BL1313" s="5"/>
      <c r="BM1313" s="5" t="str">
        <f>IF(B1313="","",IF(BH1313="",1+(MAX(BM$2:BM1312)),""))</f>
        <v/>
      </c>
      <c r="BN1313" s="5" t="str">
        <f t="shared" si="193"/>
        <v/>
      </c>
      <c r="BO1313" s="5" t="str">
        <f t="shared" si="194"/>
        <v/>
      </c>
      <c r="BP1313" s="15" t="str">
        <f t="shared" si="195"/>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S1314"/>
      <c r="AL1314" s="2" t="str">
        <f>IFERROR(IF(INDEX(#REF!,MATCH(I1314,#REF!,0),1)=0,"",INDEX(#REF!,MATCH(I1314,#REF!,0),1)),"")</f>
        <v/>
      </c>
      <c r="AN1314" s="2" t="str">
        <f>IFERROR(IF(INDEX(#REF!,MATCH(I1314,#REF!,0),1)=0,"",INDEX(#REF!,MATCH(I1314,#REF!,0),1)),"")</f>
        <v/>
      </c>
      <c r="BG1314" s="5"/>
      <c r="BI1314" s="4"/>
      <c r="BK1314" s="5"/>
      <c r="BL1314" s="5"/>
      <c r="BM1314" s="5" t="str">
        <f>IF(B1314="","",IF(BH1314="",1+(MAX(BM$2:BM1313)),""))</f>
        <v/>
      </c>
      <c r="BN1314" s="5" t="str">
        <f t="shared" si="193"/>
        <v/>
      </c>
      <c r="BO1314" s="5" t="str">
        <f t="shared" si="194"/>
        <v/>
      </c>
      <c r="BP1314" s="15" t="str">
        <f t="shared" si="195"/>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S1315"/>
      <c r="AL1315" s="2" t="str">
        <f>IFERROR(IF(INDEX(#REF!,MATCH(I1315,#REF!,0),1)=0,"",INDEX(#REF!,MATCH(I1315,#REF!,0),1)),"")</f>
        <v/>
      </c>
      <c r="AN1315" s="2" t="str">
        <f>IFERROR(IF(INDEX(#REF!,MATCH(I1315,#REF!,0),1)=0,"",INDEX(#REF!,MATCH(I1315,#REF!,0),1)),"")</f>
        <v/>
      </c>
      <c r="BG1315" s="5"/>
      <c r="BI1315" s="4"/>
      <c r="BK1315" s="5"/>
      <c r="BL1315" s="5"/>
      <c r="BM1315" s="5" t="str">
        <f>IF(B1315="","",IF(BH1315="",1+(MAX(BM$2:BM1314)),""))</f>
        <v/>
      </c>
      <c r="BN1315" s="5" t="str">
        <f t="shared" si="193"/>
        <v/>
      </c>
      <c r="BO1315" s="5" t="str">
        <f t="shared" si="194"/>
        <v/>
      </c>
      <c r="BP1315" s="15" t="str">
        <f t="shared" si="195"/>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S1316"/>
      <c r="AL1316" s="2" t="str">
        <f>IFERROR(IF(INDEX(#REF!,MATCH(I1316,#REF!,0),1)=0,"",INDEX(#REF!,MATCH(I1316,#REF!,0),1)),"")</f>
        <v/>
      </c>
      <c r="AN1316" s="2" t="str">
        <f>IFERROR(IF(INDEX(#REF!,MATCH(I1316,#REF!,0),1)=0,"",INDEX(#REF!,MATCH(I1316,#REF!,0),1)),"")</f>
        <v/>
      </c>
      <c r="BG1316" s="5"/>
      <c r="BI1316" s="4"/>
      <c r="BK1316" s="5"/>
      <c r="BL1316" s="5"/>
      <c r="BM1316" s="5" t="str">
        <f>IF(B1316="","",IF(BH1316="",1+(MAX(BM$2:BM1315)),""))</f>
        <v/>
      </c>
      <c r="BN1316" s="5" t="str">
        <f t="shared" si="193"/>
        <v/>
      </c>
      <c r="BO1316" s="5" t="str">
        <f t="shared" si="194"/>
        <v/>
      </c>
      <c r="BP1316" s="15" t="str">
        <f t="shared" si="195"/>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S1317"/>
      <c r="AL1317" s="2" t="str">
        <f>IFERROR(IF(INDEX(#REF!,MATCH(I1317,#REF!,0),1)=0,"",INDEX(#REF!,MATCH(I1317,#REF!,0),1)),"")</f>
        <v/>
      </c>
      <c r="AN1317" s="2" t="str">
        <f>IFERROR(IF(INDEX(#REF!,MATCH(I1317,#REF!,0),1)=0,"",INDEX(#REF!,MATCH(I1317,#REF!,0),1)),"")</f>
        <v/>
      </c>
      <c r="BG1317" s="5"/>
      <c r="BI1317" s="4"/>
      <c r="BK1317" s="5"/>
      <c r="BL1317" s="5"/>
      <c r="BM1317" s="5" t="str">
        <f>IF(B1317="","",IF(BH1317="",1+(MAX(BM$2:BM1316)),""))</f>
        <v/>
      </c>
      <c r="BN1317" s="5" t="str">
        <f t="shared" si="193"/>
        <v/>
      </c>
      <c r="BO1317" s="5" t="str">
        <f t="shared" si="194"/>
        <v/>
      </c>
      <c r="BP1317" s="15" t="str">
        <f t="shared" si="195"/>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S1318"/>
      <c r="AL1318" s="2" t="str">
        <f>IFERROR(IF(INDEX(#REF!,MATCH(I1318,#REF!,0),1)=0,"",INDEX(#REF!,MATCH(I1318,#REF!,0),1)),"")</f>
        <v/>
      </c>
      <c r="AN1318" s="2" t="str">
        <f>IFERROR(IF(INDEX(#REF!,MATCH(I1318,#REF!,0),1)=0,"",INDEX(#REF!,MATCH(I1318,#REF!,0),1)),"")</f>
        <v/>
      </c>
      <c r="BG1318" s="5"/>
      <c r="BI1318" s="4"/>
      <c r="BK1318" s="5"/>
      <c r="BL1318" s="5"/>
      <c r="BM1318" s="5" t="str">
        <f>IF(B1318="","",IF(BH1318="",1+(MAX(BM$2:BM1317)),""))</f>
        <v/>
      </c>
      <c r="BN1318" s="5" t="str">
        <f t="shared" si="193"/>
        <v/>
      </c>
      <c r="BO1318" s="5" t="str">
        <f t="shared" si="194"/>
        <v/>
      </c>
      <c r="BP1318" s="15" t="str">
        <f t="shared" si="195"/>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S1319"/>
      <c r="AL1319" s="2" t="str">
        <f>IFERROR(IF(INDEX(#REF!,MATCH(I1319,#REF!,0),1)=0,"",INDEX(#REF!,MATCH(I1319,#REF!,0),1)),"")</f>
        <v/>
      </c>
      <c r="AN1319" s="2" t="str">
        <f>IFERROR(IF(INDEX(#REF!,MATCH(I1319,#REF!,0),1)=0,"",INDEX(#REF!,MATCH(I1319,#REF!,0),1)),"")</f>
        <v/>
      </c>
      <c r="BG1319" s="5"/>
      <c r="BI1319" s="4"/>
      <c r="BK1319" s="5"/>
      <c r="BL1319" s="5"/>
      <c r="BM1319" s="5" t="str">
        <f>IF(B1319="","",IF(BH1319="",1+(MAX(BM$2:BM1318)),""))</f>
        <v/>
      </c>
      <c r="BN1319" s="5" t="str">
        <f t="shared" si="193"/>
        <v/>
      </c>
      <c r="BO1319" s="5" t="str">
        <f t="shared" si="194"/>
        <v/>
      </c>
      <c r="BP1319" s="15" t="str">
        <f t="shared" si="195"/>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S1320"/>
      <c r="AL1320" s="2" t="str">
        <f>IFERROR(IF(INDEX(#REF!,MATCH(I1320,#REF!,0),1)=0,"",INDEX(#REF!,MATCH(I1320,#REF!,0),1)),"")</f>
        <v/>
      </c>
      <c r="AN1320" s="2" t="str">
        <f>IFERROR(IF(INDEX(#REF!,MATCH(I1320,#REF!,0),1)=0,"",INDEX(#REF!,MATCH(I1320,#REF!,0),1)),"")</f>
        <v/>
      </c>
      <c r="BG1320" s="5"/>
      <c r="BI1320" s="4"/>
      <c r="BK1320" s="5"/>
      <c r="BL1320" s="5"/>
      <c r="BM1320" s="5" t="str">
        <f>IF(B1320="","",IF(BH1320="",1+(MAX(BM$2:BM1319)),""))</f>
        <v/>
      </c>
      <c r="BN1320" s="5" t="str">
        <f t="shared" si="193"/>
        <v/>
      </c>
      <c r="BO1320" s="5" t="str">
        <f t="shared" si="194"/>
        <v/>
      </c>
      <c r="BP1320" s="15" t="str">
        <f t="shared" si="195"/>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S1321"/>
      <c r="AL1321" s="2" t="str">
        <f>IFERROR(IF(INDEX(#REF!,MATCH(I1321,#REF!,0),1)=0,"",INDEX(#REF!,MATCH(I1321,#REF!,0),1)),"")</f>
        <v/>
      </c>
      <c r="AN1321" s="2" t="str">
        <f>IFERROR(IF(INDEX(#REF!,MATCH(I1321,#REF!,0),1)=0,"",INDEX(#REF!,MATCH(I1321,#REF!,0),1)),"")</f>
        <v/>
      </c>
      <c r="BG1321" s="5"/>
      <c r="BI1321" s="4"/>
      <c r="BK1321" s="5"/>
      <c r="BL1321" s="5"/>
      <c r="BM1321" s="5" t="str">
        <f>IF(B1321="","",IF(BH1321="",1+(MAX(BM$2:BM1320)),""))</f>
        <v/>
      </c>
      <c r="BN1321" s="5" t="str">
        <f t="shared" si="193"/>
        <v/>
      </c>
      <c r="BO1321" s="5" t="str">
        <f t="shared" si="194"/>
        <v/>
      </c>
      <c r="BP1321" s="15" t="str">
        <f t="shared" si="195"/>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S1322"/>
      <c r="AL1322" s="2" t="str">
        <f>IFERROR(IF(INDEX(#REF!,MATCH(I1322,#REF!,0),1)=0,"",INDEX(#REF!,MATCH(I1322,#REF!,0),1)),"")</f>
        <v/>
      </c>
      <c r="AN1322" s="2" t="str">
        <f>IFERROR(IF(INDEX(#REF!,MATCH(I1322,#REF!,0),1)=0,"",INDEX(#REF!,MATCH(I1322,#REF!,0),1)),"")</f>
        <v/>
      </c>
      <c r="BG1322" s="5"/>
      <c r="BI1322" s="4"/>
      <c r="BK1322" s="5"/>
      <c r="BL1322" s="5"/>
      <c r="BM1322" s="5" t="str">
        <f>IF(B1322="","",IF(BH1322="",1+(MAX(BM$2:BM1321)),""))</f>
        <v/>
      </c>
      <c r="BN1322" s="5" t="str">
        <f t="shared" si="193"/>
        <v/>
      </c>
      <c r="BO1322" s="5" t="str">
        <f t="shared" si="194"/>
        <v/>
      </c>
      <c r="BP1322" s="15" t="str">
        <f t="shared" si="195"/>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S1323"/>
      <c r="AL1323" s="2" t="str">
        <f>IFERROR(IF(INDEX(#REF!,MATCH(I1323,#REF!,0),1)=0,"",INDEX(#REF!,MATCH(I1323,#REF!,0),1)),"")</f>
        <v/>
      </c>
      <c r="AN1323" s="2" t="str">
        <f>IFERROR(IF(INDEX(#REF!,MATCH(I1323,#REF!,0),1)=0,"",INDEX(#REF!,MATCH(I1323,#REF!,0),1)),"")</f>
        <v/>
      </c>
      <c r="BG1323" s="5"/>
      <c r="BI1323" s="4"/>
      <c r="BK1323" s="5"/>
      <c r="BL1323" s="5"/>
      <c r="BM1323" s="5" t="str">
        <f>IF(B1323="","",IF(BH1323="",1+(MAX(BM$2:BM1322)),""))</f>
        <v/>
      </c>
      <c r="BN1323" s="5" t="str">
        <f t="shared" si="193"/>
        <v/>
      </c>
      <c r="BO1323" s="5" t="str">
        <f t="shared" si="194"/>
        <v/>
      </c>
      <c r="BP1323" s="15" t="str">
        <f t="shared" si="195"/>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S1324"/>
      <c r="AL1324" s="2" t="str">
        <f>IFERROR(IF(INDEX(#REF!,MATCH(I1324,#REF!,0),1)=0,"",INDEX(#REF!,MATCH(I1324,#REF!,0),1)),"")</f>
        <v/>
      </c>
      <c r="AN1324" s="2" t="str">
        <f>IFERROR(IF(INDEX(#REF!,MATCH(I1324,#REF!,0),1)=0,"",INDEX(#REF!,MATCH(I1324,#REF!,0),1)),"")</f>
        <v/>
      </c>
      <c r="BG1324" s="5"/>
      <c r="BI1324" s="4"/>
      <c r="BK1324" s="5"/>
      <c r="BL1324" s="5"/>
      <c r="BM1324" s="5" t="str">
        <f>IF(B1324="","",IF(BH1324="",1+(MAX(BM$2:BM1323)),""))</f>
        <v/>
      </c>
      <c r="BN1324" s="5" t="str">
        <f t="shared" si="193"/>
        <v/>
      </c>
      <c r="BO1324" s="5" t="str">
        <f t="shared" si="194"/>
        <v/>
      </c>
      <c r="BP1324" s="15" t="str">
        <f t="shared" si="195"/>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S1325"/>
      <c r="AL1325" s="2" t="str">
        <f>IFERROR(IF(INDEX(#REF!,MATCH(I1325,#REF!,0),1)=0,"",INDEX(#REF!,MATCH(I1325,#REF!,0),1)),"")</f>
        <v/>
      </c>
      <c r="AN1325" s="2" t="str">
        <f>IFERROR(IF(INDEX(#REF!,MATCH(I1325,#REF!,0),1)=0,"",INDEX(#REF!,MATCH(I1325,#REF!,0),1)),"")</f>
        <v/>
      </c>
      <c r="BG1325" s="5"/>
      <c r="BI1325" s="4"/>
      <c r="BK1325" s="5"/>
      <c r="BL1325" s="5"/>
      <c r="BM1325" s="5" t="str">
        <f>IF(B1325="","",IF(BH1325="",1+(MAX(BM$2:BM1324)),""))</f>
        <v/>
      </c>
      <c r="BN1325" s="5" t="str">
        <f t="shared" si="193"/>
        <v/>
      </c>
      <c r="BO1325" s="5" t="str">
        <f t="shared" si="194"/>
        <v/>
      </c>
      <c r="BP1325" s="15" t="str">
        <f t="shared" si="195"/>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S1326"/>
      <c r="AL1326" s="2" t="str">
        <f>IFERROR(IF(INDEX(#REF!,MATCH(I1326,#REF!,0),1)=0,"",INDEX(#REF!,MATCH(I1326,#REF!,0),1)),"")</f>
        <v/>
      </c>
      <c r="AN1326" s="2" t="str">
        <f>IFERROR(IF(INDEX(#REF!,MATCH(I1326,#REF!,0),1)=0,"",INDEX(#REF!,MATCH(I1326,#REF!,0),1)),"")</f>
        <v/>
      </c>
      <c r="BG1326" s="5"/>
      <c r="BI1326" s="4"/>
      <c r="BK1326" s="5"/>
      <c r="BL1326" s="5"/>
      <c r="BM1326" s="5" t="str">
        <f>IF(B1326="","",IF(BH1326="",1+(MAX(BM$2:BM1325)),""))</f>
        <v/>
      </c>
      <c r="BN1326" s="5" t="str">
        <f t="shared" si="193"/>
        <v/>
      </c>
      <c r="BO1326" s="5" t="str">
        <f t="shared" si="194"/>
        <v/>
      </c>
      <c r="BP1326" s="15" t="str">
        <f t="shared" si="195"/>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S1327"/>
      <c r="AL1327" s="2" t="str">
        <f>IFERROR(IF(INDEX(#REF!,MATCH(I1327,#REF!,0),1)=0,"",INDEX(#REF!,MATCH(I1327,#REF!,0),1)),"")</f>
        <v/>
      </c>
      <c r="AN1327" s="2" t="str">
        <f>IFERROR(IF(INDEX(#REF!,MATCH(I1327,#REF!,0),1)=0,"",INDEX(#REF!,MATCH(I1327,#REF!,0),1)),"")</f>
        <v/>
      </c>
      <c r="BG1327" s="5"/>
      <c r="BI1327" s="4"/>
      <c r="BK1327" s="5"/>
      <c r="BL1327" s="5"/>
      <c r="BM1327" s="5" t="str">
        <f>IF(B1327="","",IF(BH1327="",1+(MAX(BM$2:BM1326)),""))</f>
        <v/>
      </c>
      <c r="BN1327" s="5" t="str">
        <f t="shared" si="193"/>
        <v/>
      </c>
      <c r="BO1327" s="5" t="str">
        <f t="shared" si="194"/>
        <v/>
      </c>
      <c r="BP1327" s="15" t="str">
        <f t="shared" si="195"/>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S1328"/>
      <c r="AL1328" s="2" t="str">
        <f>IFERROR(IF(INDEX(#REF!,MATCH(I1328,#REF!,0),1)=0,"",INDEX(#REF!,MATCH(I1328,#REF!,0),1)),"")</f>
        <v/>
      </c>
      <c r="AN1328" s="2" t="str">
        <f>IFERROR(IF(INDEX(#REF!,MATCH(I1328,#REF!,0),1)=0,"",INDEX(#REF!,MATCH(I1328,#REF!,0),1)),"")</f>
        <v/>
      </c>
      <c r="BG1328" s="5"/>
      <c r="BI1328" s="4"/>
      <c r="BK1328" s="5"/>
      <c r="BL1328" s="5"/>
      <c r="BM1328" s="5" t="str">
        <f>IF(B1328="","",IF(BH1328="",1+(MAX(BM$2:BM1327)),""))</f>
        <v/>
      </c>
      <c r="BN1328" s="5" t="str">
        <f t="shared" si="193"/>
        <v/>
      </c>
      <c r="BO1328" s="5" t="str">
        <f t="shared" si="194"/>
        <v/>
      </c>
      <c r="BP1328" s="15" t="str">
        <f t="shared" si="195"/>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S1329"/>
      <c r="AL1329" s="2" t="str">
        <f>IFERROR(IF(INDEX(#REF!,MATCH(I1329,#REF!,0),1)=0,"",INDEX(#REF!,MATCH(I1329,#REF!,0),1)),"")</f>
        <v/>
      </c>
      <c r="AN1329" s="2" t="str">
        <f>IFERROR(IF(INDEX(#REF!,MATCH(I1329,#REF!,0),1)=0,"",INDEX(#REF!,MATCH(I1329,#REF!,0),1)),"")</f>
        <v/>
      </c>
      <c r="BG1329" s="5"/>
      <c r="BI1329" s="4"/>
      <c r="BK1329" s="5"/>
      <c r="BL1329" s="5"/>
      <c r="BM1329" s="5" t="str">
        <f>IF(B1329="","",IF(BH1329="",1+(MAX(BM$2:BM1328)),""))</f>
        <v/>
      </c>
      <c r="BN1329" s="5" t="str">
        <f t="shared" si="193"/>
        <v/>
      </c>
      <c r="BO1329" s="5" t="str">
        <f t="shared" si="194"/>
        <v/>
      </c>
      <c r="BP1329" s="15" t="str">
        <f t="shared" si="195"/>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S1330"/>
      <c r="AL1330" s="2" t="str">
        <f>IFERROR(IF(INDEX(#REF!,MATCH(I1330,#REF!,0),1)=0,"",INDEX(#REF!,MATCH(I1330,#REF!,0),1)),"")</f>
        <v/>
      </c>
      <c r="AN1330" s="2" t="str">
        <f>IFERROR(IF(INDEX(#REF!,MATCH(I1330,#REF!,0),1)=0,"",INDEX(#REF!,MATCH(I1330,#REF!,0),1)),"")</f>
        <v/>
      </c>
      <c r="BG1330" s="5"/>
      <c r="BI1330" s="4"/>
      <c r="BK1330" s="5"/>
      <c r="BL1330" s="5"/>
      <c r="BM1330" s="5" t="str">
        <f>IF(B1330="","",IF(BH1330="",1+(MAX(BM$2:BM1329)),""))</f>
        <v/>
      </c>
      <c r="BN1330" s="5" t="str">
        <f t="shared" si="193"/>
        <v/>
      </c>
      <c r="BO1330" s="5" t="str">
        <f t="shared" si="194"/>
        <v/>
      </c>
      <c r="BP1330" s="15" t="str">
        <f t="shared" si="195"/>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S1331"/>
      <c r="AL1331" s="2" t="str">
        <f>IFERROR(IF(INDEX(#REF!,MATCH(I1331,#REF!,0),1)=0,"",INDEX(#REF!,MATCH(I1331,#REF!,0),1)),"")</f>
        <v/>
      </c>
      <c r="AN1331" s="2" t="str">
        <f>IFERROR(IF(INDEX(#REF!,MATCH(I1331,#REF!,0),1)=0,"",INDEX(#REF!,MATCH(I1331,#REF!,0),1)),"")</f>
        <v/>
      </c>
      <c r="BG1331" s="5"/>
      <c r="BI1331" s="4"/>
      <c r="BK1331" s="5"/>
      <c r="BL1331" s="5"/>
      <c r="BM1331" s="5" t="str">
        <f>IF(B1331="","",IF(BH1331="",1+(MAX(BM$2:BM1330)),""))</f>
        <v/>
      </c>
      <c r="BN1331" s="5" t="str">
        <f t="shared" si="193"/>
        <v/>
      </c>
      <c r="BO1331" s="5" t="str">
        <f t="shared" si="194"/>
        <v/>
      </c>
      <c r="BP1331" s="15" t="str">
        <f t="shared" si="195"/>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S1332"/>
      <c r="AL1332" s="2" t="str">
        <f>IFERROR(IF(INDEX(#REF!,MATCH(I1332,#REF!,0),1)=0,"",INDEX(#REF!,MATCH(I1332,#REF!,0),1)),"")</f>
        <v/>
      </c>
      <c r="AN1332" s="2" t="str">
        <f>IFERROR(IF(INDEX(#REF!,MATCH(I1332,#REF!,0),1)=0,"",INDEX(#REF!,MATCH(I1332,#REF!,0),1)),"")</f>
        <v/>
      </c>
      <c r="BG1332" s="5"/>
      <c r="BI1332" s="4"/>
      <c r="BK1332" s="5"/>
      <c r="BL1332" s="5"/>
      <c r="BM1332" s="5" t="str">
        <f>IF(B1332="","",IF(BH1332="",1+(MAX(BM$2:BM1331)),""))</f>
        <v/>
      </c>
      <c r="BN1332" s="5" t="str">
        <f t="shared" si="193"/>
        <v/>
      </c>
      <c r="BO1332" s="5" t="str">
        <f t="shared" si="194"/>
        <v/>
      </c>
      <c r="BP1332" s="15" t="str">
        <f t="shared" si="195"/>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S1333"/>
      <c r="AL1333" s="2" t="str">
        <f>IFERROR(IF(INDEX(#REF!,MATCH(I1333,#REF!,0),1)=0,"",INDEX(#REF!,MATCH(I1333,#REF!,0),1)),"")</f>
        <v/>
      </c>
      <c r="AN1333" s="2" t="str">
        <f>IFERROR(IF(INDEX(#REF!,MATCH(I1333,#REF!,0),1)=0,"",INDEX(#REF!,MATCH(I1333,#REF!,0),1)),"")</f>
        <v/>
      </c>
      <c r="BG1333" s="5"/>
      <c r="BI1333" s="4"/>
      <c r="BK1333" s="5"/>
      <c r="BL1333" s="5"/>
      <c r="BM1333" s="5" t="str">
        <f>IF(B1333="","",IF(BH1333="",1+(MAX(BM$2:BM1332)),""))</f>
        <v/>
      </c>
      <c r="BN1333" s="5" t="str">
        <f t="shared" si="193"/>
        <v/>
      </c>
      <c r="BO1333" s="5" t="str">
        <f t="shared" si="194"/>
        <v/>
      </c>
      <c r="BP1333" s="15" t="str">
        <f t="shared" si="195"/>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S1334"/>
      <c r="AL1334" s="2" t="str">
        <f>IFERROR(IF(INDEX(#REF!,MATCH(I1334,#REF!,0),1)=0,"",INDEX(#REF!,MATCH(I1334,#REF!,0),1)),"")</f>
        <v/>
      </c>
      <c r="AN1334" s="2" t="str">
        <f>IFERROR(IF(INDEX(#REF!,MATCH(I1334,#REF!,0),1)=0,"",INDEX(#REF!,MATCH(I1334,#REF!,0),1)),"")</f>
        <v/>
      </c>
      <c r="BG1334" s="5"/>
      <c r="BI1334" s="4"/>
      <c r="BK1334" s="5"/>
      <c r="BL1334" s="5"/>
      <c r="BM1334" s="5" t="str">
        <f>IF(B1334="","",IF(BH1334="",1+(MAX(BM$2:BM1333)),""))</f>
        <v/>
      </c>
      <c r="BN1334" s="5" t="str">
        <f t="shared" si="193"/>
        <v/>
      </c>
      <c r="BO1334" s="5" t="str">
        <f t="shared" si="194"/>
        <v/>
      </c>
      <c r="BP1334" s="15" t="str">
        <f t="shared" si="195"/>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S1335"/>
      <c r="AL1335" s="2" t="str">
        <f>IFERROR(IF(INDEX(#REF!,MATCH(I1335,#REF!,0),1)=0,"",INDEX(#REF!,MATCH(I1335,#REF!,0),1)),"")</f>
        <v/>
      </c>
      <c r="AN1335" s="2" t="str">
        <f>IFERROR(IF(INDEX(#REF!,MATCH(I1335,#REF!,0),1)=0,"",INDEX(#REF!,MATCH(I1335,#REF!,0),1)),"")</f>
        <v/>
      </c>
      <c r="BG1335" s="5"/>
      <c r="BI1335" s="4"/>
      <c r="BK1335" s="5"/>
      <c r="BL1335" s="5"/>
      <c r="BM1335" s="5" t="str">
        <f>IF(B1335="","",IF(BH1335="",1+(MAX(BM$2:BM1334)),""))</f>
        <v/>
      </c>
      <c r="BN1335" s="5" t="str">
        <f t="shared" si="193"/>
        <v/>
      </c>
      <c r="BO1335" s="5" t="str">
        <f t="shared" si="194"/>
        <v/>
      </c>
      <c r="BP1335" s="15" t="str">
        <f t="shared" si="195"/>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S1336"/>
      <c r="AL1336" s="2" t="str">
        <f>IFERROR(IF(INDEX(#REF!,MATCH(I1336,#REF!,0),1)=0,"",INDEX(#REF!,MATCH(I1336,#REF!,0),1)),"")</f>
        <v/>
      </c>
      <c r="AN1336" s="2" t="str">
        <f>IFERROR(IF(INDEX(#REF!,MATCH(I1336,#REF!,0),1)=0,"",INDEX(#REF!,MATCH(I1336,#REF!,0),1)),"")</f>
        <v/>
      </c>
      <c r="BG1336" s="5"/>
      <c r="BI1336" s="4"/>
      <c r="BK1336" s="5"/>
      <c r="BL1336" s="5"/>
      <c r="BM1336" s="5" t="str">
        <f>IF(B1336="","",IF(BH1336="",1+(MAX(BM$2:BM1335)),""))</f>
        <v/>
      </c>
      <c r="BN1336" s="5" t="str">
        <f t="shared" si="193"/>
        <v/>
      </c>
      <c r="BO1336" s="5" t="str">
        <f t="shared" si="194"/>
        <v/>
      </c>
      <c r="BP1336" s="15" t="str">
        <f t="shared" si="195"/>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S1337"/>
      <c r="AL1337" s="2" t="str">
        <f>IFERROR(IF(INDEX(#REF!,MATCH(I1337,#REF!,0),1)=0,"",INDEX(#REF!,MATCH(I1337,#REF!,0),1)),"")</f>
        <v/>
      </c>
      <c r="AN1337" s="2" t="str">
        <f>IFERROR(IF(INDEX(#REF!,MATCH(I1337,#REF!,0),1)=0,"",INDEX(#REF!,MATCH(I1337,#REF!,0),1)),"")</f>
        <v/>
      </c>
      <c r="BG1337" s="5"/>
      <c r="BI1337" s="4"/>
      <c r="BK1337" s="5"/>
      <c r="BL1337" s="5"/>
      <c r="BM1337" s="5" t="str">
        <f>IF(B1337="","",IF(BH1337="",1+(MAX(BM$2:BM1336)),""))</f>
        <v/>
      </c>
      <c r="BN1337" s="5" t="str">
        <f t="shared" si="193"/>
        <v/>
      </c>
      <c r="BO1337" s="5" t="str">
        <f t="shared" si="194"/>
        <v/>
      </c>
      <c r="BP1337" s="15" t="str">
        <f t="shared" si="195"/>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S1338"/>
      <c r="AL1338" s="2" t="str">
        <f>IFERROR(IF(INDEX(#REF!,MATCH(I1338,#REF!,0),1)=0,"",INDEX(#REF!,MATCH(I1338,#REF!,0),1)),"")</f>
        <v/>
      </c>
      <c r="AN1338" s="2" t="str">
        <f>IFERROR(IF(INDEX(#REF!,MATCH(I1338,#REF!,0),1)=0,"",INDEX(#REF!,MATCH(I1338,#REF!,0),1)),"")</f>
        <v/>
      </c>
      <c r="BG1338" s="5"/>
      <c r="BI1338" s="4"/>
      <c r="BK1338" s="5"/>
      <c r="BL1338" s="5"/>
      <c r="BM1338" s="5" t="str">
        <f>IF(B1338="","",IF(BH1338="",1+(MAX(BM$2:BM1337)),""))</f>
        <v/>
      </c>
      <c r="BN1338" s="5" t="str">
        <f t="shared" si="193"/>
        <v/>
      </c>
      <c r="BO1338" s="5" t="str">
        <f t="shared" si="194"/>
        <v/>
      </c>
      <c r="BP1338" s="15" t="str">
        <f t="shared" si="195"/>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S1339"/>
      <c r="AL1339" s="2" t="str">
        <f>IFERROR(IF(INDEX(#REF!,MATCH(I1339,#REF!,0),1)=0,"",INDEX(#REF!,MATCH(I1339,#REF!,0),1)),"")</f>
        <v/>
      </c>
      <c r="AN1339" s="2" t="str">
        <f>IFERROR(IF(INDEX(#REF!,MATCH(I1339,#REF!,0),1)=0,"",INDEX(#REF!,MATCH(I1339,#REF!,0),1)),"")</f>
        <v/>
      </c>
      <c r="BG1339" s="5"/>
      <c r="BI1339" s="4"/>
      <c r="BK1339" s="5"/>
      <c r="BL1339" s="5"/>
      <c r="BM1339" s="5" t="str">
        <f>IF(B1339="","",IF(BH1339="",1+(MAX(BM$2:BM1338)),""))</f>
        <v/>
      </c>
      <c r="BN1339" s="5" t="str">
        <f t="shared" si="193"/>
        <v/>
      </c>
      <c r="BO1339" s="5" t="str">
        <f t="shared" si="194"/>
        <v/>
      </c>
      <c r="BP1339" s="15" t="str">
        <f t="shared" si="195"/>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S1340"/>
      <c r="AL1340" s="2" t="str">
        <f>IFERROR(IF(INDEX(#REF!,MATCH(I1340,#REF!,0),1)=0,"",INDEX(#REF!,MATCH(I1340,#REF!,0),1)),"")</f>
        <v/>
      </c>
      <c r="AN1340" s="2" t="str">
        <f>IFERROR(IF(INDEX(#REF!,MATCH(I1340,#REF!,0),1)=0,"",INDEX(#REF!,MATCH(I1340,#REF!,0),1)),"")</f>
        <v/>
      </c>
      <c r="BG1340" s="5"/>
      <c r="BI1340" s="4"/>
      <c r="BK1340" s="5"/>
      <c r="BL1340" s="5"/>
      <c r="BM1340" s="5" t="str">
        <f>IF(B1340="","",IF(BH1340="",1+(MAX(BM$2:BM1339)),""))</f>
        <v/>
      </c>
      <c r="BN1340" s="5" t="str">
        <f t="shared" si="193"/>
        <v/>
      </c>
      <c r="BO1340" s="5" t="str">
        <f t="shared" si="194"/>
        <v/>
      </c>
      <c r="BP1340" s="15" t="str">
        <f t="shared" si="195"/>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S1341"/>
      <c r="AL1341" s="2" t="str">
        <f>IFERROR(IF(INDEX(#REF!,MATCH(I1341,#REF!,0),1)=0,"",INDEX(#REF!,MATCH(I1341,#REF!,0),1)),"")</f>
        <v/>
      </c>
      <c r="AN1341" s="2" t="str">
        <f>IFERROR(IF(INDEX(#REF!,MATCH(I1341,#REF!,0),1)=0,"",INDEX(#REF!,MATCH(I1341,#REF!,0),1)),"")</f>
        <v/>
      </c>
      <c r="BG1341" s="5"/>
      <c r="BI1341" s="4"/>
      <c r="BK1341" s="5"/>
      <c r="BL1341" s="5"/>
      <c r="BM1341" s="5" t="str">
        <f>IF(B1341="","",IF(BH1341="",1+(MAX(BM$2:BM1340)),""))</f>
        <v/>
      </c>
      <c r="BN1341" s="5" t="str">
        <f t="shared" si="193"/>
        <v/>
      </c>
      <c r="BO1341" s="5" t="str">
        <f t="shared" si="194"/>
        <v/>
      </c>
      <c r="BP1341" s="15" t="str">
        <f t="shared" si="195"/>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S1342"/>
      <c r="AL1342" s="2" t="str">
        <f>IFERROR(IF(INDEX(#REF!,MATCH(I1342,#REF!,0),1)=0,"",INDEX(#REF!,MATCH(I1342,#REF!,0),1)),"")</f>
        <v/>
      </c>
      <c r="AN1342" s="2" t="str">
        <f>IFERROR(IF(INDEX(#REF!,MATCH(I1342,#REF!,0),1)=0,"",INDEX(#REF!,MATCH(I1342,#REF!,0),1)),"")</f>
        <v/>
      </c>
      <c r="BG1342" s="5"/>
      <c r="BI1342" s="4"/>
      <c r="BK1342" s="5"/>
      <c r="BL1342" s="5"/>
      <c r="BM1342" s="5" t="str">
        <f>IF(B1342="","",IF(BH1342="",1+(MAX(BM$2:BM1341)),""))</f>
        <v/>
      </c>
      <c r="BN1342" s="5" t="str">
        <f t="shared" si="193"/>
        <v/>
      </c>
      <c r="BO1342" s="5" t="str">
        <f t="shared" si="194"/>
        <v/>
      </c>
      <c r="BP1342" s="15" t="str">
        <f t="shared" si="195"/>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S1343"/>
      <c r="AL1343" s="2" t="str">
        <f>IFERROR(IF(INDEX(#REF!,MATCH(I1343,#REF!,0),1)=0,"",INDEX(#REF!,MATCH(I1343,#REF!,0),1)),"")</f>
        <v/>
      </c>
      <c r="AN1343" s="2" t="str">
        <f>IFERROR(IF(INDEX(#REF!,MATCH(I1343,#REF!,0),1)=0,"",INDEX(#REF!,MATCH(I1343,#REF!,0),1)),"")</f>
        <v/>
      </c>
      <c r="BG1343" s="5"/>
      <c r="BI1343" s="4"/>
      <c r="BK1343" s="5"/>
      <c r="BL1343" s="5"/>
      <c r="BM1343" s="5" t="str">
        <f>IF(B1343="","",IF(BH1343="",1+(MAX(BM$2:BM1342)),""))</f>
        <v/>
      </c>
      <c r="BN1343" s="5" t="str">
        <f t="shared" si="193"/>
        <v/>
      </c>
      <c r="BO1343" s="5" t="str">
        <f t="shared" si="194"/>
        <v/>
      </c>
      <c r="BP1343" s="15" t="str">
        <f t="shared" si="195"/>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S1344"/>
      <c r="AL1344" s="2" t="str">
        <f>IFERROR(IF(INDEX(#REF!,MATCH(I1344,#REF!,0),1)=0,"",INDEX(#REF!,MATCH(I1344,#REF!,0),1)),"")</f>
        <v/>
      </c>
      <c r="AN1344" s="2" t="str">
        <f>IFERROR(IF(INDEX(#REF!,MATCH(I1344,#REF!,0),1)=0,"",INDEX(#REF!,MATCH(I1344,#REF!,0),1)),"")</f>
        <v/>
      </c>
      <c r="BG1344" s="5"/>
      <c r="BI1344" s="4"/>
      <c r="BK1344" s="5"/>
      <c r="BL1344" s="5"/>
      <c r="BM1344" s="5" t="str">
        <f>IF(B1344="","",IF(BH1344="",1+(MAX(BM$2:BM1343)),""))</f>
        <v/>
      </c>
      <c r="BN1344" s="5" t="str">
        <f t="shared" si="193"/>
        <v/>
      </c>
      <c r="BO1344" s="5" t="str">
        <f t="shared" si="194"/>
        <v/>
      </c>
      <c r="BP1344" s="15" t="str">
        <f t="shared" si="195"/>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S1345"/>
      <c r="AL1345" s="2" t="str">
        <f>IFERROR(IF(INDEX(#REF!,MATCH(I1345,#REF!,0),1)=0,"",INDEX(#REF!,MATCH(I1345,#REF!,0),1)),"")</f>
        <v/>
      </c>
      <c r="AN1345" s="2" t="str">
        <f>IFERROR(IF(INDEX(#REF!,MATCH(I1345,#REF!,0),1)=0,"",INDEX(#REF!,MATCH(I1345,#REF!,0),1)),"")</f>
        <v/>
      </c>
      <c r="BG1345" s="5"/>
      <c r="BI1345" s="4"/>
      <c r="BK1345" s="5"/>
      <c r="BL1345" s="5"/>
      <c r="BM1345" s="5" t="str">
        <f>IF(B1345="","",IF(BH1345="",1+(MAX(BM$2:BM1344)),""))</f>
        <v/>
      </c>
      <c r="BN1345" s="5" t="str">
        <f t="shared" si="193"/>
        <v/>
      </c>
      <c r="BO1345" s="5" t="str">
        <f t="shared" si="194"/>
        <v/>
      </c>
      <c r="BP1345" s="15" t="str">
        <f t="shared" si="195"/>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S1346"/>
      <c r="AL1346" s="2" t="str">
        <f>IFERROR(IF(INDEX(#REF!,MATCH(I1346,#REF!,0),1)=0,"",INDEX(#REF!,MATCH(I1346,#REF!,0),1)),"")</f>
        <v/>
      </c>
      <c r="AN1346" s="2" t="str">
        <f>IFERROR(IF(INDEX(#REF!,MATCH(I1346,#REF!,0),1)=0,"",INDEX(#REF!,MATCH(I1346,#REF!,0),1)),"")</f>
        <v/>
      </c>
      <c r="BG1346" s="5"/>
      <c r="BI1346" s="4"/>
      <c r="BK1346" s="5"/>
      <c r="BL1346" s="5"/>
      <c r="BM1346" s="5" t="str">
        <f>IF(B1346="","",IF(BH1346="",1+(MAX(BM$2:BM1345)),""))</f>
        <v/>
      </c>
      <c r="BN1346" s="5" t="str">
        <f t="shared" ref="BN1346:BN1409" si="196">IF(BM1346="","",AI1346)</f>
        <v/>
      </c>
      <c r="BO1346" s="5" t="str">
        <f t="shared" ref="BO1346:BO1409" si="197">IF(BM1346="","",E1346)</f>
        <v/>
      </c>
      <c r="BP1346" s="15" t="str">
        <f t="shared" ref="BP1346:BP1409" si="198">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S1347"/>
      <c r="AL1347" s="2" t="str">
        <f>IFERROR(IF(INDEX(#REF!,MATCH(I1347,#REF!,0),1)=0,"",INDEX(#REF!,MATCH(I1347,#REF!,0),1)),"")</f>
        <v/>
      </c>
      <c r="AN1347" s="2" t="str">
        <f>IFERROR(IF(INDEX(#REF!,MATCH(I1347,#REF!,0),1)=0,"",INDEX(#REF!,MATCH(I1347,#REF!,0),1)),"")</f>
        <v/>
      </c>
      <c r="BG1347" s="5"/>
      <c r="BI1347" s="4"/>
      <c r="BK1347" s="5"/>
      <c r="BL1347" s="5"/>
      <c r="BM1347" s="5" t="str">
        <f>IF(B1347="","",IF(BH1347="",1+(MAX(BM$2:BM1346)),""))</f>
        <v/>
      </c>
      <c r="BN1347" s="5" t="str">
        <f t="shared" si="196"/>
        <v/>
      </c>
      <c r="BO1347" s="5" t="str">
        <f t="shared" si="197"/>
        <v/>
      </c>
      <c r="BP1347" s="15" t="str">
        <f t="shared" si="198"/>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S1348"/>
      <c r="AL1348" s="2" t="str">
        <f>IFERROR(IF(INDEX(#REF!,MATCH(I1348,#REF!,0),1)=0,"",INDEX(#REF!,MATCH(I1348,#REF!,0),1)),"")</f>
        <v/>
      </c>
      <c r="AN1348" s="2" t="str">
        <f>IFERROR(IF(INDEX(#REF!,MATCH(I1348,#REF!,0),1)=0,"",INDEX(#REF!,MATCH(I1348,#REF!,0),1)),"")</f>
        <v/>
      </c>
      <c r="BG1348" s="5"/>
      <c r="BI1348" s="4"/>
      <c r="BK1348" s="5"/>
      <c r="BL1348" s="5"/>
      <c r="BM1348" s="5" t="str">
        <f>IF(B1348="","",IF(BH1348="",1+(MAX(BM$2:BM1347)),""))</f>
        <v/>
      </c>
      <c r="BN1348" s="5" t="str">
        <f t="shared" si="196"/>
        <v/>
      </c>
      <c r="BO1348" s="5" t="str">
        <f t="shared" si="197"/>
        <v/>
      </c>
      <c r="BP1348" s="15" t="str">
        <f t="shared" si="198"/>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S1349"/>
      <c r="AL1349" s="2" t="str">
        <f>IFERROR(IF(INDEX(#REF!,MATCH(I1349,#REF!,0),1)=0,"",INDEX(#REF!,MATCH(I1349,#REF!,0),1)),"")</f>
        <v/>
      </c>
      <c r="AN1349" s="2" t="str">
        <f>IFERROR(IF(INDEX(#REF!,MATCH(I1349,#REF!,0),1)=0,"",INDEX(#REF!,MATCH(I1349,#REF!,0),1)),"")</f>
        <v/>
      </c>
      <c r="BG1349" s="5"/>
      <c r="BI1349" s="4"/>
      <c r="BK1349" s="5"/>
      <c r="BL1349" s="5"/>
      <c r="BM1349" s="5" t="str">
        <f>IF(B1349="","",IF(BH1349="",1+(MAX(BM$2:BM1348)),""))</f>
        <v/>
      </c>
      <c r="BN1349" s="5" t="str">
        <f t="shared" si="196"/>
        <v/>
      </c>
      <c r="BO1349" s="5" t="str">
        <f t="shared" si="197"/>
        <v/>
      </c>
      <c r="BP1349" s="15" t="str">
        <f t="shared" si="198"/>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S1350"/>
      <c r="AL1350" s="2" t="str">
        <f>IFERROR(IF(INDEX(#REF!,MATCH(I1350,#REF!,0),1)=0,"",INDEX(#REF!,MATCH(I1350,#REF!,0),1)),"")</f>
        <v/>
      </c>
      <c r="AN1350" s="2" t="str">
        <f>IFERROR(IF(INDEX(#REF!,MATCH(I1350,#REF!,0),1)=0,"",INDEX(#REF!,MATCH(I1350,#REF!,0),1)),"")</f>
        <v/>
      </c>
      <c r="BG1350" s="5"/>
      <c r="BI1350" s="4"/>
      <c r="BK1350" s="5"/>
      <c r="BL1350" s="5"/>
      <c r="BM1350" s="5" t="str">
        <f>IF(B1350="","",IF(BH1350="",1+(MAX(BM$2:BM1349)),""))</f>
        <v/>
      </c>
      <c r="BN1350" s="5" t="str">
        <f t="shared" si="196"/>
        <v/>
      </c>
      <c r="BO1350" s="5" t="str">
        <f t="shared" si="197"/>
        <v/>
      </c>
      <c r="BP1350" s="15" t="str">
        <f t="shared" si="198"/>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S1351"/>
      <c r="AL1351" s="2" t="str">
        <f>IFERROR(IF(INDEX(#REF!,MATCH(I1351,#REF!,0),1)=0,"",INDEX(#REF!,MATCH(I1351,#REF!,0),1)),"")</f>
        <v/>
      </c>
      <c r="AN1351" s="2" t="str">
        <f>IFERROR(IF(INDEX(#REF!,MATCH(I1351,#REF!,0),1)=0,"",INDEX(#REF!,MATCH(I1351,#REF!,0),1)),"")</f>
        <v/>
      </c>
      <c r="BG1351" s="5"/>
      <c r="BI1351" s="4"/>
      <c r="BK1351" s="5"/>
      <c r="BL1351" s="5"/>
      <c r="BM1351" s="5" t="str">
        <f>IF(B1351="","",IF(BH1351="",1+(MAX(BM$2:BM1350)),""))</f>
        <v/>
      </c>
      <c r="BN1351" s="5" t="str">
        <f t="shared" si="196"/>
        <v/>
      </c>
      <c r="BO1351" s="5" t="str">
        <f t="shared" si="197"/>
        <v/>
      </c>
      <c r="BP1351" s="15" t="str">
        <f t="shared" si="198"/>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S1352"/>
      <c r="AL1352" s="2" t="str">
        <f>IFERROR(IF(INDEX(#REF!,MATCH(I1352,#REF!,0),1)=0,"",INDEX(#REF!,MATCH(I1352,#REF!,0),1)),"")</f>
        <v/>
      </c>
      <c r="BG1352" s="5"/>
      <c r="BI1352" s="4"/>
      <c r="BK1352" s="5"/>
      <c r="BL1352" s="5"/>
      <c r="BM1352" s="5" t="str">
        <f>IF(B1352="","",IF(BH1352="",1+(MAX(BM$2:BM1351)),""))</f>
        <v/>
      </c>
      <c r="BN1352" s="5" t="str">
        <f t="shared" si="196"/>
        <v/>
      </c>
      <c r="BO1352" s="5" t="str">
        <f t="shared" si="197"/>
        <v/>
      </c>
      <c r="BP1352" s="15" t="str">
        <f t="shared" si="198"/>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S1353"/>
      <c r="AL1353" s="2" t="str">
        <f>IFERROR(IF(INDEX(#REF!,MATCH(I1353,#REF!,0),1)=0,"",INDEX(#REF!,MATCH(I1353,#REF!,0),1)),"")</f>
        <v/>
      </c>
      <c r="BG1353" s="5"/>
      <c r="BI1353" s="4"/>
      <c r="BK1353" s="5"/>
      <c r="BL1353" s="5"/>
      <c r="BM1353" s="5" t="str">
        <f>IF(B1353="","",IF(BH1353="",1+(MAX(BM$2:BM1352)),""))</f>
        <v/>
      </c>
      <c r="BN1353" s="5" t="str">
        <f t="shared" si="196"/>
        <v/>
      </c>
      <c r="BO1353" s="5" t="str">
        <f t="shared" si="197"/>
        <v/>
      </c>
      <c r="BP1353" s="15" t="str">
        <f t="shared" si="198"/>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S1354"/>
      <c r="AL1354" s="2" t="str">
        <f>IFERROR(IF(INDEX(#REF!,MATCH(I1354,#REF!,0),1)=0,"",INDEX(#REF!,MATCH(I1354,#REF!,0),1)),"")</f>
        <v/>
      </c>
      <c r="BG1354" s="5"/>
      <c r="BI1354" s="4"/>
      <c r="BK1354" s="5"/>
      <c r="BL1354" s="5"/>
      <c r="BM1354" s="5" t="str">
        <f>IF(B1354="","",IF(BH1354="",1+(MAX(BM$2:BM1353)),""))</f>
        <v/>
      </c>
      <c r="BN1354" s="5" t="str">
        <f t="shared" si="196"/>
        <v/>
      </c>
      <c r="BO1354" s="5" t="str">
        <f t="shared" si="197"/>
        <v/>
      </c>
      <c r="BP1354" s="15" t="str">
        <f t="shared" si="198"/>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S1355"/>
      <c r="AL1355" s="2" t="str">
        <f>IFERROR(IF(INDEX(#REF!,MATCH(I1355,#REF!,0),1)=0,"",INDEX(#REF!,MATCH(I1355,#REF!,0),1)),"")</f>
        <v/>
      </c>
      <c r="BG1355" s="5"/>
      <c r="BI1355" s="4"/>
      <c r="BK1355" s="5"/>
      <c r="BL1355" s="5"/>
      <c r="BM1355" s="5" t="str">
        <f>IF(B1355="","",IF(BH1355="",1+(MAX(BM$2:BM1354)),""))</f>
        <v/>
      </c>
      <c r="BN1355" s="5" t="str">
        <f t="shared" si="196"/>
        <v/>
      </c>
      <c r="BO1355" s="5" t="str">
        <f t="shared" si="197"/>
        <v/>
      </c>
      <c r="BP1355" s="15" t="str">
        <f t="shared" si="198"/>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S1356"/>
      <c r="AL1356" s="2" t="str">
        <f>IFERROR(IF(INDEX(#REF!,MATCH(I1356,#REF!,0),1)=0,"",INDEX(#REF!,MATCH(I1356,#REF!,0),1)),"")</f>
        <v/>
      </c>
      <c r="BG1356" s="5"/>
      <c r="BI1356" s="4"/>
      <c r="BK1356" s="5"/>
      <c r="BL1356" s="5"/>
      <c r="BM1356" s="5" t="str">
        <f>IF(B1356="","",IF(BH1356="",1+(MAX(BM$2:BM1355)),""))</f>
        <v/>
      </c>
      <c r="BN1356" s="5" t="str">
        <f t="shared" si="196"/>
        <v/>
      </c>
      <c r="BO1356" s="5" t="str">
        <f t="shared" si="197"/>
        <v/>
      </c>
      <c r="BP1356" s="15" t="str">
        <f t="shared" si="198"/>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S1357"/>
      <c r="AL1357" s="2" t="str">
        <f>IFERROR(IF(INDEX(#REF!,MATCH(I1357,#REF!,0),1)=0,"",INDEX(#REF!,MATCH(I1357,#REF!,0),1)),"")</f>
        <v/>
      </c>
      <c r="BG1357" s="5"/>
      <c r="BI1357" s="4"/>
      <c r="BK1357" s="5"/>
      <c r="BL1357" s="5"/>
      <c r="BM1357" s="5" t="str">
        <f>IF(B1357="","",IF(BH1357="",1+(MAX(BM$2:BM1356)),""))</f>
        <v/>
      </c>
      <c r="BN1357" s="5" t="str">
        <f t="shared" si="196"/>
        <v/>
      </c>
      <c r="BO1357" s="5" t="str">
        <f t="shared" si="197"/>
        <v/>
      </c>
      <c r="BP1357" s="15" t="str">
        <f t="shared" si="198"/>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S1358"/>
      <c r="AL1358" s="2" t="str">
        <f>IFERROR(IF(INDEX(#REF!,MATCH(I1358,#REF!,0),1)=0,"",INDEX(#REF!,MATCH(I1358,#REF!,0),1)),"")</f>
        <v/>
      </c>
      <c r="BG1358" s="5"/>
      <c r="BI1358" s="4"/>
      <c r="BK1358" s="5"/>
      <c r="BL1358" s="5"/>
      <c r="BM1358" s="5" t="str">
        <f>IF(B1358="","",IF(BH1358="",1+(MAX(BM$2:BM1357)),""))</f>
        <v/>
      </c>
      <c r="BN1358" s="5" t="str">
        <f t="shared" si="196"/>
        <v/>
      </c>
      <c r="BO1358" s="5" t="str">
        <f t="shared" si="197"/>
        <v/>
      </c>
      <c r="BP1358" s="15" t="str">
        <f t="shared" si="198"/>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S1359"/>
      <c r="AL1359" s="2" t="str">
        <f>IFERROR(IF(INDEX(#REF!,MATCH(I1359,#REF!,0),1)=0,"",INDEX(#REF!,MATCH(I1359,#REF!,0),1)),"")</f>
        <v/>
      </c>
      <c r="BG1359" s="5"/>
      <c r="BI1359" s="4"/>
      <c r="BK1359" s="5"/>
      <c r="BL1359" s="5"/>
      <c r="BM1359" s="5" t="str">
        <f>IF(B1359="","",IF(BH1359="",1+(MAX(BM$2:BM1358)),""))</f>
        <v/>
      </c>
      <c r="BN1359" s="5" t="str">
        <f t="shared" si="196"/>
        <v/>
      </c>
      <c r="BO1359" s="5" t="str">
        <f t="shared" si="197"/>
        <v/>
      </c>
      <c r="BP1359" s="15" t="str">
        <f t="shared" si="198"/>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S1360"/>
      <c r="AL1360" s="2" t="str">
        <f>IFERROR(IF(INDEX(#REF!,MATCH(I1360,#REF!,0),1)=0,"",INDEX(#REF!,MATCH(I1360,#REF!,0),1)),"")</f>
        <v/>
      </c>
      <c r="BG1360" s="5"/>
      <c r="BI1360" s="4"/>
      <c r="BK1360" s="5"/>
      <c r="BL1360" s="5"/>
      <c r="BM1360" s="5" t="str">
        <f>IF(B1360="","",IF(BH1360="",1+(MAX(BM$2:BM1359)),""))</f>
        <v/>
      </c>
      <c r="BN1360" s="5" t="str">
        <f t="shared" si="196"/>
        <v/>
      </c>
      <c r="BO1360" s="5" t="str">
        <f t="shared" si="197"/>
        <v/>
      </c>
      <c r="BP1360" s="15" t="str">
        <f t="shared" si="198"/>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S1361"/>
      <c r="AL1361" s="2" t="str">
        <f>IFERROR(IF(INDEX(#REF!,MATCH(I1361,#REF!,0),1)=0,"",INDEX(#REF!,MATCH(I1361,#REF!,0),1)),"")</f>
        <v/>
      </c>
      <c r="BG1361" s="5"/>
      <c r="BI1361" s="4"/>
      <c r="BK1361" s="5"/>
      <c r="BL1361" s="5"/>
      <c r="BM1361" s="5" t="str">
        <f>IF(B1361="","",IF(BH1361="",1+(MAX(BM$2:BM1360)),""))</f>
        <v/>
      </c>
      <c r="BN1361" s="5" t="str">
        <f t="shared" si="196"/>
        <v/>
      </c>
      <c r="BO1361" s="5" t="str">
        <f t="shared" si="197"/>
        <v/>
      </c>
      <c r="BP1361" s="15" t="str">
        <f t="shared" si="198"/>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S1362"/>
      <c r="AL1362" s="2" t="str">
        <f>IFERROR(IF(INDEX(#REF!,MATCH(I1362,#REF!,0),1)=0,"",INDEX(#REF!,MATCH(I1362,#REF!,0),1)),"")</f>
        <v/>
      </c>
      <c r="BG1362" s="5"/>
      <c r="BI1362" s="4"/>
      <c r="BK1362" s="5"/>
      <c r="BL1362" s="5"/>
      <c r="BM1362" s="5" t="str">
        <f>IF(B1362="","",IF(BH1362="",1+(MAX(BM$2:BM1361)),""))</f>
        <v/>
      </c>
      <c r="BN1362" s="5" t="str">
        <f t="shared" si="196"/>
        <v/>
      </c>
      <c r="BO1362" s="5" t="str">
        <f t="shared" si="197"/>
        <v/>
      </c>
      <c r="BP1362" s="15" t="str">
        <f t="shared" si="198"/>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S1363"/>
      <c r="AL1363" s="2" t="str">
        <f>IFERROR(IF(INDEX(#REF!,MATCH(I1363,#REF!,0),1)=0,"",INDEX(#REF!,MATCH(I1363,#REF!,0),1)),"")</f>
        <v/>
      </c>
      <c r="BG1363" s="5"/>
      <c r="BI1363" s="4"/>
      <c r="BK1363" s="5"/>
      <c r="BL1363" s="5"/>
      <c r="BM1363" s="5" t="str">
        <f>IF(B1363="","",IF(BH1363="",1+(MAX(BM$2:BM1362)),""))</f>
        <v/>
      </c>
      <c r="BN1363" s="5" t="str">
        <f t="shared" si="196"/>
        <v/>
      </c>
      <c r="BO1363" s="5" t="str">
        <f t="shared" si="197"/>
        <v/>
      </c>
      <c r="BP1363" s="15" t="str">
        <f t="shared" si="198"/>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S1364"/>
      <c r="AL1364" s="2" t="str">
        <f>IFERROR(IF(INDEX(#REF!,MATCH(I1364,#REF!,0),1)=0,"",INDEX(#REF!,MATCH(I1364,#REF!,0),1)),"")</f>
        <v/>
      </c>
      <c r="BG1364" s="5"/>
      <c r="BI1364" s="4"/>
      <c r="BK1364" s="5"/>
      <c r="BL1364" s="5"/>
      <c r="BM1364" s="5" t="str">
        <f>IF(B1364="","",IF(BH1364="",1+(MAX(BM$2:BM1363)),""))</f>
        <v/>
      </c>
      <c r="BN1364" s="5" t="str">
        <f t="shared" si="196"/>
        <v/>
      </c>
      <c r="BO1364" s="5" t="str">
        <f t="shared" si="197"/>
        <v/>
      </c>
      <c r="BP1364" s="15" t="str">
        <f t="shared" si="198"/>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S1365"/>
      <c r="AL1365" s="2" t="str">
        <f>IFERROR(IF(INDEX(#REF!,MATCH(I1365,#REF!,0),1)=0,"",INDEX(#REF!,MATCH(I1365,#REF!,0),1)),"")</f>
        <v/>
      </c>
      <c r="BG1365" s="5"/>
      <c r="BI1365" s="4"/>
      <c r="BK1365" s="5"/>
      <c r="BL1365" s="5"/>
      <c r="BM1365" s="5" t="str">
        <f>IF(B1365="","",IF(BH1365="",1+(MAX(BM$2:BM1364)),""))</f>
        <v/>
      </c>
      <c r="BN1365" s="5" t="str">
        <f t="shared" si="196"/>
        <v/>
      </c>
      <c r="BO1365" s="5" t="str">
        <f t="shared" si="197"/>
        <v/>
      </c>
      <c r="BP1365" s="15" t="str">
        <f t="shared" si="198"/>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S1366"/>
      <c r="AL1366" s="2" t="str">
        <f>IFERROR(IF(INDEX(#REF!,MATCH(I1366,#REF!,0),1)=0,"",INDEX(#REF!,MATCH(I1366,#REF!,0),1)),"")</f>
        <v/>
      </c>
      <c r="BG1366" s="5"/>
      <c r="BI1366" s="4"/>
      <c r="BK1366" s="5"/>
      <c r="BL1366" s="5"/>
      <c r="BM1366" s="5" t="str">
        <f>IF(B1366="","",IF(BH1366="",1+(MAX(BM$2:BM1365)),""))</f>
        <v/>
      </c>
      <c r="BN1366" s="5" t="str">
        <f t="shared" si="196"/>
        <v/>
      </c>
      <c r="BO1366" s="5" t="str">
        <f t="shared" si="197"/>
        <v/>
      </c>
      <c r="BP1366" s="15" t="str">
        <f t="shared" si="198"/>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S1367"/>
      <c r="AL1367" s="2" t="str">
        <f>IFERROR(IF(INDEX(#REF!,MATCH(I1367,#REF!,0),1)=0,"",INDEX(#REF!,MATCH(I1367,#REF!,0),1)),"")</f>
        <v/>
      </c>
      <c r="BG1367" s="5"/>
      <c r="BI1367" s="4"/>
      <c r="BK1367" s="5"/>
      <c r="BL1367" s="5"/>
      <c r="BM1367" s="5" t="str">
        <f>IF(B1367="","",IF(BH1367="",1+(MAX(BM$2:BM1366)),""))</f>
        <v/>
      </c>
      <c r="BN1367" s="5" t="str">
        <f t="shared" si="196"/>
        <v/>
      </c>
      <c r="BO1367" s="5" t="str">
        <f t="shared" si="197"/>
        <v/>
      </c>
      <c r="BP1367" s="15" t="str">
        <f t="shared" si="198"/>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S1368"/>
      <c r="AL1368" s="2" t="str">
        <f>IFERROR(IF(INDEX(#REF!,MATCH(I1368,#REF!,0),1)=0,"",INDEX(#REF!,MATCH(I1368,#REF!,0),1)),"")</f>
        <v/>
      </c>
      <c r="BG1368" s="5"/>
      <c r="BI1368" s="4"/>
      <c r="BK1368" s="5"/>
      <c r="BL1368" s="5"/>
      <c r="BM1368" s="5" t="str">
        <f>IF(B1368="","",IF(BH1368="",1+(MAX(BM$2:BM1367)),""))</f>
        <v/>
      </c>
      <c r="BN1368" s="5" t="str">
        <f t="shared" si="196"/>
        <v/>
      </c>
      <c r="BO1368" s="5" t="str">
        <f t="shared" si="197"/>
        <v/>
      </c>
      <c r="BP1368" s="15" t="str">
        <f t="shared" si="198"/>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S1369"/>
      <c r="AL1369" s="2" t="str">
        <f>IFERROR(IF(INDEX(#REF!,MATCH(I1369,#REF!,0),1)=0,"",INDEX(#REF!,MATCH(I1369,#REF!,0),1)),"")</f>
        <v/>
      </c>
      <c r="BG1369" s="5"/>
      <c r="BI1369" s="4"/>
      <c r="BK1369" s="5"/>
      <c r="BL1369" s="5"/>
      <c r="BM1369" s="5" t="str">
        <f>IF(B1369="","",IF(BH1369="",1+(MAX(BM$2:BM1368)),""))</f>
        <v/>
      </c>
      <c r="BN1369" s="5" t="str">
        <f t="shared" si="196"/>
        <v/>
      </c>
      <c r="BO1369" s="5" t="str">
        <f t="shared" si="197"/>
        <v/>
      </c>
      <c r="BP1369" s="15" t="str">
        <f t="shared" si="198"/>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S1370"/>
      <c r="AL1370" s="2" t="str">
        <f>IFERROR(IF(INDEX(#REF!,MATCH(I1370,#REF!,0),1)=0,"",INDEX(#REF!,MATCH(I1370,#REF!,0),1)),"")</f>
        <v/>
      </c>
      <c r="BG1370" s="5"/>
      <c r="BI1370" s="4"/>
      <c r="BK1370" s="5"/>
      <c r="BL1370" s="5"/>
      <c r="BM1370" s="5" t="str">
        <f>IF(B1370="","",IF(BH1370="",1+(MAX(BM$2:BM1369)),""))</f>
        <v/>
      </c>
      <c r="BN1370" s="5" t="str">
        <f t="shared" si="196"/>
        <v/>
      </c>
      <c r="BO1370" s="5" t="str">
        <f t="shared" si="197"/>
        <v/>
      </c>
      <c r="BP1370" s="15" t="str">
        <f t="shared" si="198"/>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S1371"/>
      <c r="AL1371" s="2" t="str">
        <f>IFERROR(IF(INDEX(#REF!,MATCH(I1371,#REF!,0),1)=0,"",INDEX(#REF!,MATCH(I1371,#REF!,0),1)),"")</f>
        <v/>
      </c>
      <c r="BG1371" s="5"/>
      <c r="BI1371" s="4"/>
      <c r="BK1371" s="5"/>
      <c r="BL1371" s="5"/>
      <c r="BM1371" s="5" t="str">
        <f>IF(B1371="","",IF(BH1371="",1+(MAX(BM$2:BM1370)),""))</f>
        <v/>
      </c>
      <c r="BN1371" s="5" t="str">
        <f t="shared" si="196"/>
        <v/>
      </c>
      <c r="BO1371" s="5" t="str">
        <f t="shared" si="197"/>
        <v/>
      </c>
      <c r="BP1371" s="15" t="str">
        <f t="shared" si="198"/>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S1372"/>
      <c r="AL1372" s="2" t="str">
        <f>IFERROR(IF(INDEX(#REF!,MATCH(I1372,#REF!,0),1)=0,"",INDEX(#REF!,MATCH(I1372,#REF!,0),1)),"")</f>
        <v/>
      </c>
      <c r="BG1372" s="5"/>
      <c r="BI1372" s="4"/>
      <c r="BK1372" s="5"/>
      <c r="BL1372" s="5"/>
      <c r="BM1372" s="5" t="str">
        <f>IF(B1372="","",IF(BH1372="",1+(MAX(BM$2:BM1371)),""))</f>
        <v/>
      </c>
      <c r="BN1372" s="5" t="str">
        <f t="shared" si="196"/>
        <v/>
      </c>
      <c r="BO1372" s="5" t="str">
        <f t="shared" si="197"/>
        <v/>
      </c>
      <c r="BP1372" s="15" t="str">
        <f t="shared" si="198"/>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S1373"/>
      <c r="AL1373" s="2" t="str">
        <f>IFERROR(IF(INDEX(#REF!,MATCH(I1373,#REF!,0),1)=0,"",INDEX(#REF!,MATCH(I1373,#REF!,0),1)),"")</f>
        <v/>
      </c>
      <c r="BG1373" s="5"/>
      <c r="BI1373" s="4"/>
      <c r="BK1373" s="5"/>
      <c r="BL1373" s="5"/>
      <c r="BM1373" s="5" t="str">
        <f>IF(B1373="","",IF(BH1373="",1+(MAX(BM$2:BM1372)),""))</f>
        <v/>
      </c>
      <c r="BN1373" s="5" t="str">
        <f t="shared" si="196"/>
        <v/>
      </c>
      <c r="BO1373" s="5" t="str">
        <f t="shared" si="197"/>
        <v/>
      </c>
      <c r="BP1373" s="15" t="str">
        <f t="shared" si="198"/>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S1374"/>
      <c r="AL1374" s="2" t="str">
        <f>IFERROR(IF(INDEX(#REF!,MATCH(I1374,#REF!,0),1)=0,"",INDEX(#REF!,MATCH(I1374,#REF!,0),1)),"")</f>
        <v/>
      </c>
      <c r="BG1374" s="5"/>
      <c r="BI1374" s="4"/>
      <c r="BK1374" s="5"/>
      <c r="BL1374" s="5"/>
      <c r="BM1374" s="5" t="str">
        <f>IF(B1374="","",IF(BH1374="",1+(MAX(BM$2:BM1373)),""))</f>
        <v/>
      </c>
      <c r="BN1374" s="5" t="str">
        <f t="shared" si="196"/>
        <v/>
      </c>
      <c r="BO1374" s="5" t="str">
        <f t="shared" si="197"/>
        <v/>
      </c>
      <c r="BP1374" s="15" t="str">
        <f t="shared" si="198"/>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S1375"/>
      <c r="AL1375" s="2" t="str">
        <f>IFERROR(IF(INDEX(#REF!,MATCH(I1375,#REF!,0),1)=0,"",INDEX(#REF!,MATCH(I1375,#REF!,0),1)),"")</f>
        <v/>
      </c>
      <c r="BG1375" s="5"/>
      <c r="BI1375" s="4"/>
      <c r="BK1375" s="5"/>
      <c r="BL1375" s="5"/>
      <c r="BM1375" s="5" t="str">
        <f>IF(B1375="","",IF(BH1375="",1+(MAX(BM$2:BM1374)),""))</f>
        <v/>
      </c>
      <c r="BN1375" s="5" t="str">
        <f t="shared" si="196"/>
        <v/>
      </c>
      <c r="BO1375" s="5" t="str">
        <f t="shared" si="197"/>
        <v/>
      </c>
      <c r="BP1375" s="15" t="str">
        <f t="shared" si="198"/>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S1376"/>
      <c r="AL1376" s="2" t="str">
        <f>IFERROR(IF(INDEX(#REF!,MATCH(I1376,#REF!,0),1)=0,"",INDEX(#REF!,MATCH(I1376,#REF!,0),1)),"")</f>
        <v/>
      </c>
      <c r="BG1376" s="5"/>
      <c r="BI1376" s="4"/>
      <c r="BK1376" s="5"/>
      <c r="BL1376" s="5"/>
      <c r="BM1376" s="5" t="str">
        <f>IF(B1376="","",IF(BH1376="",1+(MAX(BM$2:BM1375)),""))</f>
        <v/>
      </c>
      <c r="BN1376" s="5" t="str">
        <f t="shared" si="196"/>
        <v/>
      </c>
      <c r="BO1376" s="5" t="str">
        <f t="shared" si="197"/>
        <v/>
      </c>
      <c r="BP1376" s="15" t="str">
        <f t="shared" si="198"/>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S1377"/>
      <c r="AL1377" s="2" t="str">
        <f>IFERROR(IF(INDEX(#REF!,MATCH(I1377,#REF!,0),1)=0,"",INDEX(#REF!,MATCH(I1377,#REF!,0),1)),"")</f>
        <v/>
      </c>
      <c r="BG1377" s="5"/>
      <c r="BI1377" s="4"/>
      <c r="BK1377" s="5"/>
      <c r="BL1377" s="5"/>
      <c r="BM1377" s="5" t="str">
        <f>IF(B1377="","",IF(BH1377="",1+(MAX(BM$2:BM1376)),""))</f>
        <v/>
      </c>
      <c r="BN1377" s="5" t="str">
        <f t="shared" si="196"/>
        <v/>
      </c>
      <c r="BO1377" s="5" t="str">
        <f t="shared" si="197"/>
        <v/>
      </c>
      <c r="BP1377" s="15" t="str">
        <f t="shared" si="198"/>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S1378"/>
      <c r="AL1378" s="2" t="str">
        <f>IFERROR(IF(INDEX(#REF!,MATCH(I1378,#REF!,0),1)=0,"",INDEX(#REF!,MATCH(I1378,#REF!,0),1)),"")</f>
        <v/>
      </c>
      <c r="BG1378" s="5"/>
      <c r="BI1378" s="4"/>
      <c r="BK1378" s="5"/>
      <c r="BL1378" s="5"/>
      <c r="BM1378" s="5" t="str">
        <f>IF(B1378="","",IF(BH1378="",1+(MAX(BM$2:BM1377)),""))</f>
        <v/>
      </c>
      <c r="BN1378" s="5" t="str">
        <f t="shared" si="196"/>
        <v/>
      </c>
      <c r="BO1378" s="5" t="str">
        <f t="shared" si="197"/>
        <v/>
      </c>
      <c r="BP1378" s="15" t="str">
        <f t="shared" si="198"/>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S1379"/>
      <c r="AL1379" s="2" t="str">
        <f>IFERROR(IF(INDEX(#REF!,MATCH(I1379,#REF!,0),1)=0,"",INDEX(#REF!,MATCH(I1379,#REF!,0),1)),"")</f>
        <v/>
      </c>
      <c r="BG1379" s="5"/>
      <c r="BI1379" s="4"/>
      <c r="BK1379" s="5"/>
      <c r="BL1379" s="5"/>
      <c r="BM1379" s="5" t="str">
        <f>IF(B1379="","",IF(BH1379="",1+(MAX(BM$2:BM1378)),""))</f>
        <v/>
      </c>
      <c r="BN1379" s="5" t="str">
        <f t="shared" si="196"/>
        <v/>
      </c>
      <c r="BO1379" s="5" t="str">
        <f t="shared" si="197"/>
        <v/>
      </c>
      <c r="BP1379" s="15" t="str">
        <f t="shared" si="198"/>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S1380"/>
      <c r="AL1380" s="2" t="str">
        <f>IFERROR(IF(INDEX(#REF!,MATCH(I1380,#REF!,0),1)=0,"",INDEX(#REF!,MATCH(I1380,#REF!,0),1)),"")</f>
        <v/>
      </c>
      <c r="BG1380" s="5"/>
      <c r="BI1380" s="4"/>
      <c r="BK1380" s="5"/>
      <c r="BL1380" s="5"/>
      <c r="BM1380" s="5" t="str">
        <f>IF(B1380="","",IF(BH1380="",1+(MAX(BM$2:BM1379)),""))</f>
        <v/>
      </c>
      <c r="BN1380" s="5" t="str">
        <f t="shared" si="196"/>
        <v/>
      </c>
      <c r="BO1380" s="5" t="str">
        <f t="shared" si="197"/>
        <v/>
      </c>
      <c r="BP1380" s="15" t="str">
        <f t="shared" si="198"/>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S1381"/>
      <c r="AL1381" s="2" t="str">
        <f>IFERROR(IF(INDEX(#REF!,MATCH(I1381,#REF!,0),1)=0,"",INDEX(#REF!,MATCH(I1381,#REF!,0),1)),"")</f>
        <v/>
      </c>
      <c r="BG1381" s="5"/>
      <c r="BI1381" s="4"/>
      <c r="BK1381" s="5"/>
      <c r="BL1381" s="5"/>
      <c r="BM1381" s="5" t="str">
        <f>IF(B1381="","",IF(BH1381="",1+(MAX(BM$2:BM1380)),""))</f>
        <v/>
      </c>
      <c r="BN1381" s="5" t="str">
        <f t="shared" si="196"/>
        <v/>
      </c>
      <c r="BO1381" s="5" t="str">
        <f t="shared" si="197"/>
        <v/>
      </c>
      <c r="BP1381" s="15" t="str">
        <f t="shared" si="198"/>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S1382"/>
      <c r="AL1382" s="2" t="str">
        <f>IFERROR(IF(INDEX(#REF!,MATCH(I1382,#REF!,0),1)=0,"",INDEX(#REF!,MATCH(I1382,#REF!,0),1)),"")</f>
        <v/>
      </c>
      <c r="BG1382" s="5"/>
      <c r="BI1382" s="4"/>
      <c r="BK1382" s="5"/>
      <c r="BL1382" s="5"/>
      <c r="BM1382" s="5" t="str">
        <f>IF(B1382="","",IF(BH1382="",1+(MAX(BM$2:BM1381)),""))</f>
        <v/>
      </c>
      <c r="BN1382" s="5" t="str">
        <f t="shared" si="196"/>
        <v/>
      </c>
      <c r="BO1382" s="5" t="str">
        <f t="shared" si="197"/>
        <v/>
      </c>
      <c r="BP1382" s="15" t="str">
        <f t="shared" si="198"/>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S1383"/>
      <c r="AL1383" s="2" t="str">
        <f>IFERROR(IF(INDEX(#REF!,MATCH(I1383,#REF!,0),1)=0,"",INDEX(#REF!,MATCH(I1383,#REF!,0),1)),"")</f>
        <v/>
      </c>
      <c r="BG1383" s="5"/>
      <c r="BI1383" s="4"/>
      <c r="BK1383" s="5"/>
      <c r="BL1383" s="5"/>
      <c r="BM1383" s="5" t="str">
        <f>IF(B1383="","",IF(BH1383="",1+(MAX(BM$2:BM1382)),""))</f>
        <v/>
      </c>
      <c r="BN1383" s="5" t="str">
        <f t="shared" si="196"/>
        <v/>
      </c>
      <c r="BO1383" s="5" t="str">
        <f t="shared" si="197"/>
        <v/>
      </c>
      <c r="BP1383" s="15" t="str">
        <f t="shared" si="198"/>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S1384"/>
      <c r="AL1384" s="2" t="str">
        <f>IFERROR(IF(INDEX(#REF!,MATCH(I1384,#REF!,0),1)=0,"",INDEX(#REF!,MATCH(I1384,#REF!,0),1)),"")</f>
        <v/>
      </c>
      <c r="BG1384" s="5"/>
      <c r="BI1384" s="4"/>
      <c r="BK1384" s="5"/>
      <c r="BL1384" s="5"/>
      <c r="BM1384" s="5" t="str">
        <f>IF(B1384="","",IF(BH1384="",1+(MAX(BM$2:BM1383)),""))</f>
        <v/>
      </c>
      <c r="BN1384" s="5" t="str">
        <f t="shared" si="196"/>
        <v/>
      </c>
      <c r="BO1384" s="5" t="str">
        <f t="shared" si="197"/>
        <v/>
      </c>
      <c r="BP1384" s="15" t="str">
        <f t="shared" si="198"/>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S1385"/>
      <c r="AL1385" s="2" t="str">
        <f>IFERROR(IF(INDEX(#REF!,MATCH(I1385,#REF!,0),1)=0,"",INDEX(#REF!,MATCH(I1385,#REF!,0),1)),"")</f>
        <v/>
      </c>
      <c r="BG1385" s="5"/>
      <c r="BI1385" s="4"/>
      <c r="BK1385" s="5"/>
      <c r="BL1385" s="5"/>
      <c r="BM1385" s="5" t="str">
        <f>IF(B1385="","",IF(BH1385="",1+(MAX(BM$2:BM1384)),""))</f>
        <v/>
      </c>
      <c r="BN1385" s="5" t="str">
        <f t="shared" si="196"/>
        <v/>
      </c>
      <c r="BO1385" s="5" t="str">
        <f t="shared" si="197"/>
        <v/>
      </c>
      <c r="BP1385" s="15" t="str">
        <f t="shared" si="198"/>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S1386"/>
      <c r="AL1386" s="2" t="str">
        <f>IFERROR(IF(INDEX(#REF!,MATCH(I1386,#REF!,0),1)=0,"",INDEX(#REF!,MATCH(I1386,#REF!,0),1)),"")</f>
        <v/>
      </c>
      <c r="BG1386" s="5"/>
      <c r="BI1386" s="4"/>
      <c r="BK1386" s="5"/>
      <c r="BL1386" s="5"/>
      <c r="BM1386" s="5" t="str">
        <f>IF(B1386="","",IF(BH1386="",1+(MAX(BM$2:BM1385)),""))</f>
        <v/>
      </c>
      <c r="BN1386" s="5" t="str">
        <f t="shared" si="196"/>
        <v/>
      </c>
      <c r="BO1386" s="5" t="str">
        <f t="shared" si="197"/>
        <v/>
      </c>
      <c r="BP1386" s="15" t="str">
        <f t="shared" si="198"/>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S1387"/>
      <c r="AL1387" s="2" t="str">
        <f>IFERROR(IF(INDEX(#REF!,MATCH(I1387,#REF!,0),1)=0,"",INDEX(#REF!,MATCH(I1387,#REF!,0),1)),"")</f>
        <v/>
      </c>
      <c r="BG1387" s="5"/>
      <c r="BI1387" s="4"/>
      <c r="BK1387" s="5"/>
      <c r="BL1387" s="5"/>
      <c r="BM1387" s="5" t="str">
        <f>IF(B1387="","",IF(BH1387="",1+(MAX(BM$2:BM1386)),""))</f>
        <v/>
      </c>
      <c r="BN1387" s="5" t="str">
        <f t="shared" si="196"/>
        <v/>
      </c>
      <c r="BO1387" s="5" t="str">
        <f t="shared" si="197"/>
        <v/>
      </c>
      <c r="BP1387" s="15" t="str">
        <f t="shared" si="198"/>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S1388"/>
      <c r="AL1388" s="2" t="str">
        <f>IFERROR(IF(INDEX(#REF!,MATCH(I1388,#REF!,0),1)=0,"",INDEX(#REF!,MATCH(I1388,#REF!,0),1)),"")</f>
        <v/>
      </c>
      <c r="BG1388" s="5"/>
      <c r="BI1388" s="4"/>
      <c r="BK1388" s="5"/>
      <c r="BL1388" s="5"/>
      <c r="BM1388" s="5" t="str">
        <f>IF(B1388="","",IF(BH1388="",1+(MAX(BM$2:BM1387)),""))</f>
        <v/>
      </c>
      <c r="BN1388" s="5" t="str">
        <f t="shared" si="196"/>
        <v/>
      </c>
      <c r="BO1388" s="5" t="str">
        <f t="shared" si="197"/>
        <v/>
      </c>
      <c r="BP1388" s="15" t="str">
        <f t="shared" si="198"/>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S1389"/>
      <c r="AL1389" s="2" t="str">
        <f>IFERROR(IF(INDEX(#REF!,MATCH(I1389,#REF!,0),1)=0,"",INDEX(#REF!,MATCH(I1389,#REF!,0),1)),"")</f>
        <v/>
      </c>
      <c r="BG1389" s="5"/>
      <c r="BI1389" s="4"/>
      <c r="BK1389" s="5"/>
      <c r="BL1389" s="5"/>
      <c r="BM1389" s="5" t="str">
        <f>IF(B1389="","",IF(BH1389="",1+(MAX(BM$2:BM1388)),""))</f>
        <v/>
      </c>
      <c r="BN1389" s="5" t="str">
        <f t="shared" si="196"/>
        <v/>
      </c>
      <c r="BO1389" s="5" t="str">
        <f t="shared" si="197"/>
        <v/>
      </c>
      <c r="BP1389" s="15" t="str">
        <f t="shared" si="198"/>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S1390"/>
      <c r="AL1390" s="2" t="str">
        <f>IFERROR(IF(INDEX(#REF!,MATCH(I1390,#REF!,0),1)=0,"",INDEX(#REF!,MATCH(I1390,#REF!,0),1)),"")</f>
        <v/>
      </c>
      <c r="BG1390" s="5"/>
      <c r="BI1390" s="4"/>
      <c r="BK1390" s="5"/>
      <c r="BL1390" s="5"/>
      <c r="BM1390" s="5" t="str">
        <f>IF(B1390="","",IF(BH1390="",1+(MAX(BM$2:BM1389)),""))</f>
        <v/>
      </c>
      <c r="BN1390" s="5" t="str">
        <f t="shared" si="196"/>
        <v/>
      </c>
      <c r="BO1390" s="5" t="str">
        <f t="shared" si="197"/>
        <v/>
      </c>
      <c r="BP1390" s="15" t="str">
        <f t="shared" si="198"/>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S1391"/>
      <c r="AL1391" s="2" t="str">
        <f>IFERROR(IF(INDEX(#REF!,MATCH(I1391,#REF!,0),1)=0,"",INDEX(#REF!,MATCH(I1391,#REF!,0),1)),"")</f>
        <v/>
      </c>
      <c r="BG1391" s="5"/>
      <c r="BI1391" s="4"/>
      <c r="BK1391" s="5"/>
      <c r="BL1391" s="5"/>
      <c r="BM1391" s="5" t="str">
        <f>IF(B1391="","",IF(BH1391="",1+(MAX(BM$2:BM1390)),""))</f>
        <v/>
      </c>
      <c r="BN1391" s="5" t="str">
        <f t="shared" si="196"/>
        <v/>
      </c>
      <c r="BO1391" s="5" t="str">
        <f t="shared" si="197"/>
        <v/>
      </c>
      <c r="BP1391" s="15" t="str">
        <f t="shared" si="198"/>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S1392"/>
      <c r="AL1392" s="2" t="str">
        <f>IFERROR(IF(INDEX(#REF!,MATCH(I1392,#REF!,0),1)=0,"",INDEX(#REF!,MATCH(I1392,#REF!,0),1)),"")</f>
        <v/>
      </c>
      <c r="BG1392" s="5"/>
      <c r="BI1392" s="4"/>
      <c r="BK1392" s="5"/>
      <c r="BL1392" s="5"/>
      <c r="BM1392" s="5" t="str">
        <f>IF(B1392="","",IF(BH1392="",1+(MAX(BM$2:BM1391)),""))</f>
        <v/>
      </c>
      <c r="BN1392" s="5" t="str">
        <f t="shared" si="196"/>
        <v/>
      </c>
      <c r="BO1392" s="5" t="str">
        <f t="shared" si="197"/>
        <v/>
      </c>
      <c r="BP1392" s="15" t="str">
        <f t="shared" si="198"/>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S1393"/>
      <c r="AL1393" s="2" t="str">
        <f>IFERROR(IF(INDEX(#REF!,MATCH(I1393,#REF!,0),1)=0,"",INDEX(#REF!,MATCH(I1393,#REF!,0),1)),"")</f>
        <v/>
      </c>
      <c r="BG1393" s="5"/>
      <c r="BI1393" s="4"/>
      <c r="BK1393" s="5"/>
      <c r="BL1393" s="5"/>
      <c r="BM1393" s="5" t="str">
        <f>IF(B1393="","",IF(BH1393="",1+(MAX(BM$2:BM1392)),""))</f>
        <v/>
      </c>
      <c r="BN1393" s="5" t="str">
        <f t="shared" si="196"/>
        <v/>
      </c>
      <c r="BO1393" s="5" t="str">
        <f t="shared" si="197"/>
        <v/>
      </c>
      <c r="BP1393" s="15" t="str">
        <f t="shared" si="198"/>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S1394"/>
      <c r="AL1394" s="2" t="str">
        <f>IFERROR(IF(INDEX(#REF!,MATCH(I1394,#REF!,0),1)=0,"",INDEX(#REF!,MATCH(I1394,#REF!,0),1)),"")</f>
        <v/>
      </c>
      <c r="BG1394" s="5"/>
      <c r="BI1394" s="4"/>
      <c r="BK1394" s="5"/>
      <c r="BL1394" s="5"/>
      <c r="BM1394" s="5" t="str">
        <f>IF(B1394="","",IF(BH1394="",1+(MAX(BM$2:BM1393)),""))</f>
        <v/>
      </c>
      <c r="BN1394" s="5" t="str">
        <f t="shared" si="196"/>
        <v/>
      </c>
      <c r="BO1394" s="5" t="str">
        <f t="shared" si="197"/>
        <v/>
      </c>
      <c r="BP1394" s="15" t="str">
        <f t="shared" si="198"/>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S1395"/>
      <c r="AL1395" s="2" t="str">
        <f>IFERROR(IF(INDEX(#REF!,MATCH(I1395,#REF!,0),1)=0,"",INDEX(#REF!,MATCH(I1395,#REF!,0),1)),"")</f>
        <v/>
      </c>
      <c r="BG1395" s="5"/>
      <c r="BI1395" s="4"/>
      <c r="BK1395" s="5"/>
      <c r="BL1395" s="5"/>
      <c r="BM1395" s="5" t="str">
        <f>IF(B1395="","",IF(BH1395="",1+(MAX(BM$2:BM1394)),""))</f>
        <v/>
      </c>
      <c r="BN1395" s="5" t="str">
        <f t="shared" si="196"/>
        <v/>
      </c>
      <c r="BO1395" s="5" t="str">
        <f t="shared" si="197"/>
        <v/>
      </c>
      <c r="BP1395" s="15" t="str">
        <f t="shared" si="198"/>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S1396"/>
      <c r="AL1396" s="2" t="str">
        <f>IFERROR(IF(INDEX(#REF!,MATCH(I1396,#REF!,0),1)=0,"",INDEX(#REF!,MATCH(I1396,#REF!,0),1)),"")</f>
        <v/>
      </c>
      <c r="BG1396" s="5"/>
      <c r="BI1396" s="4"/>
      <c r="BK1396" s="5"/>
      <c r="BL1396" s="5"/>
      <c r="BM1396" s="5" t="str">
        <f>IF(B1396="","",IF(BH1396="",1+(MAX(BM$2:BM1395)),""))</f>
        <v/>
      </c>
      <c r="BN1396" s="5" t="str">
        <f t="shared" si="196"/>
        <v/>
      </c>
      <c r="BO1396" s="5" t="str">
        <f t="shared" si="197"/>
        <v/>
      </c>
      <c r="BP1396" s="15" t="str">
        <f t="shared" si="198"/>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S1397"/>
      <c r="AL1397" s="2" t="str">
        <f>IFERROR(IF(INDEX(#REF!,MATCH(I1397,#REF!,0),1)=0,"",INDEX(#REF!,MATCH(I1397,#REF!,0),1)),"")</f>
        <v/>
      </c>
      <c r="BG1397" s="5"/>
      <c r="BI1397" s="4"/>
      <c r="BK1397" s="5"/>
      <c r="BL1397" s="5"/>
      <c r="BM1397" s="5" t="str">
        <f>IF(B1397="","",IF(BH1397="",1+(MAX(BM$2:BM1396)),""))</f>
        <v/>
      </c>
      <c r="BN1397" s="5" t="str">
        <f t="shared" si="196"/>
        <v/>
      </c>
      <c r="BO1397" s="5" t="str">
        <f t="shared" si="197"/>
        <v/>
      </c>
      <c r="BP1397" s="15" t="str">
        <f t="shared" si="198"/>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S1398"/>
      <c r="AL1398" s="2" t="str">
        <f>IFERROR(IF(INDEX(#REF!,MATCH(I1398,#REF!,0),1)=0,"",INDEX(#REF!,MATCH(I1398,#REF!,0),1)),"")</f>
        <v/>
      </c>
      <c r="BG1398" s="5"/>
      <c r="BI1398" s="4"/>
      <c r="BK1398" s="5"/>
      <c r="BL1398" s="5"/>
      <c r="BM1398" s="5" t="str">
        <f>IF(B1398="","",IF(BH1398="",1+(MAX(BM$2:BM1397)),""))</f>
        <v/>
      </c>
      <c r="BN1398" s="5" t="str">
        <f t="shared" si="196"/>
        <v/>
      </c>
      <c r="BO1398" s="5" t="str">
        <f t="shared" si="197"/>
        <v/>
      </c>
      <c r="BP1398" s="15" t="str">
        <f t="shared" si="198"/>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S1399"/>
      <c r="AL1399" s="2" t="str">
        <f>IFERROR(IF(INDEX(#REF!,MATCH(I1399,#REF!,0),1)=0,"",INDEX(#REF!,MATCH(I1399,#REF!,0),1)),"")</f>
        <v/>
      </c>
      <c r="BG1399" s="5"/>
      <c r="BI1399" s="4"/>
      <c r="BK1399" s="5"/>
      <c r="BL1399" s="5"/>
      <c r="BM1399" s="5" t="str">
        <f>IF(B1399="","",IF(BH1399="",1+(MAX(BM$2:BM1398)),""))</f>
        <v/>
      </c>
      <c r="BN1399" s="5" t="str">
        <f t="shared" si="196"/>
        <v/>
      </c>
      <c r="BO1399" s="5" t="str">
        <f t="shared" si="197"/>
        <v/>
      </c>
      <c r="BP1399" s="15" t="str">
        <f t="shared" si="198"/>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S1400"/>
      <c r="AL1400" s="2" t="str">
        <f>IFERROR(IF(INDEX(#REF!,MATCH(I1400,#REF!,0),1)=0,"",INDEX(#REF!,MATCH(I1400,#REF!,0),1)),"")</f>
        <v/>
      </c>
      <c r="BG1400" s="5"/>
      <c r="BI1400" s="4"/>
      <c r="BK1400" s="5"/>
      <c r="BL1400" s="5"/>
      <c r="BM1400" s="5" t="str">
        <f>IF(B1400="","",IF(BH1400="",1+(MAX(BM$2:BM1399)),""))</f>
        <v/>
      </c>
      <c r="BN1400" s="5" t="str">
        <f t="shared" si="196"/>
        <v/>
      </c>
      <c r="BO1400" s="5" t="str">
        <f t="shared" si="197"/>
        <v/>
      </c>
      <c r="BP1400" s="15" t="str">
        <f t="shared" si="198"/>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S1401"/>
      <c r="AL1401" s="2" t="str">
        <f>IFERROR(IF(INDEX(#REF!,MATCH(I1401,#REF!,0),1)=0,"",INDEX(#REF!,MATCH(I1401,#REF!,0),1)),"")</f>
        <v/>
      </c>
      <c r="BG1401" s="5"/>
      <c r="BI1401" s="4"/>
      <c r="BK1401" s="5"/>
      <c r="BL1401" s="5"/>
      <c r="BM1401" s="5" t="str">
        <f>IF(B1401="","",IF(BH1401="",1+(MAX(BM$2:BM1400)),""))</f>
        <v/>
      </c>
      <c r="BN1401" s="5" t="str">
        <f t="shared" si="196"/>
        <v/>
      </c>
      <c r="BO1401" s="5" t="str">
        <f t="shared" si="197"/>
        <v/>
      </c>
      <c r="BP1401" s="15" t="str">
        <f t="shared" si="198"/>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S1402"/>
      <c r="AL1402" s="2" t="str">
        <f>IFERROR(IF(INDEX(#REF!,MATCH(I1402,#REF!,0),1)=0,"",INDEX(#REF!,MATCH(I1402,#REF!,0),1)),"")</f>
        <v/>
      </c>
      <c r="BG1402" s="5"/>
      <c r="BI1402" s="4"/>
      <c r="BK1402" s="5"/>
      <c r="BL1402" s="5"/>
      <c r="BM1402" s="5" t="str">
        <f>IF(B1402="","",IF(BH1402="",1+(MAX(BM$2:BM1401)),""))</f>
        <v/>
      </c>
      <c r="BN1402" s="5" t="str">
        <f t="shared" si="196"/>
        <v/>
      </c>
      <c r="BO1402" s="5" t="str">
        <f t="shared" si="197"/>
        <v/>
      </c>
      <c r="BP1402" s="15" t="str">
        <f t="shared" si="198"/>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S1403"/>
      <c r="AL1403" s="2" t="str">
        <f>IFERROR(IF(INDEX(#REF!,MATCH(I1403,#REF!,0),1)=0,"",INDEX(#REF!,MATCH(I1403,#REF!,0),1)),"")</f>
        <v/>
      </c>
      <c r="BG1403" s="5"/>
      <c r="BI1403" s="4"/>
      <c r="BK1403" s="5"/>
      <c r="BL1403" s="5"/>
      <c r="BM1403" s="5" t="str">
        <f>IF(B1403="","",IF(BH1403="",1+(MAX(BM$2:BM1402)),""))</f>
        <v/>
      </c>
      <c r="BN1403" s="5" t="str">
        <f t="shared" si="196"/>
        <v/>
      </c>
      <c r="BO1403" s="5" t="str">
        <f t="shared" si="197"/>
        <v/>
      </c>
      <c r="BP1403" s="15" t="str">
        <f t="shared" si="198"/>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S1404"/>
      <c r="AL1404" s="2" t="str">
        <f>IFERROR(IF(INDEX(#REF!,MATCH(I1404,#REF!,0),1)=0,"",INDEX(#REF!,MATCH(I1404,#REF!,0),1)),"")</f>
        <v/>
      </c>
      <c r="BG1404" s="5"/>
      <c r="BI1404" s="4"/>
      <c r="BK1404" s="5"/>
      <c r="BL1404" s="5"/>
      <c r="BM1404" s="5" t="str">
        <f>IF(B1404="","",IF(BH1404="",1+(MAX(BM$2:BM1403)),""))</f>
        <v/>
      </c>
      <c r="BN1404" s="5" t="str">
        <f t="shared" si="196"/>
        <v/>
      </c>
      <c r="BO1404" s="5" t="str">
        <f t="shared" si="197"/>
        <v/>
      </c>
      <c r="BP1404" s="15" t="str">
        <f t="shared" si="198"/>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S1405"/>
      <c r="AL1405" s="2" t="str">
        <f>IFERROR(IF(INDEX(#REF!,MATCH(I1405,#REF!,0),1)=0,"",INDEX(#REF!,MATCH(I1405,#REF!,0),1)),"")</f>
        <v/>
      </c>
      <c r="BG1405" s="5"/>
      <c r="BI1405" s="4"/>
      <c r="BK1405" s="5"/>
      <c r="BL1405" s="5"/>
      <c r="BM1405" s="5" t="str">
        <f>IF(B1405="","",IF(BH1405="",1+(MAX(BM$2:BM1404)),""))</f>
        <v/>
      </c>
      <c r="BN1405" s="5" t="str">
        <f t="shared" si="196"/>
        <v/>
      </c>
      <c r="BO1405" s="5" t="str">
        <f t="shared" si="197"/>
        <v/>
      </c>
      <c r="BP1405" s="15" t="str">
        <f t="shared" si="198"/>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S1406"/>
      <c r="AL1406" s="2" t="str">
        <f>IFERROR(IF(INDEX(#REF!,MATCH(I1406,#REF!,0),1)=0,"",INDEX(#REF!,MATCH(I1406,#REF!,0),1)),"")</f>
        <v/>
      </c>
      <c r="BG1406" s="5"/>
      <c r="BI1406" s="4"/>
      <c r="BK1406" s="5"/>
      <c r="BL1406" s="5"/>
      <c r="BM1406" s="5" t="str">
        <f>IF(B1406="","",IF(BH1406="",1+(MAX(BM$2:BM1405)),""))</f>
        <v/>
      </c>
      <c r="BN1406" s="5" t="str">
        <f t="shared" si="196"/>
        <v/>
      </c>
      <c r="BO1406" s="5" t="str">
        <f t="shared" si="197"/>
        <v/>
      </c>
      <c r="BP1406" s="15" t="str">
        <f t="shared" si="198"/>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S1407"/>
      <c r="AL1407" s="2" t="str">
        <f>IFERROR(IF(INDEX(#REF!,MATCH(I1407,#REF!,0),1)=0,"",INDEX(#REF!,MATCH(I1407,#REF!,0),1)),"")</f>
        <v/>
      </c>
      <c r="BG1407" s="5"/>
      <c r="BI1407" s="4"/>
      <c r="BK1407" s="5"/>
      <c r="BL1407" s="5"/>
      <c r="BM1407" s="5" t="str">
        <f>IF(B1407="","",IF(BH1407="",1+(MAX(BM$2:BM1406)),""))</f>
        <v/>
      </c>
      <c r="BN1407" s="5" t="str">
        <f t="shared" si="196"/>
        <v/>
      </c>
      <c r="BO1407" s="5" t="str">
        <f t="shared" si="197"/>
        <v/>
      </c>
      <c r="BP1407" s="15" t="str">
        <f t="shared" si="198"/>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S1408"/>
      <c r="AL1408" s="2" t="str">
        <f>IFERROR(IF(INDEX(#REF!,MATCH(I1408,#REF!,0),1)=0,"",INDEX(#REF!,MATCH(I1408,#REF!,0),1)),"")</f>
        <v/>
      </c>
      <c r="BG1408" s="5"/>
      <c r="BI1408" s="4"/>
      <c r="BK1408" s="5"/>
      <c r="BL1408" s="5"/>
      <c r="BM1408" s="5" t="str">
        <f>IF(B1408="","",IF(BH1408="",1+(MAX(BM$2:BM1407)),""))</f>
        <v/>
      </c>
      <c r="BN1408" s="5" t="str">
        <f t="shared" si="196"/>
        <v/>
      </c>
      <c r="BO1408" s="5" t="str">
        <f t="shared" si="197"/>
        <v/>
      </c>
      <c r="BP1408" s="15" t="str">
        <f t="shared" si="198"/>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S1409"/>
      <c r="AL1409" s="2" t="str">
        <f>IFERROR(IF(INDEX(#REF!,MATCH(I1409,#REF!,0),1)=0,"",INDEX(#REF!,MATCH(I1409,#REF!,0),1)),"")</f>
        <v/>
      </c>
      <c r="BG1409" s="5"/>
      <c r="BI1409" s="4"/>
      <c r="BK1409" s="5"/>
      <c r="BL1409" s="5"/>
      <c r="BM1409" s="5" t="str">
        <f>IF(B1409="","",IF(BH1409="",1+(MAX(BM$2:BM1408)),""))</f>
        <v/>
      </c>
      <c r="BN1409" s="5" t="str">
        <f t="shared" si="196"/>
        <v/>
      </c>
      <c r="BO1409" s="5" t="str">
        <f t="shared" si="197"/>
        <v/>
      </c>
      <c r="BP1409" s="15" t="str">
        <f t="shared" si="198"/>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S1410"/>
      <c r="AL1410" s="2" t="str">
        <f>IFERROR(IF(INDEX(#REF!,MATCH(I1410,#REF!,0),1)=0,"",INDEX(#REF!,MATCH(I1410,#REF!,0),1)),"")</f>
        <v/>
      </c>
      <c r="BG1410" s="5"/>
      <c r="BI1410" s="4"/>
      <c r="BK1410" s="5"/>
      <c r="BL1410" s="5"/>
      <c r="BM1410" s="5" t="str">
        <f>IF(B1410="","",IF(BH1410="",1+(MAX(BM$2:BM1409)),""))</f>
        <v/>
      </c>
      <c r="BN1410" s="5" t="str">
        <f t="shared" ref="BN1410:BN1473" si="199">IF(BM1410="","",AI1410)</f>
        <v/>
      </c>
      <c r="BO1410" s="5" t="str">
        <f t="shared" ref="BO1410:BO1473" si="200">IF(BM1410="","",E1410)</f>
        <v/>
      </c>
      <c r="BP1410" s="15" t="str">
        <f t="shared" ref="BP1410:BP1473" si="201">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S1411"/>
      <c r="AL1411" s="2" t="str">
        <f>IFERROR(IF(INDEX(#REF!,MATCH(I1411,#REF!,0),1)=0,"",INDEX(#REF!,MATCH(I1411,#REF!,0),1)),"")</f>
        <v/>
      </c>
      <c r="BG1411" s="5"/>
      <c r="BI1411" s="4"/>
      <c r="BK1411" s="5"/>
      <c r="BL1411" s="5"/>
      <c r="BM1411" s="5" t="str">
        <f>IF(B1411="","",IF(BH1411="",1+(MAX(BM$2:BM1410)),""))</f>
        <v/>
      </c>
      <c r="BN1411" s="5" t="str">
        <f t="shared" si="199"/>
        <v/>
      </c>
      <c r="BO1411" s="5" t="str">
        <f t="shared" si="200"/>
        <v/>
      </c>
      <c r="BP1411" s="15" t="str">
        <f t="shared" si="201"/>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Q1412" s="5"/>
      <c r="R1412" s="5"/>
      <c r="BG1412" s="5"/>
      <c r="BI1412" s="4"/>
      <c r="BK1412" s="5"/>
      <c r="BL1412" s="5"/>
      <c r="BM1412" s="5" t="str">
        <f>IF(B1412="","",IF(BH1412="",1+(MAX(BM$2:BM1411)),""))</f>
        <v/>
      </c>
      <c r="BN1412" s="5" t="str">
        <f t="shared" si="199"/>
        <v/>
      </c>
      <c r="BO1412" s="5" t="str">
        <f t="shared" si="200"/>
        <v/>
      </c>
      <c r="BP1412" s="15" t="str">
        <f t="shared" si="201"/>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BG1413" s="5"/>
      <c r="BI1413" s="4"/>
      <c r="BK1413" s="5"/>
      <c r="BL1413" s="5"/>
      <c r="BM1413" s="5" t="str">
        <f>IF(B1413="","",IF(BH1413="",1+(MAX(BM$2:BM1412)),""))</f>
        <v/>
      </c>
      <c r="BN1413" s="5" t="str">
        <f t="shared" si="199"/>
        <v/>
      </c>
      <c r="BO1413" s="5" t="str">
        <f t="shared" si="200"/>
        <v/>
      </c>
      <c r="BP1413" s="15" t="str">
        <f t="shared" si="201"/>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BG1414" s="5"/>
      <c r="BI1414" s="4"/>
      <c r="BK1414" s="5"/>
      <c r="BL1414" s="5"/>
      <c r="BM1414" s="5" t="str">
        <f>IF(B1414="","",IF(BH1414="",1+(MAX(BM$2:BM1413)),""))</f>
        <v/>
      </c>
      <c r="BN1414" s="5" t="str">
        <f t="shared" si="199"/>
        <v/>
      </c>
      <c r="BO1414" s="5" t="str">
        <f t="shared" si="200"/>
        <v/>
      </c>
      <c r="BP1414" s="15" t="str">
        <f t="shared" si="201"/>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BG1415" s="5"/>
      <c r="BI1415" s="4"/>
      <c r="BK1415" s="5"/>
      <c r="BL1415" s="5"/>
      <c r="BM1415" s="5" t="str">
        <f>IF(B1415="","",IF(BH1415="",1+(MAX(BM$2:BM1414)),""))</f>
        <v/>
      </c>
      <c r="BN1415" s="5" t="str">
        <f t="shared" si="199"/>
        <v/>
      </c>
      <c r="BO1415" s="5" t="str">
        <f t="shared" si="200"/>
        <v/>
      </c>
      <c r="BP1415" s="15" t="str">
        <f t="shared" si="201"/>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BG1416" s="5"/>
      <c r="BI1416" s="4"/>
      <c r="BK1416" s="5"/>
      <c r="BL1416" s="5"/>
      <c r="BM1416" s="5" t="str">
        <f>IF(B1416="","",IF(BH1416="",1+(MAX(BM$2:BM1415)),""))</f>
        <v/>
      </c>
      <c r="BN1416" s="5" t="str">
        <f t="shared" si="199"/>
        <v/>
      </c>
      <c r="BO1416" s="5" t="str">
        <f t="shared" si="200"/>
        <v/>
      </c>
      <c r="BP1416" s="15" t="str">
        <f t="shared" si="201"/>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BG1417" s="5"/>
      <c r="BI1417" s="4"/>
      <c r="BK1417" s="5"/>
      <c r="BL1417" s="5"/>
      <c r="BM1417" s="5" t="str">
        <f>IF(B1417="","",IF(BH1417="",1+(MAX(BM$2:BM1416)),""))</f>
        <v/>
      </c>
      <c r="BN1417" s="5" t="str">
        <f t="shared" si="199"/>
        <v/>
      </c>
      <c r="BO1417" s="5" t="str">
        <f t="shared" si="200"/>
        <v/>
      </c>
      <c r="BP1417" s="15" t="str">
        <f t="shared" si="201"/>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BG1418" s="5"/>
      <c r="BI1418" s="4"/>
      <c r="BK1418" s="5"/>
      <c r="BL1418" s="5"/>
      <c r="BM1418" s="5" t="str">
        <f>IF(B1418="","",IF(BH1418="",1+(MAX(BM$2:BM1417)),""))</f>
        <v/>
      </c>
      <c r="BN1418" s="5" t="str">
        <f t="shared" si="199"/>
        <v/>
      </c>
      <c r="BO1418" s="5" t="str">
        <f t="shared" si="200"/>
        <v/>
      </c>
      <c r="BP1418" s="15" t="str">
        <f t="shared" si="201"/>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BG1419" s="5"/>
      <c r="BI1419" s="4"/>
      <c r="BK1419" s="5"/>
      <c r="BL1419" s="5"/>
      <c r="BM1419" s="5" t="str">
        <f>IF(B1419="","",IF(BH1419="",1+(MAX(BM$2:BM1418)),""))</f>
        <v/>
      </c>
      <c r="BN1419" s="5" t="str">
        <f t="shared" si="199"/>
        <v/>
      </c>
      <c r="BO1419" s="5" t="str">
        <f t="shared" si="200"/>
        <v/>
      </c>
      <c r="BP1419" s="15" t="str">
        <f t="shared" si="201"/>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BG1420" s="5"/>
      <c r="BI1420" s="4"/>
      <c r="BK1420" s="5"/>
      <c r="BL1420" s="5"/>
      <c r="BM1420" s="5" t="str">
        <f>IF(B1420="","",IF(BH1420="",1+(MAX(BM$2:BM1419)),""))</f>
        <v/>
      </c>
      <c r="BN1420" s="5" t="str">
        <f t="shared" si="199"/>
        <v/>
      </c>
      <c r="BO1420" s="5" t="str">
        <f t="shared" si="200"/>
        <v/>
      </c>
      <c r="BP1420" s="15" t="str">
        <f t="shared" si="201"/>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BG1421" s="5"/>
      <c r="BI1421" s="4"/>
      <c r="BK1421" s="5"/>
      <c r="BL1421" s="5"/>
      <c r="BM1421" s="5" t="str">
        <f>IF(B1421="","",IF(BH1421="",1+(MAX(BM$2:BM1420)),""))</f>
        <v/>
      </c>
      <c r="BN1421" s="5" t="str">
        <f t="shared" si="199"/>
        <v/>
      </c>
      <c r="BO1421" s="5" t="str">
        <f t="shared" si="200"/>
        <v/>
      </c>
      <c r="BP1421" s="15" t="str">
        <f t="shared" si="201"/>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BG1422" s="5"/>
      <c r="BI1422" s="4"/>
      <c r="BK1422" s="5"/>
      <c r="BL1422" s="5"/>
      <c r="BM1422" s="5" t="str">
        <f>IF(B1422="","",IF(BH1422="",1+(MAX(BM$2:BM1421)),""))</f>
        <v/>
      </c>
      <c r="BN1422" s="5" t="str">
        <f t="shared" si="199"/>
        <v/>
      </c>
      <c r="BO1422" s="5" t="str">
        <f t="shared" si="200"/>
        <v/>
      </c>
      <c r="BP1422" s="15" t="str">
        <f t="shared" si="201"/>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BG1423" s="5"/>
      <c r="BI1423" s="4"/>
      <c r="BK1423" s="5"/>
      <c r="BL1423" s="5"/>
      <c r="BM1423" s="5" t="str">
        <f>IF(B1423="","",IF(BH1423="",1+(MAX(BM$2:BM1422)),""))</f>
        <v/>
      </c>
      <c r="BN1423" s="5" t="str">
        <f t="shared" si="199"/>
        <v/>
      </c>
      <c r="BO1423" s="5" t="str">
        <f t="shared" si="200"/>
        <v/>
      </c>
      <c r="BP1423" s="15" t="str">
        <f t="shared" si="201"/>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BG1424" s="5"/>
      <c r="BI1424" s="4"/>
      <c r="BK1424" s="5"/>
      <c r="BL1424" s="5"/>
      <c r="BM1424" s="5" t="str">
        <f>IF(B1424="","",IF(BH1424="",1+(MAX(BM$2:BM1423)),""))</f>
        <v/>
      </c>
      <c r="BN1424" s="5" t="str">
        <f t="shared" si="199"/>
        <v/>
      </c>
      <c r="BO1424" s="5" t="str">
        <f t="shared" si="200"/>
        <v/>
      </c>
      <c r="BP1424" s="15" t="str">
        <f t="shared" si="201"/>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BG1425" s="5"/>
      <c r="BI1425" s="4"/>
      <c r="BK1425" s="5"/>
      <c r="BL1425" s="5"/>
      <c r="BM1425" s="5" t="str">
        <f>IF(B1425="","",IF(BH1425="",1+(MAX(BM$2:BM1424)),""))</f>
        <v/>
      </c>
      <c r="BN1425" s="5" t="str">
        <f t="shared" si="199"/>
        <v/>
      </c>
      <c r="BO1425" s="5" t="str">
        <f t="shared" si="200"/>
        <v/>
      </c>
      <c r="BP1425" s="15" t="str">
        <f t="shared" si="201"/>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BG1426" s="5"/>
      <c r="BI1426" s="4"/>
      <c r="BK1426" s="5"/>
      <c r="BL1426" s="5"/>
      <c r="BM1426" s="5" t="str">
        <f>IF(B1426="","",IF(BH1426="",1+(MAX(BM$2:BM1425)),""))</f>
        <v/>
      </c>
      <c r="BN1426" s="5" t="str">
        <f t="shared" si="199"/>
        <v/>
      </c>
      <c r="BO1426" s="5" t="str">
        <f t="shared" si="200"/>
        <v/>
      </c>
      <c r="BP1426" s="15" t="str">
        <f t="shared" si="201"/>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BG1427" s="5"/>
      <c r="BI1427" s="4"/>
      <c r="BK1427" s="5"/>
      <c r="BL1427" s="5"/>
      <c r="BM1427" s="5" t="str">
        <f>IF(B1427="","",IF(BH1427="",1+(MAX(BM$2:BM1426)),""))</f>
        <v/>
      </c>
      <c r="BN1427" s="5" t="str">
        <f t="shared" si="199"/>
        <v/>
      </c>
      <c r="BO1427" s="5" t="str">
        <f t="shared" si="200"/>
        <v/>
      </c>
      <c r="BP1427" s="15" t="str">
        <f t="shared" si="201"/>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BG1428" s="5"/>
      <c r="BI1428" s="4"/>
      <c r="BK1428" s="5"/>
      <c r="BL1428" s="5"/>
      <c r="BM1428" s="5" t="str">
        <f>IF(B1428="","",IF(BH1428="",1+(MAX(BM$2:BM1427)),""))</f>
        <v/>
      </c>
      <c r="BN1428" s="5" t="str">
        <f t="shared" si="199"/>
        <v/>
      </c>
      <c r="BO1428" s="5" t="str">
        <f t="shared" si="200"/>
        <v/>
      </c>
      <c r="BP1428" s="15" t="str">
        <f t="shared" si="201"/>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BG1429" s="5"/>
      <c r="BI1429" s="4"/>
      <c r="BK1429" s="5"/>
      <c r="BL1429" s="5"/>
      <c r="BM1429" s="5" t="str">
        <f>IF(B1429="","",IF(BH1429="",1+(MAX(BM$2:BM1428)),""))</f>
        <v/>
      </c>
      <c r="BN1429" s="5" t="str">
        <f t="shared" si="199"/>
        <v/>
      </c>
      <c r="BO1429" s="5" t="str">
        <f t="shared" si="200"/>
        <v/>
      </c>
      <c r="BP1429" s="15" t="str">
        <f t="shared" si="201"/>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BG1430" s="5"/>
      <c r="BI1430" s="4"/>
      <c r="BK1430" s="5"/>
      <c r="BL1430" s="5"/>
      <c r="BM1430" s="5" t="str">
        <f>IF(B1430="","",IF(BH1430="",1+(MAX(BM$2:BM1429)),""))</f>
        <v/>
      </c>
      <c r="BN1430" s="5" t="str">
        <f t="shared" si="199"/>
        <v/>
      </c>
      <c r="BO1430" s="5" t="str">
        <f t="shared" si="200"/>
        <v/>
      </c>
      <c r="BP1430" s="15" t="str">
        <f t="shared" si="201"/>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BG1431" s="5"/>
      <c r="BI1431" s="4"/>
      <c r="BK1431" s="5"/>
      <c r="BL1431" s="5"/>
      <c r="BM1431" s="5" t="str">
        <f>IF(B1431="","",IF(BH1431="",1+(MAX(BM$2:BM1430)),""))</f>
        <v/>
      </c>
      <c r="BN1431" s="5" t="str">
        <f t="shared" si="199"/>
        <v/>
      </c>
      <c r="BO1431" s="5" t="str">
        <f t="shared" si="200"/>
        <v/>
      </c>
      <c r="BP1431" s="15" t="str">
        <f t="shared" si="201"/>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BG1432" s="5"/>
      <c r="BI1432" s="4"/>
      <c r="BK1432" s="5"/>
      <c r="BL1432" s="5"/>
      <c r="BM1432" s="5" t="str">
        <f>IF(B1432="","",IF(BH1432="",1+(MAX(BM$2:BM1431)),""))</f>
        <v/>
      </c>
      <c r="BN1432" s="5" t="str">
        <f t="shared" si="199"/>
        <v/>
      </c>
      <c r="BO1432" s="5" t="str">
        <f t="shared" si="200"/>
        <v/>
      </c>
      <c r="BP1432" s="15" t="str">
        <f t="shared" si="201"/>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BG1433" s="5"/>
      <c r="BI1433" s="4"/>
      <c r="BK1433" s="5"/>
      <c r="BL1433" s="5"/>
      <c r="BM1433" s="5" t="str">
        <f>IF(B1433="","",IF(BH1433="",1+(MAX(BM$2:BM1432)),""))</f>
        <v/>
      </c>
      <c r="BN1433" s="5" t="str">
        <f t="shared" si="199"/>
        <v/>
      </c>
      <c r="BO1433" s="5" t="str">
        <f t="shared" si="200"/>
        <v/>
      </c>
      <c r="BP1433" s="15" t="str">
        <f t="shared" si="201"/>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BG1434" s="5"/>
      <c r="BI1434" s="4"/>
      <c r="BK1434" s="5"/>
      <c r="BL1434" s="5"/>
      <c r="BM1434" s="5" t="str">
        <f>IF(B1434="","",IF(BH1434="",1+(MAX(BM$2:BM1433)),""))</f>
        <v/>
      </c>
      <c r="BN1434" s="5" t="str">
        <f t="shared" si="199"/>
        <v/>
      </c>
      <c r="BO1434" s="5" t="str">
        <f t="shared" si="200"/>
        <v/>
      </c>
      <c r="BP1434" s="15" t="str">
        <f t="shared" si="201"/>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BG1435" s="5"/>
      <c r="BI1435" s="4"/>
      <c r="BK1435" s="5"/>
      <c r="BL1435" s="5"/>
      <c r="BM1435" s="5" t="str">
        <f>IF(B1435="","",IF(BH1435="",1+(MAX(BM$2:BM1434)),""))</f>
        <v/>
      </c>
      <c r="BN1435" s="5" t="str">
        <f t="shared" si="199"/>
        <v/>
      </c>
      <c r="BO1435" s="5" t="str">
        <f t="shared" si="200"/>
        <v/>
      </c>
      <c r="BP1435" s="15" t="str">
        <f t="shared" si="201"/>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BG1436" s="5"/>
      <c r="BI1436" s="4"/>
      <c r="BK1436" s="5"/>
      <c r="BL1436" s="5"/>
      <c r="BM1436" s="5" t="str">
        <f>IF(B1436="","",IF(BH1436="",1+(MAX(BM$2:BM1435)),""))</f>
        <v/>
      </c>
      <c r="BN1436" s="5" t="str">
        <f t="shared" si="199"/>
        <v/>
      </c>
      <c r="BO1436" s="5" t="str">
        <f t="shared" si="200"/>
        <v/>
      </c>
      <c r="BP1436" s="15" t="str">
        <f t="shared" si="201"/>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BG1437" s="5"/>
      <c r="BI1437" s="4"/>
      <c r="BK1437" s="5"/>
      <c r="BL1437" s="5"/>
      <c r="BM1437" s="5" t="str">
        <f>IF(B1437="","",IF(BH1437="",1+(MAX(BM$2:BM1436)),""))</f>
        <v/>
      </c>
      <c r="BN1437" s="5" t="str">
        <f t="shared" si="199"/>
        <v/>
      </c>
      <c r="BO1437" s="5" t="str">
        <f t="shared" si="200"/>
        <v/>
      </c>
      <c r="BP1437" s="15" t="str">
        <f t="shared" si="201"/>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BG1438" s="5"/>
      <c r="BI1438" s="4"/>
      <c r="BK1438" s="5"/>
      <c r="BL1438" s="5"/>
      <c r="BM1438" s="5" t="str">
        <f>IF(B1438="","",IF(BH1438="",1+(MAX(BM$2:BM1437)),""))</f>
        <v/>
      </c>
      <c r="BN1438" s="5" t="str">
        <f t="shared" si="199"/>
        <v/>
      </c>
      <c r="BO1438" s="5" t="str">
        <f t="shared" si="200"/>
        <v/>
      </c>
      <c r="BP1438" s="15" t="str">
        <f t="shared" si="201"/>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BG1439" s="5"/>
      <c r="BI1439" s="4"/>
      <c r="BK1439" s="5"/>
      <c r="BL1439" s="5"/>
      <c r="BM1439" s="5" t="str">
        <f>IF(B1439="","",IF(BH1439="",1+(MAX(BM$2:BM1438)),""))</f>
        <v/>
      </c>
      <c r="BN1439" s="5" t="str">
        <f t="shared" si="199"/>
        <v/>
      </c>
      <c r="BO1439" s="5" t="str">
        <f t="shared" si="200"/>
        <v/>
      </c>
      <c r="BP1439" s="15" t="str">
        <f t="shared" si="201"/>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BG1440" s="5"/>
      <c r="BI1440" s="4"/>
      <c r="BK1440" s="5"/>
      <c r="BL1440" s="5"/>
      <c r="BM1440" s="5" t="str">
        <f>IF(B1440="","",IF(BH1440="",1+(MAX(BM$2:BM1439)),""))</f>
        <v/>
      </c>
      <c r="BN1440" s="5" t="str">
        <f t="shared" si="199"/>
        <v/>
      </c>
      <c r="BO1440" s="5" t="str">
        <f t="shared" si="200"/>
        <v/>
      </c>
      <c r="BP1440" s="15" t="str">
        <f t="shared" si="201"/>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BG1441" s="5"/>
      <c r="BI1441" s="4"/>
      <c r="BK1441" s="5"/>
      <c r="BL1441" s="5"/>
      <c r="BM1441" s="5" t="str">
        <f>IF(B1441="","",IF(BH1441="",1+(MAX(BM$2:BM1440)),""))</f>
        <v/>
      </c>
      <c r="BN1441" s="5" t="str">
        <f t="shared" si="199"/>
        <v/>
      </c>
      <c r="BO1441" s="5" t="str">
        <f t="shared" si="200"/>
        <v/>
      </c>
      <c r="BP1441" s="15" t="str">
        <f t="shared" si="201"/>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BG1442" s="5"/>
      <c r="BI1442" s="4"/>
      <c r="BK1442" s="5"/>
      <c r="BL1442" s="5"/>
      <c r="BM1442" s="5" t="str">
        <f>IF(B1442="","",IF(BH1442="",1+(MAX(BM$2:BM1441)),""))</f>
        <v/>
      </c>
      <c r="BN1442" s="5" t="str">
        <f t="shared" si="199"/>
        <v/>
      </c>
      <c r="BO1442" s="5" t="str">
        <f t="shared" si="200"/>
        <v/>
      </c>
      <c r="BP1442" s="15" t="str">
        <f t="shared" si="201"/>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BG1443" s="5"/>
      <c r="BI1443" s="4"/>
      <c r="BK1443" s="5"/>
      <c r="BL1443" s="5"/>
      <c r="BM1443" s="5" t="str">
        <f>IF(B1443="","",IF(BH1443="",1+(MAX(BM$2:BM1442)),""))</f>
        <v/>
      </c>
      <c r="BN1443" s="5" t="str">
        <f t="shared" si="199"/>
        <v/>
      </c>
      <c r="BO1443" s="5" t="str">
        <f t="shared" si="200"/>
        <v/>
      </c>
      <c r="BP1443" s="15" t="str">
        <f t="shared" si="201"/>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BG1444" s="5"/>
      <c r="BI1444" s="4"/>
      <c r="BK1444" s="5"/>
      <c r="BL1444" s="5"/>
      <c r="BM1444" s="5" t="str">
        <f>IF(B1444="","",IF(BH1444="",1+(MAX(BM$2:BM1443)),""))</f>
        <v/>
      </c>
      <c r="BN1444" s="5" t="str">
        <f t="shared" si="199"/>
        <v/>
      </c>
      <c r="BO1444" s="5" t="str">
        <f t="shared" si="200"/>
        <v/>
      </c>
      <c r="BP1444" s="15" t="str">
        <f t="shared" si="201"/>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BG1445" s="5"/>
      <c r="BI1445" s="4"/>
      <c r="BK1445" s="5"/>
      <c r="BL1445" s="5"/>
      <c r="BM1445" s="5" t="str">
        <f>IF(B1445="","",IF(BH1445="",1+(MAX(BM$2:BM1444)),""))</f>
        <v/>
      </c>
      <c r="BN1445" s="5" t="str">
        <f t="shared" si="199"/>
        <v/>
      </c>
      <c r="BO1445" s="5" t="str">
        <f t="shared" si="200"/>
        <v/>
      </c>
      <c r="BP1445" s="15" t="str">
        <f t="shared" si="201"/>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BG1446" s="5"/>
      <c r="BI1446" s="4"/>
      <c r="BK1446" s="5"/>
      <c r="BL1446" s="5"/>
      <c r="BM1446" s="5" t="str">
        <f>IF(B1446="","",IF(BH1446="",1+(MAX(BM$2:BM1445)),""))</f>
        <v/>
      </c>
      <c r="BN1446" s="5" t="str">
        <f t="shared" si="199"/>
        <v/>
      </c>
      <c r="BO1446" s="5" t="str">
        <f t="shared" si="200"/>
        <v/>
      </c>
      <c r="BP1446" s="15" t="str">
        <f t="shared" si="201"/>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BG1447" s="5"/>
      <c r="BI1447" s="4"/>
      <c r="BK1447" s="5"/>
      <c r="BL1447" s="5"/>
      <c r="BM1447" s="5" t="str">
        <f>IF(B1447="","",IF(BH1447="",1+(MAX(BM$2:BM1446)),""))</f>
        <v/>
      </c>
      <c r="BN1447" s="5" t="str">
        <f t="shared" si="199"/>
        <v/>
      </c>
      <c r="BO1447" s="5" t="str">
        <f t="shared" si="200"/>
        <v/>
      </c>
      <c r="BP1447" s="15" t="str">
        <f t="shared" si="201"/>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BG1448" s="5"/>
      <c r="BI1448" s="4"/>
      <c r="BK1448" s="5"/>
      <c r="BL1448" s="5"/>
      <c r="BM1448" s="5" t="str">
        <f>IF(B1448="","",IF(BH1448="",1+(MAX(BM$2:BM1447)),""))</f>
        <v/>
      </c>
      <c r="BN1448" s="5" t="str">
        <f t="shared" si="199"/>
        <v/>
      </c>
      <c r="BO1448" s="5" t="str">
        <f t="shared" si="200"/>
        <v/>
      </c>
      <c r="BP1448" s="15" t="str">
        <f t="shared" si="201"/>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BG1449" s="5"/>
      <c r="BI1449" s="4"/>
      <c r="BK1449" s="5"/>
      <c r="BL1449" s="5"/>
      <c r="BM1449" s="5" t="str">
        <f>IF(B1449="","",IF(BH1449="",1+(MAX(BM$2:BM1448)),""))</f>
        <v/>
      </c>
      <c r="BN1449" s="5" t="str">
        <f t="shared" si="199"/>
        <v/>
      </c>
      <c r="BO1449" s="5" t="str">
        <f t="shared" si="200"/>
        <v/>
      </c>
      <c r="BP1449" s="15" t="str">
        <f t="shared" si="201"/>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BG1450" s="5"/>
      <c r="BI1450" s="4"/>
      <c r="BK1450" s="5"/>
      <c r="BL1450" s="5"/>
      <c r="BM1450" s="5" t="str">
        <f>IF(B1450="","",IF(BH1450="",1+(MAX(BM$2:BM1449)),""))</f>
        <v/>
      </c>
      <c r="BN1450" s="5" t="str">
        <f t="shared" si="199"/>
        <v/>
      </c>
      <c r="BO1450" s="5" t="str">
        <f t="shared" si="200"/>
        <v/>
      </c>
      <c r="BP1450" s="15" t="str">
        <f t="shared" si="201"/>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BG1451" s="5"/>
      <c r="BI1451" s="4"/>
      <c r="BK1451" s="5"/>
      <c r="BL1451" s="5"/>
      <c r="BM1451" s="5" t="str">
        <f>IF(B1451="","",IF(BH1451="",1+(MAX(BM$2:BM1450)),""))</f>
        <v/>
      </c>
      <c r="BN1451" s="5" t="str">
        <f t="shared" si="199"/>
        <v/>
      </c>
      <c r="BO1451" s="5" t="str">
        <f t="shared" si="200"/>
        <v/>
      </c>
      <c r="BP1451" s="15" t="str">
        <f t="shared" si="201"/>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BG1452" s="5"/>
      <c r="BI1452" s="4"/>
      <c r="BK1452" s="5"/>
      <c r="BL1452" s="5"/>
      <c r="BM1452" s="5" t="str">
        <f>IF(B1452="","",IF(BH1452="",1+(MAX(BM$2:BM1451)),""))</f>
        <v/>
      </c>
      <c r="BN1452" s="5" t="str">
        <f t="shared" si="199"/>
        <v/>
      </c>
      <c r="BO1452" s="5" t="str">
        <f t="shared" si="200"/>
        <v/>
      </c>
      <c r="BP1452" s="15" t="str">
        <f t="shared" si="201"/>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BG1453" s="5"/>
      <c r="BI1453" s="4"/>
      <c r="BK1453" s="5"/>
      <c r="BL1453" s="5"/>
      <c r="BM1453" s="5" t="str">
        <f>IF(B1453="","",IF(BH1453="",1+(MAX(BM$2:BM1452)),""))</f>
        <v/>
      </c>
      <c r="BN1453" s="5" t="str">
        <f t="shared" si="199"/>
        <v/>
      </c>
      <c r="BO1453" s="5" t="str">
        <f t="shared" si="200"/>
        <v/>
      </c>
      <c r="BP1453" s="15" t="str">
        <f t="shared" si="201"/>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BG1454" s="5"/>
      <c r="BI1454" s="4"/>
      <c r="BK1454" s="5"/>
      <c r="BL1454" s="5"/>
      <c r="BM1454" s="5" t="str">
        <f>IF(B1454="","",IF(BH1454="",1+(MAX(BM$2:BM1453)),""))</f>
        <v/>
      </c>
      <c r="BN1454" s="5" t="str">
        <f t="shared" si="199"/>
        <v/>
      </c>
      <c r="BO1454" s="5" t="str">
        <f t="shared" si="200"/>
        <v/>
      </c>
      <c r="BP1454" s="15" t="str">
        <f t="shared" si="201"/>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BG1455" s="5"/>
      <c r="BI1455" s="4"/>
      <c r="BK1455" s="5"/>
      <c r="BL1455" s="5"/>
      <c r="BM1455" s="5" t="str">
        <f>IF(B1455="","",IF(BH1455="",1+(MAX(BM$2:BM1454)),""))</f>
        <v/>
      </c>
      <c r="BN1455" s="5" t="str">
        <f t="shared" si="199"/>
        <v/>
      </c>
      <c r="BO1455" s="5" t="str">
        <f t="shared" si="200"/>
        <v/>
      </c>
      <c r="BP1455" s="15" t="str">
        <f t="shared" si="201"/>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BG1456" s="5"/>
      <c r="BI1456" s="4"/>
      <c r="BK1456" s="5"/>
      <c r="BL1456" s="5"/>
      <c r="BM1456" s="5" t="str">
        <f>IF(B1456="","",IF(BH1456="",1+(MAX(BM$2:BM1455)),""))</f>
        <v/>
      </c>
      <c r="BN1456" s="5" t="str">
        <f t="shared" si="199"/>
        <v/>
      </c>
      <c r="BO1456" s="5" t="str">
        <f t="shared" si="200"/>
        <v/>
      </c>
      <c r="BP1456" s="15" t="str">
        <f t="shared" si="201"/>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BG1457" s="5"/>
      <c r="BI1457" s="4"/>
      <c r="BK1457" s="5"/>
      <c r="BL1457" s="5"/>
      <c r="BM1457" s="5" t="str">
        <f>IF(B1457="","",IF(BH1457="",1+(MAX(BM$2:BM1456)),""))</f>
        <v/>
      </c>
      <c r="BN1457" s="5" t="str">
        <f t="shared" si="199"/>
        <v/>
      </c>
      <c r="BO1457" s="5" t="str">
        <f t="shared" si="200"/>
        <v/>
      </c>
      <c r="BP1457" s="15" t="str">
        <f t="shared" si="201"/>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BG1458" s="5"/>
      <c r="BI1458" s="4"/>
      <c r="BK1458" s="5"/>
      <c r="BL1458" s="5"/>
      <c r="BM1458" s="5" t="str">
        <f>IF(B1458="","",IF(BH1458="",1+(MAX(BM$2:BM1457)),""))</f>
        <v/>
      </c>
      <c r="BN1458" s="5" t="str">
        <f t="shared" si="199"/>
        <v/>
      </c>
      <c r="BO1458" s="5" t="str">
        <f t="shared" si="200"/>
        <v/>
      </c>
      <c r="BP1458" s="15" t="str">
        <f t="shared" si="201"/>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BG1459" s="5"/>
      <c r="BI1459" s="4"/>
      <c r="BK1459" s="5"/>
      <c r="BL1459" s="5"/>
      <c r="BM1459" s="5" t="str">
        <f>IF(B1459="","",IF(BH1459="",1+(MAX(BM$2:BM1458)),""))</f>
        <v/>
      </c>
      <c r="BN1459" s="5" t="str">
        <f t="shared" si="199"/>
        <v/>
      </c>
      <c r="BO1459" s="5" t="str">
        <f t="shared" si="200"/>
        <v/>
      </c>
      <c r="BP1459" s="15" t="str">
        <f t="shared" si="201"/>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BG1460" s="5"/>
      <c r="BI1460" s="4"/>
      <c r="BK1460" s="5"/>
      <c r="BL1460" s="5"/>
      <c r="BM1460" s="5" t="str">
        <f>IF(B1460="","",IF(BH1460="",1+(MAX(BM$2:BM1459)),""))</f>
        <v/>
      </c>
      <c r="BN1460" s="5" t="str">
        <f t="shared" si="199"/>
        <v/>
      </c>
      <c r="BO1460" s="5" t="str">
        <f t="shared" si="200"/>
        <v/>
      </c>
      <c r="BP1460" s="15" t="str">
        <f t="shared" si="201"/>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BG1461" s="5"/>
      <c r="BI1461" s="4"/>
      <c r="BK1461" s="5"/>
      <c r="BL1461" s="5"/>
      <c r="BM1461" s="5" t="str">
        <f>IF(B1461="","",IF(BH1461="",1+(MAX(BM$2:BM1460)),""))</f>
        <v/>
      </c>
      <c r="BN1461" s="5" t="str">
        <f t="shared" si="199"/>
        <v/>
      </c>
      <c r="BO1461" s="5" t="str">
        <f t="shared" si="200"/>
        <v/>
      </c>
      <c r="BP1461" s="15" t="str">
        <f t="shared" si="201"/>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BG1462" s="5"/>
      <c r="BI1462" s="4"/>
      <c r="BK1462" s="5"/>
      <c r="BL1462" s="5"/>
      <c r="BM1462" s="5" t="str">
        <f>IF(B1462="","",IF(BH1462="",1+(MAX(BM$2:BM1461)),""))</f>
        <v/>
      </c>
      <c r="BN1462" s="5" t="str">
        <f t="shared" si="199"/>
        <v/>
      </c>
      <c r="BO1462" s="5" t="str">
        <f t="shared" si="200"/>
        <v/>
      </c>
      <c r="BP1462" s="15" t="str">
        <f t="shared" si="201"/>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BG1463" s="5"/>
      <c r="BI1463" s="4"/>
      <c r="BK1463" s="5"/>
      <c r="BL1463" s="5"/>
      <c r="BM1463" s="5" t="str">
        <f>IF(B1463="","",IF(BH1463="",1+(MAX(BM$2:BM1462)),""))</f>
        <v/>
      </c>
      <c r="BN1463" s="5" t="str">
        <f t="shared" si="199"/>
        <v/>
      </c>
      <c r="BO1463" s="5" t="str">
        <f t="shared" si="200"/>
        <v/>
      </c>
      <c r="BP1463" s="15" t="str">
        <f t="shared" si="201"/>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BG1464" s="5"/>
      <c r="BI1464" s="4"/>
      <c r="BK1464" s="5"/>
      <c r="BL1464" s="5"/>
      <c r="BM1464" s="5" t="str">
        <f>IF(B1464="","",IF(BH1464="",1+(MAX(BM$2:BM1463)),""))</f>
        <v/>
      </c>
      <c r="BN1464" s="5" t="str">
        <f t="shared" si="199"/>
        <v/>
      </c>
      <c r="BO1464" s="5" t="str">
        <f t="shared" si="200"/>
        <v/>
      </c>
      <c r="BP1464" s="15" t="str">
        <f t="shared" si="201"/>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BG1465" s="5"/>
      <c r="BI1465" s="4"/>
      <c r="BK1465" s="5"/>
      <c r="BL1465" s="5"/>
      <c r="BM1465" s="5" t="str">
        <f>IF(B1465="","",IF(BH1465="",1+(MAX(BM$2:BM1464)),""))</f>
        <v/>
      </c>
      <c r="BN1465" s="5" t="str">
        <f t="shared" si="199"/>
        <v/>
      </c>
      <c r="BO1465" s="5" t="str">
        <f t="shared" si="200"/>
        <v/>
      </c>
      <c r="BP1465" s="15" t="str">
        <f t="shared" si="201"/>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BG1466" s="5"/>
      <c r="BI1466" s="4"/>
      <c r="BK1466" s="5"/>
      <c r="BL1466" s="5"/>
      <c r="BM1466" s="5" t="str">
        <f>IF(B1466="","",IF(BH1466="",1+(MAX(BM$2:BM1465)),""))</f>
        <v/>
      </c>
      <c r="BN1466" s="5" t="str">
        <f t="shared" si="199"/>
        <v/>
      </c>
      <c r="BO1466" s="5" t="str">
        <f t="shared" si="200"/>
        <v/>
      </c>
      <c r="BP1466" s="15" t="str">
        <f t="shared" si="201"/>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BG1467" s="5"/>
      <c r="BI1467" s="4"/>
      <c r="BK1467" s="5"/>
      <c r="BL1467" s="5"/>
      <c r="BM1467" s="5" t="str">
        <f>IF(B1467="","",IF(BH1467="",1+(MAX(BM$2:BM1466)),""))</f>
        <v/>
      </c>
      <c r="BN1467" s="5" t="str">
        <f t="shared" si="199"/>
        <v/>
      </c>
      <c r="BO1467" s="5" t="str">
        <f t="shared" si="200"/>
        <v/>
      </c>
      <c r="BP1467" s="15" t="str">
        <f t="shared" si="201"/>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BG1468" s="5"/>
      <c r="BI1468" s="4"/>
      <c r="BK1468" s="5"/>
      <c r="BL1468" s="5"/>
      <c r="BM1468" s="5" t="str">
        <f>IF(B1468="","",IF(BH1468="",1+(MAX(BM$2:BM1467)),""))</f>
        <v/>
      </c>
      <c r="BN1468" s="5" t="str">
        <f t="shared" si="199"/>
        <v/>
      </c>
      <c r="BO1468" s="5" t="str">
        <f t="shared" si="200"/>
        <v/>
      </c>
      <c r="BP1468" s="15" t="str">
        <f t="shared" si="201"/>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BG1469" s="5"/>
      <c r="BI1469" s="4"/>
      <c r="BK1469" s="5"/>
      <c r="BL1469" s="5"/>
      <c r="BM1469" s="5" t="str">
        <f>IF(B1469="","",IF(BH1469="",1+(MAX(BM$2:BM1468)),""))</f>
        <v/>
      </c>
      <c r="BN1469" s="5" t="str">
        <f t="shared" si="199"/>
        <v/>
      </c>
      <c r="BO1469" s="5" t="str">
        <f t="shared" si="200"/>
        <v/>
      </c>
      <c r="BP1469" s="15" t="str">
        <f t="shared" si="201"/>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BG1470" s="5"/>
      <c r="BI1470" s="4"/>
      <c r="BK1470" s="5"/>
      <c r="BL1470" s="5"/>
      <c r="BM1470" s="5" t="str">
        <f>IF(B1470="","",IF(BH1470="",1+(MAX(BM$2:BM1469)),""))</f>
        <v/>
      </c>
      <c r="BN1470" s="5" t="str">
        <f t="shared" si="199"/>
        <v/>
      </c>
      <c r="BO1470" s="5" t="str">
        <f t="shared" si="200"/>
        <v/>
      </c>
      <c r="BP1470" s="15" t="str">
        <f t="shared" si="201"/>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BG1471" s="5"/>
      <c r="BI1471" s="4"/>
      <c r="BK1471" s="5"/>
      <c r="BL1471" s="5"/>
      <c r="BM1471" s="5" t="str">
        <f>IF(B1471="","",IF(BH1471="",1+(MAX(BM$2:BM1470)),""))</f>
        <v/>
      </c>
      <c r="BN1471" s="5" t="str">
        <f t="shared" si="199"/>
        <v/>
      </c>
      <c r="BO1471" s="5" t="str">
        <f t="shared" si="200"/>
        <v/>
      </c>
      <c r="BP1471" s="15" t="str">
        <f t="shared" si="201"/>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BG1472" s="5"/>
      <c r="BI1472" s="4"/>
      <c r="BK1472" s="5"/>
      <c r="BL1472" s="5"/>
      <c r="BM1472" s="5" t="str">
        <f>IF(B1472="","",IF(BH1472="",1+(MAX(BM$2:BM1471)),""))</f>
        <v/>
      </c>
      <c r="BN1472" s="5" t="str">
        <f t="shared" si="199"/>
        <v/>
      </c>
      <c r="BO1472" s="5" t="str">
        <f t="shared" si="200"/>
        <v/>
      </c>
      <c r="BP1472" s="15" t="str">
        <f t="shared" si="201"/>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BG1473" s="5"/>
      <c r="BI1473" s="4"/>
      <c r="BK1473" s="5"/>
      <c r="BL1473" s="5"/>
      <c r="BM1473" s="5" t="str">
        <f>IF(B1473="","",IF(BH1473="",1+(MAX(BM$2:BM1472)),""))</f>
        <v/>
      </c>
      <c r="BN1473" s="5" t="str">
        <f t="shared" si="199"/>
        <v/>
      </c>
      <c r="BO1473" s="5" t="str">
        <f t="shared" si="200"/>
        <v/>
      </c>
      <c r="BP1473" s="15" t="str">
        <f t="shared" si="201"/>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BG1474" s="5"/>
      <c r="BI1474" s="4"/>
      <c r="BK1474" s="5"/>
      <c r="BL1474" s="5"/>
      <c r="BM1474" s="5" t="str">
        <f>IF(B1474="","",IF(BH1474="",1+(MAX(BM$2:BM1473)),""))</f>
        <v/>
      </c>
      <c r="BN1474" s="5" t="str">
        <f t="shared" ref="BN1474:BN1537" si="202">IF(BM1474="","",AI1474)</f>
        <v/>
      </c>
      <c r="BO1474" s="5" t="str">
        <f t="shared" ref="BO1474:BO1537" si="203">IF(BM1474="","",E1474)</f>
        <v/>
      </c>
      <c r="BP1474" s="15" t="str">
        <f t="shared" ref="BP1474:BP1537" si="204">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BG1475" s="5"/>
      <c r="BI1475" s="4"/>
      <c r="BK1475" s="5"/>
      <c r="BL1475" s="5"/>
      <c r="BM1475" s="5" t="str">
        <f>IF(B1475="","",IF(BH1475="",1+(MAX(BM$2:BM1474)),""))</f>
        <v/>
      </c>
      <c r="BN1475" s="5" t="str">
        <f t="shared" si="202"/>
        <v/>
      </c>
      <c r="BO1475" s="5" t="str">
        <f t="shared" si="203"/>
        <v/>
      </c>
      <c r="BP1475" s="15" t="str">
        <f t="shared" si="204"/>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BG1476" s="5"/>
      <c r="BI1476" s="4"/>
      <c r="BK1476" s="5"/>
      <c r="BL1476" s="5"/>
      <c r="BM1476" s="5" t="str">
        <f>IF(B1476="","",IF(BH1476="",1+(MAX(BM$2:BM1475)),""))</f>
        <v/>
      </c>
      <c r="BN1476" s="5" t="str">
        <f t="shared" si="202"/>
        <v/>
      </c>
      <c r="BO1476" s="5" t="str">
        <f t="shared" si="203"/>
        <v/>
      </c>
      <c r="BP1476" s="15" t="str">
        <f t="shared" si="204"/>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BG1477" s="5"/>
      <c r="BI1477" s="4"/>
      <c r="BK1477" s="5"/>
      <c r="BL1477" s="5"/>
      <c r="BM1477" s="5" t="str">
        <f>IF(B1477="","",IF(BH1477="",1+(MAX(BM$2:BM1476)),""))</f>
        <v/>
      </c>
      <c r="BN1477" s="5" t="str">
        <f t="shared" si="202"/>
        <v/>
      </c>
      <c r="BO1477" s="5" t="str">
        <f t="shared" si="203"/>
        <v/>
      </c>
      <c r="BP1477" s="15" t="str">
        <f t="shared" si="204"/>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BG1478" s="5"/>
      <c r="BI1478" s="4"/>
      <c r="BK1478" s="5"/>
      <c r="BL1478" s="5"/>
      <c r="BM1478" s="5" t="str">
        <f>IF(B1478="","",IF(BH1478="",1+(MAX(BM$2:BM1477)),""))</f>
        <v/>
      </c>
      <c r="BN1478" s="5" t="str">
        <f t="shared" si="202"/>
        <v/>
      </c>
      <c r="BO1478" s="5" t="str">
        <f t="shared" si="203"/>
        <v/>
      </c>
      <c r="BP1478" s="15" t="str">
        <f t="shared" si="204"/>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BG1479" s="5"/>
      <c r="BI1479" s="4"/>
      <c r="BK1479" s="5"/>
      <c r="BL1479" s="5"/>
      <c r="BM1479" s="5" t="str">
        <f>IF(B1479="","",IF(BH1479="",1+(MAX(BM$2:BM1478)),""))</f>
        <v/>
      </c>
      <c r="BN1479" s="5" t="str">
        <f t="shared" si="202"/>
        <v/>
      </c>
      <c r="BO1479" s="5" t="str">
        <f t="shared" si="203"/>
        <v/>
      </c>
      <c r="BP1479" s="15" t="str">
        <f t="shared" si="204"/>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BG1480" s="5"/>
      <c r="BI1480" s="4"/>
      <c r="BK1480" s="5"/>
      <c r="BL1480" s="5"/>
      <c r="BM1480" s="5" t="str">
        <f>IF(B1480="","",IF(BH1480="",1+(MAX(BM$2:BM1479)),""))</f>
        <v/>
      </c>
      <c r="BN1480" s="5" t="str">
        <f t="shared" si="202"/>
        <v/>
      </c>
      <c r="BO1480" s="5" t="str">
        <f t="shared" si="203"/>
        <v/>
      </c>
      <c r="BP1480" s="15" t="str">
        <f t="shared" si="204"/>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BG1481" s="5"/>
      <c r="BI1481" s="4"/>
      <c r="BK1481" s="5"/>
      <c r="BL1481" s="5"/>
      <c r="BM1481" s="5" t="str">
        <f>IF(B1481="","",IF(BH1481="",1+(MAX(BM$2:BM1480)),""))</f>
        <v/>
      </c>
      <c r="BN1481" s="5" t="str">
        <f t="shared" si="202"/>
        <v/>
      </c>
      <c r="BO1481" s="5" t="str">
        <f t="shared" si="203"/>
        <v/>
      </c>
      <c r="BP1481" s="15" t="str">
        <f t="shared" si="204"/>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BG1482" s="5"/>
      <c r="BI1482" s="4"/>
      <c r="BK1482" s="5"/>
      <c r="BL1482" s="5"/>
      <c r="BM1482" s="5" t="str">
        <f>IF(B1482="","",IF(BH1482="",1+(MAX(BM$2:BM1481)),""))</f>
        <v/>
      </c>
      <c r="BN1482" s="5" t="str">
        <f t="shared" si="202"/>
        <v/>
      </c>
      <c r="BO1482" s="5" t="str">
        <f t="shared" si="203"/>
        <v/>
      </c>
      <c r="BP1482" s="15" t="str">
        <f t="shared" si="204"/>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BG1483" s="5"/>
      <c r="BI1483" s="4"/>
      <c r="BK1483" s="5"/>
      <c r="BL1483" s="5"/>
      <c r="BM1483" s="5" t="str">
        <f>IF(B1483="","",IF(BH1483="",1+(MAX(BM$2:BM1482)),""))</f>
        <v/>
      </c>
      <c r="BN1483" s="5" t="str">
        <f t="shared" si="202"/>
        <v/>
      </c>
      <c r="BO1483" s="5" t="str">
        <f t="shared" si="203"/>
        <v/>
      </c>
      <c r="BP1483" s="15" t="str">
        <f t="shared" si="204"/>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BG1484" s="5"/>
      <c r="BI1484" s="4"/>
      <c r="BK1484" s="5"/>
      <c r="BL1484" s="5"/>
      <c r="BM1484" s="5" t="str">
        <f>IF(B1484="","",IF(BH1484="",1+(MAX(BM$2:BM1483)),""))</f>
        <v/>
      </c>
      <c r="BN1484" s="5" t="str">
        <f t="shared" si="202"/>
        <v/>
      </c>
      <c r="BO1484" s="5" t="str">
        <f t="shared" si="203"/>
        <v/>
      </c>
      <c r="BP1484" s="15" t="str">
        <f t="shared" si="204"/>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BG1485" s="5"/>
      <c r="BI1485" s="4"/>
      <c r="BK1485" s="5"/>
      <c r="BL1485" s="5"/>
      <c r="BM1485" s="5" t="str">
        <f>IF(B1485="","",IF(BH1485="",1+(MAX(BM$2:BM1484)),""))</f>
        <v/>
      </c>
      <c r="BN1485" s="5" t="str">
        <f t="shared" si="202"/>
        <v/>
      </c>
      <c r="BO1485" s="5" t="str">
        <f t="shared" si="203"/>
        <v/>
      </c>
      <c r="BP1485" s="15" t="str">
        <f t="shared" si="204"/>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BG1486" s="5"/>
      <c r="BI1486" s="4"/>
      <c r="BK1486" s="5"/>
      <c r="BL1486" s="5"/>
      <c r="BM1486" s="5" t="str">
        <f>IF(B1486="","",IF(BH1486="",1+(MAX(BM$2:BM1485)),""))</f>
        <v/>
      </c>
      <c r="BN1486" s="5" t="str">
        <f t="shared" si="202"/>
        <v/>
      </c>
      <c r="BO1486" s="5" t="str">
        <f t="shared" si="203"/>
        <v/>
      </c>
      <c r="BP1486" s="15" t="str">
        <f t="shared" si="204"/>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BG1487" s="5"/>
      <c r="BI1487" s="4"/>
      <c r="BK1487" s="5"/>
      <c r="BL1487" s="5"/>
      <c r="BM1487" s="5" t="str">
        <f>IF(B1487="","",IF(BH1487="",1+(MAX(BM$2:BM1486)),""))</f>
        <v/>
      </c>
      <c r="BN1487" s="5" t="str">
        <f t="shared" si="202"/>
        <v/>
      </c>
      <c r="BO1487" s="5" t="str">
        <f t="shared" si="203"/>
        <v/>
      </c>
      <c r="BP1487" s="15" t="str">
        <f t="shared" si="204"/>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BG1488" s="5"/>
      <c r="BI1488" s="4"/>
      <c r="BK1488" s="5"/>
      <c r="BL1488" s="5"/>
      <c r="BM1488" s="5" t="str">
        <f>IF(B1488="","",IF(BH1488="",1+(MAX(BM$2:BM1487)),""))</f>
        <v/>
      </c>
      <c r="BN1488" s="5" t="str">
        <f t="shared" si="202"/>
        <v/>
      </c>
      <c r="BO1488" s="5" t="str">
        <f t="shared" si="203"/>
        <v/>
      </c>
      <c r="BP1488" s="15" t="str">
        <f t="shared" si="204"/>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BG1489" s="5"/>
      <c r="BI1489" s="4"/>
      <c r="BK1489" s="5"/>
      <c r="BL1489" s="5"/>
      <c r="BM1489" s="5" t="str">
        <f>IF(B1489="","",IF(BH1489="",1+(MAX(BM$2:BM1488)),""))</f>
        <v/>
      </c>
      <c r="BN1489" s="5" t="str">
        <f t="shared" si="202"/>
        <v/>
      </c>
      <c r="BO1489" s="5" t="str">
        <f t="shared" si="203"/>
        <v/>
      </c>
      <c r="BP1489" s="15" t="str">
        <f t="shared" si="204"/>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BG1490" s="5"/>
      <c r="BI1490" s="4"/>
      <c r="BK1490" s="5"/>
      <c r="BL1490" s="5"/>
      <c r="BM1490" s="5" t="str">
        <f>IF(B1490="","",IF(BH1490="",1+(MAX(BM$2:BM1489)),""))</f>
        <v/>
      </c>
      <c r="BN1490" s="5" t="str">
        <f t="shared" si="202"/>
        <v/>
      </c>
      <c r="BO1490" s="5" t="str">
        <f t="shared" si="203"/>
        <v/>
      </c>
      <c r="BP1490" s="15" t="str">
        <f t="shared" si="204"/>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BG1491" s="5"/>
      <c r="BI1491" s="4"/>
      <c r="BK1491" s="5"/>
      <c r="BL1491" s="5"/>
      <c r="BM1491" s="5" t="str">
        <f>IF(B1491="","",IF(BH1491="",1+(MAX(BM$2:BM1490)),""))</f>
        <v/>
      </c>
      <c r="BN1491" s="5" t="str">
        <f t="shared" si="202"/>
        <v/>
      </c>
      <c r="BO1491" s="5" t="str">
        <f t="shared" si="203"/>
        <v/>
      </c>
      <c r="BP1491" s="15" t="str">
        <f t="shared" si="204"/>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BG1492" s="5"/>
      <c r="BI1492" s="4"/>
      <c r="BK1492" s="5"/>
      <c r="BL1492" s="5"/>
      <c r="BM1492" s="5" t="str">
        <f>IF(B1492="","",IF(BH1492="",1+(MAX(BM$2:BM1491)),""))</f>
        <v/>
      </c>
      <c r="BN1492" s="5" t="str">
        <f t="shared" si="202"/>
        <v/>
      </c>
      <c r="BO1492" s="5" t="str">
        <f t="shared" si="203"/>
        <v/>
      </c>
      <c r="BP1492" s="15" t="str">
        <f t="shared" si="204"/>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BG1493" s="5"/>
      <c r="BI1493" s="4"/>
      <c r="BK1493" s="5"/>
      <c r="BL1493" s="5"/>
      <c r="BM1493" s="5" t="str">
        <f>IF(B1493="","",IF(BH1493="",1+(MAX(BM$2:BM1492)),""))</f>
        <v/>
      </c>
      <c r="BN1493" s="5" t="str">
        <f t="shared" si="202"/>
        <v/>
      </c>
      <c r="BO1493" s="5" t="str">
        <f t="shared" si="203"/>
        <v/>
      </c>
      <c r="BP1493" s="15" t="str">
        <f t="shared" si="204"/>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BG1494" s="5"/>
      <c r="BI1494" s="4"/>
      <c r="BK1494" s="5"/>
      <c r="BL1494" s="5"/>
      <c r="BM1494" s="5" t="str">
        <f>IF(B1494="","",IF(BH1494="",1+(MAX(BM$2:BM1493)),""))</f>
        <v/>
      </c>
      <c r="BN1494" s="5" t="str">
        <f t="shared" si="202"/>
        <v/>
      </c>
      <c r="BO1494" s="5" t="str">
        <f t="shared" si="203"/>
        <v/>
      </c>
      <c r="BP1494" s="15" t="str">
        <f t="shared" si="204"/>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BG1495" s="5"/>
      <c r="BI1495" s="4"/>
      <c r="BK1495" s="5"/>
      <c r="BL1495" s="5"/>
      <c r="BM1495" s="5" t="str">
        <f>IF(B1495="","",IF(BH1495="",1+(MAX(BM$2:BM1494)),""))</f>
        <v/>
      </c>
      <c r="BN1495" s="5" t="str">
        <f t="shared" si="202"/>
        <v/>
      </c>
      <c r="BO1495" s="5" t="str">
        <f t="shared" si="203"/>
        <v/>
      </c>
      <c r="BP1495" s="15" t="str">
        <f t="shared" si="204"/>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BG1496" s="5"/>
      <c r="BI1496" s="4"/>
      <c r="BK1496" s="5"/>
      <c r="BL1496" s="5"/>
      <c r="BM1496" s="5" t="str">
        <f>IF(B1496="","",IF(BH1496="",1+(MAX(BM$2:BM1495)),""))</f>
        <v/>
      </c>
      <c r="BN1496" s="5" t="str">
        <f t="shared" si="202"/>
        <v/>
      </c>
      <c r="BO1496" s="5" t="str">
        <f t="shared" si="203"/>
        <v/>
      </c>
      <c r="BP1496" s="15" t="str">
        <f t="shared" si="204"/>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BG1497" s="5"/>
      <c r="BI1497" s="4"/>
      <c r="BK1497" s="5"/>
      <c r="BL1497" s="5"/>
      <c r="BM1497" s="5" t="str">
        <f>IF(B1497="","",IF(BH1497="",1+(MAX(BM$2:BM1496)),""))</f>
        <v/>
      </c>
      <c r="BN1497" s="5" t="str">
        <f t="shared" si="202"/>
        <v/>
      </c>
      <c r="BO1497" s="5" t="str">
        <f t="shared" si="203"/>
        <v/>
      </c>
      <c r="BP1497" s="15" t="str">
        <f t="shared" si="204"/>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BG1498" s="5"/>
      <c r="BI1498" s="4"/>
      <c r="BK1498" s="5"/>
      <c r="BL1498" s="5"/>
      <c r="BM1498" s="5" t="str">
        <f>IF(B1498="","",IF(BH1498="",1+(MAX(BM$2:BM1497)),""))</f>
        <v/>
      </c>
      <c r="BN1498" s="5" t="str">
        <f t="shared" si="202"/>
        <v/>
      </c>
      <c r="BO1498" s="5" t="str">
        <f t="shared" si="203"/>
        <v/>
      </c>
      <c r="BP1498" s="15" t="str">
        <f t="shared" si="204"/>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BG1499" s="5"/>
      <c r="BI1499" s="4"/>
      <c r="BK1499" s="5"/>
      <c r="BL1499" s="5"/>
      <c r="BM1499" s="5" t="str">
        <f>IF(B1499="","",IF(BH1499="",1+(MAX(BM$2:BM1498)),""))</f>
        <v/>
      </c>
      <c r="BN1499" s="5" t="str">
        <f t="shared" si="202"/>
        <v/>
      </c>
      <c r="BO1499" s="5" t="str">
        <f t="shared" si="203"/>
        <v/>
      </c>
      <c r="BP1499" s="15" t="str">
        <f t="shared" si="204"/>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BG1500" s="5"/>
      <c r="BI1500" s="4"/>
      <c r="BK1500" s="5"/>
      <c r="BL1500" s="5"/>
      <c r="BM1500" s="5" t="str">
        <f>IF(B1500="","",IF(BH1500="",1+(MAX(BM$2:BM1499)),""))</f>
        <v/>
      </c>
      <c r="BN1500" s="5" t="str">
        <f t="shared" si="202"/>
        <v/>
      </c>
      <c r="BO1500" s="5" t="str">
        <f t="shared" si="203"/>
        <v/>
      </c>
      <c r="BP1500" s="15" t="str">
        <f t="shared" si="204"/>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BG1501" s="5"/>
      <c r="BI1501" s="4"/>
      <c r="BK1501" s="5"/>
      <c r="BL1501" s="5"/>
      <c r="BM1501" s="5" t="str">
        <f>IF(B1501="","",IF(BH1501="",1+(MAX(BM$2:BM1500)),""))</f>
        <v/>
      </c>
      <c r="BN1501" s="5" t="str">
        <f t="shared" si="202"/>
        <v/>
      </c>
      <c r="BO1501" s="5" t="str">
        <f t="shared" si="203"/>
        <v/>
      </c>
      <c r="BP1501" s="15" t="str">
        <f t="shared" si="204"/>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BG1502" s="5"/>
      <c r="BI1502" s="4"/>
      <c r="BK1502" s="5"/>
      <c r="BL1502" s="5"/>
      <c r="BM1502" s="5" t="str">
        <f>IF(B1502="","",IF(BH1502="",1+(MAX(BM$2:BM1501)),""))</f>
        <v/>
      </c>
      <c r="BN1502" s="5" t="str">
        <f t="shared" si="202"/>
        <v/>
      </c>
      <c r="BO1502" s="5" t="str">
        <f t="shared" si="203"/>
        <v/>
      </c>
      <c r="BP1502" s="15" t="str">
        <f t="shared" si="204"/>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BG1503" s="5"/>
      <c r="BI1503" s="4"/>
      <c r="BK1503" s="5"/>
      <c r="BL1503" s="5"/>
      <c r="BM1503" s="5" t="str">
        <f>IF(B1503="","",IF(BH1503="",1+(MAX(BM$2:BM1502)),""))</f>
        <v/>
      </c>
      <c r="BN1503" s="5" t="str">
        <f t="shared" si="202"/>
        <v/>
      </c>
      <c r="BO1503" s="5" t="str">
        <f t="shared" si="203"/>
        <v/>
      </c>
      <c r="BP1503" s="15" t="str">
        <f t="shared" si="204"/>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BG1504" s="5"/>
      <c r="BI1504" s="4"/>
      <c r="BK1504" s="5"/>
      <c r="BL1504" s="5"/>
      <c r="BM1504" s="5" t="str">
        <f>IF(B1504="","",IF(BH1504="",1+(MAX(BM$2:BM1503)),""))</f>
        <v/>
      </c>
      <c r="BN1504" s="5" t="str">
        <f t="shared" si="202"/>
        <v/>
      </c>
      <c r="BO1504" s="5" t="str">
        <f t="shared" si="203"/>
        <v/>
      </c>
      <c r="BP1504" s="15" t="str">
        <f t="shared" si="204"/>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BG1505" s="5"/>
      <c r="BI1505" s="4"/>
      <c r="BK1505" s="5"/>
      <c r="BL1505" s="5"/>
      <c r="BM1505" s="5" t="str">
        <f>IF(B1505="","",IF(BH1505="",1+(MAX(BM$2:BM1504)),""))</f>
        <v/>
      </c>
      <c r="BN1505" s="5" t="str">
        <f t="shared" si="202"/>
        <v/>
      </c>
      <c r="BO1505" s="5" t="str">
        <f t="shared" si="203"/>
        <v/>
      </c>
      <c r="BP1505" s="15" t="str">
        <f t="shared" si="204"/>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BG1506" s="5"/>
      <c r="BI1506" s="4"/>
      <c r="BK1506" s="5"/>
      <c r="BL1506" s="5"/>
      <c r="BM1506" s="5" t="str">
        <f>IF(B1506="","",IF(BH1506="",1+(MAX(BM$2:BM1505)),""))</f>
        <v/>
      </c>
      <c r="BN1506" s="5" t="str">
        <f t="shared" si="202"/>
        <v/>
      </c>
      <c r="BO1506" s="5" t="str">
        <f t="shared" si="203"/>
        <v/>
      </c>
      <c r="BP1506" s="15" t="str">
        <f t="shared" si="204"/>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BG1507" s="5"/>
      <c r="BI1507" s="4"/>
      <c r="BK1507" s="5"/>
      <c r="BL1507" s="5"/>
      <c r="BM1507" s="5" t="str">
        <f>IF(B1507="","",IF(BH1507="",1+(MAX(BM$2:BM1506)),""))</f>
        <v/>
      </c>
      <c r="BN1507" s="5" t="str">
        <f t="shared" si="202"/>
        <v/>
      </c>
      <c r="BO1507" s="5" t="str">
        <f t="shared" si="203"/>
        <v/>
      </c>
      <c r="BP1507" s="15" t="str">
        <f t="shared" si="204"/>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BG1508" s="5"/>
      <c r="BI1508" s="4"/>
      <c r="BK1508" s="5"/>
      <c r="BL1508" s="5"/>
      <c r="BM1508" s="5" t="str">
        <f>IF(B1508="","",IF(BH1508="",1+(MAX(BM$2:BM1507)),""))</f>
        <v/>
      </c>
      <c r="BN1508" s="5" t="str">
        <f t="shared" si="202"/>
        <v/>
      </c>
      <c r="BO1508" s="5" t="str">
        <f t="shared" si="203"/>
        <v/>
      </c>
      <c r="BP1508" s="15" t="str">
        <f t="shared" si="204"/>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BG1509" s="5"/>
      <c r="BI1509" s="4"/>
      <c r="BK1509" s="5"/>
      <c r="BL1509" s="5"/>
      <c r="BM1509" s="5" t="str">
        <f>IF(B1509="","",IF(BH1509="",1+(MAX(BM$2:BM1508)),""))</f>
        <v/>
      </c>
      <c r="BN1509" s="5" t="str">
        <f t="shared" si="202"/>
        <v/>
      </c>
      <c r="BO1509" s="5" t="str">
        <f t="shared" si="203"/>
        <v/>
      </c>
      <c r="BP1509" s="15" t="str">
        <f t="shared" si="204"/>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BG1510" s="5"/>
      <c r="BI1510" s="4"/>
      <c r="BK1510" s="5"/>
      <c r="BL1510" s="5"/>
      <c r="BM1510" s="5" t="str">
        <f>IF(B1510="","",IF(BH1510="",1+(MAX(BM$2:BM1509)),""))</f>
        <v/>
      </c>
      <c r="BN1510" s="5" t="str">
        <f t="shared" si="202"/>
        <v/>
      </c>
      <c r="BO1510" s="5" t="str">
        <f t="shared" si="203"/>
        <v/>
      </c>
      <c r="BP1510" s="15" t="str">
        <f t="shared" si="204"/>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BG1511" s="5"/>
      <c r="BI1511" s="4"/>
      <c r="BK1511" s="5"/>
      <c r="BL1511" s="5"/>
      <c r="BM1511" s="5" t="str">
        <f>IF(B1511="","",IF(BH1511="",1+(MAX(BM$2:BM1510)),""))</f>
        <v/>
      </c>
      <c r="BN1511" s="5" t="str">
        <f t="shared" si="202"/>
        <v/>
      </c>
      <c r="BO1511" s="5" t="str">
        <f t="shared" si="203"/>
        <v/>
      </c>
      <c r="BP1511" s="15" t="str">
        <f t="shared" si="204"/>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BG1512" s="5"/>
      <c r="BI1512" s="4"/>
      <c r="BK1512" s="5"/>
      <c r="BL1512" s="5"/>
      <c r="BM1512" s="5" t="str">
        <f>IF(B1512="","",IF(BH1512="",1+(MAX(BM$2:BM1511)),""))</f>
        <v/>
      </c>
      <c r="BN1512" s="5" t="str">
        <f t="shared" si="202"/>
        <v/>
      </c>
      <c r="BO1512" s="5" t="str">
        <f t="shared" si="203"/>
        <v/>
      </c>
      <c r="BP1512" s="15" t="str">
        <f t="shared" si="204"/>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BG1513" s="5"/>
      <c r="BI1513" s="4"/>
      <c r="BK1513" s="5"/>
      <c r="BL1513" s="5"/>
      <c r="BM1513" s="5" t="str">
        <f>IF(B1513="","",IF(BH1513="",1+(MAX(BM$2:BM1512)),""))</f>
        <v/>
      </c>
      <c r="BN1513" s="5" t="str">
        <f t="shared" si="202"/>
        <v/>
      </c>
      <c r="BO1513" s="5" t="str">
        <f t="shared" si="203"/>
        <v/>
      </c>
      <c r="BP1513" s="15" t="str">
        <f t="shared" si="204"/>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BG1514" s="5"/>
      <c r="BI1514" s="4"/>
      <c r="BK1514" s="5"/>
      <c r="BL1514" s="5"/>
      <c r="BM1514" s="5" t="str">
        <f>IF(B1514="","",IF(BH1514="",1+(MAX(BM$2:BM1513)),""))</f>
        <v/>
      </c>
      <c r="BN1514" s="5" t="str">
        <f t="shared" si="202"/>
        <v/>
      </c>
      <c r="BO1514" s="5" t="str">
        <f t="shared" si="203"/>
        <v/>
      </c>
      <c r="BP1514" s="15" t="str">
        <f t="shared" si="204"/>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BG1515" s="5"/>
      <c r="BI1515" s="4"/>
      <c r="BK1515" s="5"/>
      <c r="BL1515" s="5"/>
      <c r="BM1515" s="5" t="str">
        <f>IF(B1515="","",IF(BH1515="",1+(MAX(BM$2:BM1514)),""))</f>
        <v/>
      </c>
      <c r="BN1515" s="5" t="str">
        <f t="shared" si="202"/>
        <v/>
      </c>
      <c r="BO1515" s="5" t="str">
        <f t="shared" si="203"/>
        <v/>
      </c>
      <c r="BP1515" s="15" t="str">
        <f t="shared" si="204"/>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BG1516" s="5"/>
      <c r="BI1516" s="4"/>
      <c r="BK1516" s="5"/>
      <c r="BL1516" s="5"/>
      <c r="BM1516" s="5" t="str">
        <f>IF(B1516="","",IF(BH1516="",1+(MAX(BM$2:BM1515)),""))</f>
        <v/>
      </c>
      <c r="BN1516" s="5" t="str">
        <f t="shared" si="202"/>
        <v/>
      </c>
      <c r="BO1516" s="5" t="str">
        <f t="shared" si="203"/>
        <v/>
      </c>
      <c r="BP1516" s="15" t="str">
        <f t="shared" si="204"/>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BG1517" s="5"/>
      <c r="BI1517" s="4"/>
      <c r="BK1517" s="5"/>
      <c r="BL1517" s="5"/>
      <c r="BM1517" s="5" t="str">
        <f>IF(B1517="","",IF(BH1517="",1+(MAX(BM$2:BM1516)),""))</f>
        <v/>
      </c>
      <c r="BN1517" s="5" t="str">
        <f t="shared" si="202"/>
        <v/>
      </c>
      <c r="BO1517" s="5" t="str">
        <f t="shared" si="203"/>
        <v/>
      </c>
      <c r="BP1517" s="15" t="str">
        <f t="shared" si="204"/>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BG1518" s="5"/>
      <c r="BI1518" s="4"/>
      <c r="BK1518" s="5"/>
      <c r="BL1518" s="5"/>
      <c r="BM1518" s="5" t="str">
        <f>IF(B1518="","",IF(BH1518="",1+(MAX(BM$2:BM1517)),""))</f>
        <v/>
      </c>
      <c r="BN1518" s="5" t="str">
        <f t="shared" si="202"/>
        <v/>
      </c>
      <c r="BO1518" s="5" t="str">
        <f t="shared" si="203"/>
        <v/>
      </c>
      <c r="BP1518" s="15" t="str">
        <f t="shared" si="204"/>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BG1519" s="5"/>
      <c r="BI1519" s="4"/>
      <c r="BK1519" s="5"/>
      <c r="BL1519" s="5"/>
      <c r="BM1519" s="5" t="str">
        <f>IF(B1519="","",IF(BH1519="",1+(MAX(BM$2:BM1518)),""))</f>
        <v/>
      </c>
      <c r="BN1519" s="5" t="str">
        <f t="shared" si="202"/>
        <v/>
      </c>
      <c r="BO1519" s="5" t="str">
        <f t="shared" si="203"/>
        <v/>
      </c>
      <c r="BP1519" s="15" t="str">
        <f t="shared" si="204"/>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BG1520" s="5"/>
      <c r="BI1520" s="4"/>
      <c r="BK1520" s="5"/>
      <c r="BL1520" s="5"/>
      <c r="BM1520" s="5" t="str">
        <f>IF(B1520="","",IF(BH1520="",1+(MAX(BM$2:BM1519)),""))</f>
        <v/>
      </c>
      <c r="BN1520" s="5" t="str">
        <f t="shared" si="202"/>
        <v/>
      </c>
      <c r="BO1520" s="5" t="str">
        <f t="shared" si="203"/>
        <v/>
      </c>
      <c r="BP1520" s="15" t="str">
        <f t="shared" si="204"/>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BG1521" s="5"/>
      <c r="BI1521" s="4"/>
      <c r="BK1521" s="5"/>
      <c r="BL1521" s="5"/>
      <c r="BM1521" s="5" t="str">
        <f>IF(B1521="","",IF(BH1521="",1+(MAX(BM$2:BM1520)),""))</f>
        <v/>
      </c>
      <c r="BN1521" s="5" t="str">
        <f t="shared" si="202"/>
        <v/>
      </c>
      <c r="BO1521" s="5" t="str">
        <f t="shared" si="203"/>
        <v/>
      </c>
      <c r="BP1521" s="15" t="str">
        <f t="shared" si="204"/>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BG1522" s="5"/>
      <c r="BI1522" s="4"/>
      <c r="BK1522" s="5"/>
      <c r="BL1522" s="5"/>
      <c r="BM1522" s="5" t="str">
        <f>IF(B1522="","",IF(BH1522="",1+(MAX(BM$2:BM1521)),""))</f>
        <v/>
      </c>
      <c r="BN1522" s="5" t="str">
        <f t="shared" si="202"/>
        <v/>
      </c>
      <c r="BO1522" s="5" t="str">
        <f t="shared" si="203"/>
        <v/>
      </c>
      <c r="BP1522" s="15" t="str">
        <f t="shared" si="204"/>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BG1523" s="5"/>
      <c r="BI1523" s="4"/>
      <c r="BK1523" s="5"/>
      <c r="BL1523" s="5"/>
      <c r="BM1523" s="5" t="str">
        <f>IF(B1523="","",IF(BH1523="",1+(MAX(BM$2:BM1522)),""))</f>
        <v/>
      </c>
      <c r="BN1523" s="5" t="str">
        <f t="shared" si="202"/>
        <v/>
      </c>
      <c r="BO1523" s="5" t="str">
        <f t="shared" si="203"/>
        <v/>
      </c>
      <c r="BP1523" s="15" t="str">
        <f t="shared" si="204"/>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BG1524" s="5"/>
      <c r="BI1524" s="4"/>
      <c r="BK1524" s="5"/>
      <c r="BL1524" s="5"/>
      <c r="BM1524" s="5" t="str">
        <f>IF(B1524="","",IF(BH1524="",1+(MAX(BM$2:BM1523)),""))</f>
        <v/>
      </c>
      <c r="BN1524" s="5" t="str">
        <f t="shared" si="202"/>
        <v/>
      </c>
      <c r="BO1524" s="5" t="str">
        <f t="shared" si="203"/>
        <v/>
      </c>
      <c r="BP1524" s="15" t="str">
        <f t="shared" si="204"/>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BG1525" s="5"/>
      <c r="BI1525" s="4"/>
      <c r="BK1525" s="5"/>
      <c r="BL1525" s="5"/>
      <c r="BM1525" s="5" t="str">
        <f>IF(B1525="","",IF(BH1525="",1+(MAX(BM$2:BM1524)),""))</f>
        <v/>
      </c>
      <c r="BN1525" s="5" t="str">
        <f t="shared" si="202"/>
        <v/>
      </c>
      <c r="BO1525" s="5" t="str">
        <f t="shared" si="203"/>
        <v/>
      </c>
      <c r="BP1525" s="15" t="str">
        <f t="shared" si="204"/>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BG1526" s="5"/>
      <c r="BI1526" s="4"/>
      <c r="BK1526" s="5"/>
      <c r="BL1526" s="5"/>
      <c r="BM1526" s="5" t="str">
        <f>IF(B1526="","",IF(BH1526="",1+(MAX(BM$2:BM1525)),""))</f>
        <v/>
      </c>
      <c r="BN1526" s="5" t="str">
        <f t="shared" si="202"/>
        <v/>
      </c>
      <c r="BO1526" s="5" t="str">
        <f t="shared" si="203"/>
        <v/>
      </c>
      <c r="BP1526" s="15" t="str">
        <f t="shared" si="204"/>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BG1527" s="5"/>
      <c r="BI1527" s="4"/>
      <c r="BK1527" s="5"/>
      <c r="BL1527" s="5"/>
      <c r="BM1527" s="5" t="str">
        <f>IF(B1527="","",IF(BH1527="",1+(MAX(BM$2:BM1526)),""))</f>
        <v/>
      </c>
      <c r="BN1527" s="5" t="str">
        <f t="shared" si="202"/>
        <v/>
      </c>
      <c r="BO1527" s="5" t="str">
        <f t="shared" si="203"/>
        <v/>
      </c>
      <c r="BP1527" s="15" t="str">
        <f t="shared" si="204"/>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BG1528" s="5"/>
      <c r="BI1528" s="4"/>
      <c r="BK1528" s="5"/>
      <c r="BL1528" s="5"/>
      <c r="BM1528" s="5" t="str">
        <f>IF(B1528="","",IF(BH1528="",1+(MAX(BM$2:BM1527)),""))</f>
        <v/>
      </c>
      <c r="BN1528" s="5" t="str">
        <f t="shared" si="202"/>
        <v/>
      </c>
      <c r="BO1528" s="5" t="str">
        <f t="shared" si="203"/>
        <v/>
      </c>
      <c r="BP1528" s="15" t="str">
        <f t="shared" si="204"/>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BG1529" s="5"/>
      <c r="BI1529" s="4"/>
      <c r="BK1529" s="5"/>
      <c r="BL1529" s="5"/>
      <c r="BM1529" s="5" t="str">
        <f>IF(B1529="","",IF(BH1529="",1+(MAX(BM$2:BM1528)),""))</f>
        <v/>
      </c>
      <c r="BN1529" s="5" t="str">
        <f t="shared" si="202"/>
        <v/>
      </c>
      <c r="BO1529" s="5" t="str">
        <f t="shared" si="203"/>
        <v/>
      </c>
      <c r="BP1529" s="15" t="str">
        <f t="shared" si="204"/>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BG1530" s="5"/>
      <c r="BI1530" s="4"/>
      <c r="BK1530" s="5"/>
      <c r="BL1530" s="5"/>
      <c r="BM1530" s="5" t="str">
        <f>IF(B1530="","",IF(BH1530="",1+(MAX(BM$2:BM1529)),""))</f>
        <v/>
      </c>
      <c r="BN1530" s="5" t="str">
        <f t="shared" si="202"/>
        <v/>
      </c>
      <c r="BO1530" s="5" t="str">
        <f t="shared" si="203"/>
        <v/>
      </c>
      <c r="BP1530" s="15" t="str">
        <f t="shared" si="204"/>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BG1531" s="5"/>
      <c r="BI1531" s="4"/>
      <c r="BK1531" s="5"/>
      <c r="BL1531" s="5"/>
      <c r="BM1531" s="5" t="str">
        <f>IF(B1531="","",IF(BH1531="",1+(MAX(BM$2:BM1530)),""))</f>
        <v/>
      </c>
      <c r="BN1531" s="5" t="str">
        <f t="shared" si="202"/>
        <v/>
      </c>
      <c r="BO1531" s="5" t="str">
        <f t="shared" si="203"/>
        <v/>
      </c>
      <c r="BP1531" s="15" t="str">
        <f t="shared" si="204"/>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BG1532" s="5"/>
      <c r="BI1532" s="4"/>
      <c r="BK1532" s="5"/>
      <c r="BL1532" s="5"/>
      <c r="BM1532" s="5" t="str">
        <f>IF(B1532="","",IF(BH1532="",1+(MAX(BM$2:BM1531)),""))</f>
        <v/>
      </c>
      <c r="BN1532" s="5" t="str">
        <f t="shared" si="202"/>
        <v/>
      </c>
      <c r="BO1532" s="5" t="str">
        <f t="shared" si="203"/>
        <v/>
      </c>
      <c r="BP1532" s="15" t="str">
        <f t="shared" si="204"/>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BG1533" s="5"/>
      <c r="BI1533" s="4"/>
      <c r="BK1533" s="5"/>
      <c r="BL1533" s="5"/>
      <c r="BM1533" s="5" t="str">
        <f>IF(B1533="","",IF(BH1533="",1+(MAX(BM$2:BM1532)),""))</f>
        <v/>
      </c>
      <c r="BN1533" s="5" t="str">
        <f t="shared" si="202"/>
        <v/>
      </c>
      <c r="BO1533" s="5" t="str">
        <f t="shared" si="203"/>
        <v/>
      </c>
      <c r="BP1533" s="15" t="str">
        <f t="shared" si="204"/>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BG1534" s="5"/>
      <c r="BI1534" s="4"/>
      <c r="BK1534" s="5"/>
      <c r="BL1534" s="5"/>
      <c r="BM1534" s="5" t="str">
        <f>IF(B1534="","",IF(BH1534="",1+(MAX(BM$2:BM1533)),""))</f>
        <v/>
      </c>
      <c r="BN1534" s="5" t="str">
        <f t="shared" si="202"/>
        <v/>
      </c>
      <c r="BO1534" s="5" t="str">
        <f t="shared" si="203"/>
        <v/>
      </c>
      <c r="BP1534" s="15" t="str">
        <f t="shared" si="204"/>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BG1535" s="5"/>
      <c r="BI1535" s="4"/>
      <c r="BK1535" s="5"/>
      <c r="BL1535" s="5"/>
      <c r="BM1535" s="5" t="str">
        <f>IF(B1535="","",IF(BH1535="",1+(MAX(BM$2:BM1534)),""))</f>
        <v/>
      </c>
      <c r="BN1535" s="5" t="str">
        <f t="shared" si="202"/>
        <v/>
      </c>
      <c r="BO1535" s="5" t="str">
        <f t="shared" si="203"/>
        <v/>
      </c>
      <c r="BP1535" s="15" t="str">
        <f t="shared" si="204"/>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BG1536" s="5"/>
      <c r="BI1536" s="4"/>
      <c r="BK1536" s="5"/>
      <c r="BL1536" s="5"/>
      <c r="BM1536" s="5" t="str">
        <f>IF(B1536="","",IF(BH1536="",1+(MAX(BM$2:BM1535)),""))</f>
        <v/>
      </c>
      <c r="BN1536" s="5" t="str">
        <f t="shared" si="202"/>
        <v/>
      </c>
      <c r="BO1536" s="5" t="str">
        <f t="shared" si="203"/>
        <v/>
      </c>
      <c r="BP1536" s="15" t="str">
        <f t="shared" si="204"/>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BG1537" s="5"/>
      <c r="BI1537" s="4"/>
      <c r="BK1537" s="5"/>
      <c r="BL1537" s="5"/>
      <c r="BM1537" s="5" t="str">
        <f>IF(B1537="","",IF(BH1537="",1+(MAX(BM$2:BM1536)),""))</f>
        <v/>
      </c>
      <c r="BN1537" s="5" t="str">
        <f t="shared" si="202"/>
        <v/>
      </c>
      <c r="BO1537" s="5" t="str">
        <f t="shared" si="203"/>
        <v/>
      </c>
      <c r="BP1537" s="15" t="str">
        <f t="shared" si="204"/>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BG1538" s="5"/>
      <c r="BI1538" s="4"/>
      <c r="BK1538" s="5"/>
      <c r="BL1538" s="5"/>
      <c r="BM1538" s="5" t="str">
        <f>IF(B1538="","",IF(BH1538="",1+(MAX(BM$2:BM1537)),""))</f>
        <v/>
      </c>
      <c r="BN1538" s="5" t="str">
        <f t="shared" ref="BN1538:BN1601" si="205">IF(BM1538="","",AI1538)</f>
        <v/>
      </c>
      <c r="BO1538" s="5" t="str">
        <f t="shared" ref="BO1538:BO1601" si="206">IF(BM1538="","",E1538)</f>
        <v/>
      </c>
      <c r="BP1538" s="15" t="str">
        <f t="shared" ref="BP1538:BP1601" si="207">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BG1539" s="5"/>
      <c r="BI1539" s="4"/>
      <c r="BK1539" s="5"/>
      <c r="BL1539" s="5"/>
      <c r="BM1539" s="5" t="str">
        <f>IF(B1539="","",IF(BH1539="",1+(MAX(BM$2:BM1538)),""))</f>
        <v/>
      </c>
      <c r="BN1539" s="5" t="str">
        <f t="shared" si="205"/>
        <v/>
      </c>
      <c r="BO1539" s="5" t="str">
        <f t="shared" si="206"/>
        <v/>
      </c>
      <c r="BP1539" s="15" t="str">
        <f t="shared" si="207"/>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BG1540" s="5"/>
      <c r="BI1540" s="4"/>
      <c r="BK1540" s="5"/>
      <c r="BL1540" s="5"/>
      <c r="BM1540" s="5" t="str">
        <f>IF(B1540="","",IF(BH1540="",1+(MAX(BM$2:BM1539)),""))</f>
        <v/>
      </c>
      <c r="BN1540" s="5" t="str">
        <f t="shared" si="205"/>
        <v/>
      </c>
      <c r="BO1540" s="5" t="str">
        <f t="shared" si="206"/>
        <v/>
      </c>
      <c r="BP1540" s="15" t="str">
        <f t="shared" si="207"/>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BG1541" s="5"/>
      <c r="BI1541" s="4"/>
      <c r="BK1541" s="5"/>
      <c r="BL1541" s="5"/>
      <c r="BM1541" s="5" t="str">
        <f>IF(B1541="","",IF(BH1541="",1+(MAX(BM$2:BM1540)),""))</f>
        <v/>
      </c>
      <c r="BN1541" s="5" t="str">
        <f t="shared" si="205"/>
        <v/>
      </c>
      <c r="BO1541" s="5" t="str">
        <f t="shared" si="206"/>
        <v/>
      </c>
      <c r="BP1541" s="15" t="str">
        <f t="shared" si="207"/>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BG1542" s="5"/>
      <c r="BI1542" s="4"/>
      <c r="BK1542" s="5"/>
      <c r="BL1542" s="5"/>
      <c r="BM1542" s="5" t="str">
        <f>IF(B1542="","",IF(BH1542="",1+(MAX(BM$2:BM1541)),""))</f>
        <v/>
      </c>
      <c r="BN1542" s="5" t="str">
        <f t="shared" si="205"/>
        <v/>
      </c>
      <c r="BO1542" s="5" t="str">
        <f t="shared" si="206"/>
        <v/>
      </c>
      <c r="BP1542" s="15" t="str">
        <f t="shared" si="207"/>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BG1543" s="5"/>
      <c r="BI1543" s="4"/>
      <c r="BK1543" s="5"/>
      <c r="BL1543" s="5"/>
      <c r="BM1543" s="5" t="str">
        <f>IF(B1543="","",IF(BH1543="",1+(MAX(BM$2:BM1542)),""))</f>
        <v/>
      </c>
      <c r="BN1543" s="5" t="str">
        <f t="shared" si="205"/>
        <v/>
      </c>
      <c r="BO1543" s="5" t="str">
        <f t="shared" si="206"/>
        <v/>
      </c>
      <c r="BP1543" s="15" t="str">
        <f t="shared" si="207"/>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BG1544" s="5"/>
      <c r="BI1544" s="4"/>
      <c r="BK1544" s="5"/>
      <c r="BL1544" s="5"/>
      <c r="BM1544" s="5" t="str">
        <f>IF(B1544="","",IF(BH1544="",1+(MAX(BM$2:BM1543)),""))</f>
        <v/>
      </c>
      <c r="BN1544" s="5" t="str">
        <f t="shared" si="205"/>
        <v/>
      </c>
      <c r="BO1544" s="5" t="str">
        <f t="shared" si="206"/>
        <v/>
      </c>
      <c r="BP1544" s="15" t="str">
        <f t="shared" si="207"/>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BG1545" s="5"/>
      <c r="BI1545" s="4"/>
      <c r="BK1545" s="5"/>
      <c r="BL1545" s="5"/>
      <c r="BM1545" s="5" t="str">
        <f>IF(B1545="","",IF(BH1545="",1+(MAX(BM$2:BM1544)),""))</f>
        <v/>
      </c>
      <c r="BN1545" s="5" t="str">
        <f t="shared" si="205"/>
        <v/>
      </c>
      <c r="BO1545" s="5" t="str">
        <f t="shared" si="206"/>
        <v/>
      </c>
      <c r="BP1545" s="15" t="str">
        <f t="shared" si="207"/>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BG1546" s="5"/>
      <c r="BI1546" s="4"/>
      <c r="BK1546" s="5"/>
      <c r="BL1546" s="5"/>
      <c r="BM1546" s="5" t="str">
        <f>IF(B1546="","",IF(BH1546="",1+(MAX(BM$2:BM1545)),""))</f>
        <v/>
      </c>
      <c r="BN1546" s="5" t="str">
        <f t="shared" si="205"/>
        <v/>
      </c>
      <c r="BO1546" s="5" t="str">
        <f t="shared" si="206"/>
        <v/>
      </c>
      <c r="BP1546" s="15" t="str">
        <f t="shared" si="207"/>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BG1547" s="5"/>
      <c r="BI1547" s="4"/>
      <c r="BK1547" s="5"/>
      <c r="BL1547" s="5"/>
      <c r="BM1547" s="5" t="str">
        <f>IF(B1547="","",IF(BH1547="",1+(MAX(BM$2:BM1546)),""))</f>
        <v/>
      </c>
      <c r="BN1547" s="5" t="str">
        <f t="shared" si="205"/>
        <v/>
      </c>
      <c r="BO1547" s="5" t="str">
        <f t="shared" si="206"/>
        <v/>
      </c>
      <c r="BP1547" s="15" t="str">
        <f t="shared" si="207"/>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BG1548" s="5"/>
      <c r="BI1548" s="4"/>
      <c r="BK1548" s="5"/>
      <c r="BL1548" s="5"/>
      <c r="BM1548" s="5" t="str">
        <f>IF(B1548="","",IF(BH1548="",1+(MAX(BM$2:BM1547)),""))</f>
        <v/>
      </c>
      <c r="BN1548" s="5" t="str">
        <f t="shared" si="205"/>
        <v/>
      </c>
      <c r="BO1548" s="5" t="str">
        <f t="shared" si="206"/>
        <v/>
      </c>
      <c r="BP1548" s="15" t="str">
        <f t="shared" si="207"/>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BG1549" s="5"/>
      <c r="BI1549" s="4"/>
      <c r="BK1549" s="5"/>
      <c r="BL1549" s="5"/>
      <c r="BM1549" s="5" t="str">
        <f>IF(B1549="","",IF(BH1549="",1+(MAX(BM$2:BM1548)),""))</f>
        <v/>
      </c>
      <c r="BN1549" s="5" t="str">
        <f t="shared" si="205"/>
        <v/>
      </c>
      <c r="BO1549" s="5" t="str">
        <f t="shared" si="206"/>
        <v/>
      </c>
      <c r="BP1549" s="15" t="str">
        <f t="shared" si="207"/>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BG1550" s="5"/>
      <c r="BI1550" s="4"/>
      <c r="BK1550" s="5"/>
      <c r="BL1550" s="5"/>
      <c r="BM1550" s="5" t="str">
        <f>IF(B1550="","",IF(BH1550="",1+(MAX(BM$2:BM1549)),""))</f>
        <v/>
      </c>
      <c r="BN1550" s="5" t="str">
        <f t="shared" si="205"/>
        <v/>
      </c>
      <c r="BO1550" s="5" t="str">
        <f t="shared" si="206"/>
        <v/>
      </c>
      <c r="BP1550" s="15" t="str">
        <f t="shared" si="207"/>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BG1551" s="5"/>
      <c r="BI1551" s="4"/>
      <c r="BK1551" s="5"/>
      <c r="BL1551" s="5"/>
      <c r="BM1551" s="5" t="str">
        <f>IF(B1551="","",IF(BH1551="",1+(MAX(BM$2:BM1550)),""))</f>
        <v/>
      </c>
      <c r="BN1551" s="5" t="str">
        <f t="shared" si="205"/>
        <v/>
      </c>
      <c r="BO1551" s="5" t="str">
        <f t="shared" si="206"/>
        <v/>
      </c>
      <c r="BP1551" s="15" t="str">
        <f t="shared" si="207"/>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BG1552" s="5"/>
      <c r="BI1552" s="4"/>
      <c r="BK1552" s="5"/>
      <c r="BL1552" s="5"/>
      <c r="BM1552" s="5" t="str">
        <f>IF(B1552="","",IF(BH1552="",1+(MAX(BM$2:BM1551)),""))</f>
        <v/>
      </c>
      <c r="BN1552" s="5" t="str">
        <f t="shared" si="205"/>
        <v/>
      </c>
      <c r="BO1552" s="5" t="str">
        <f t="shared" si="206"/>
        <v/>
      </c>
      <c r="BP1552" s="15" t="str">
        <f t="shared" si="207"/>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BG1553" s="5"/>
      <c r="BI1553" s="4"/>
      <c r="BK1553" s="5"/>
      <c r="BL1553" s="5"/>
      <c r="BM1553" s="5" t="str">
        <f>IF(B1553="","",IF(BH1553="",1+(MAX(BM$2:BM1552)),""))</f>
        <v/>
      </c>
      <c r="BN1553" s="5" t="str">
        <f t="shared" si="205"/>
        <v/>
      </c>
      <c r="BO1553" s="5" t="str">
        <f t="shared" si="206"/>
        <v/>
      </c>
      <c r="BP1553" s="15" t="str">
        <f t="shared" si="207"/>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BG1554" s="5"/>
      <c r="BI1554" s="4"/>
      <c r="BK1554" s="5"/>
      <c r="BL1554" s="5"/>
      <c r="BM1554" s="5" t="str">
        <f>IF(B1554="","",IF(BH1554="",1+(MAX(BM$2:BM1553)),""))</f>
        <v/>
      </c>
      <c r="BN1554" s="5" t="str">
        <f t="shared" si="205"/>
        <v/>
      </c>
      <c r="BO1554" s="5" t="str">
        <f t="shared" si="206"/>
        <v/>
      </c>
      <c r="BP1554" s="15" t="str">
        <f t="shared" si="207"/>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BG1555" s="5"/>
      <c r="BI1555" s="4"/>
      <c r="BK1555" s="5"/>
      <c r="BL1555" s="5"/>
      <c r="BM1555" s="5" t="str">
        <f>IF(B1555="","",IF(BH1555="",1+(MAX(BM$2:BM1554)),""))</f>
        <v/>
      </c>
      <c r="BN1555" s="5" t="str">
        <f t="shared" si="205"/>
        <v/>
      </c>
      <c r="BO1555" s="5" t="str">
        <f t="shared" si="206"/>
        <v/>
      </c>
      <c r="BP1555" s="15" t="str">
        <f t="shared" si="207"/>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BG1556" s="5"/>
      <c r="BI1556" s="4"/>
      <c r="BK1556" s="5"/>
      <c r="BL1556" s="5"/>
      <c r="BM1556" s="5" t="str">
        <f>IF(B1556="","",IF(BH1556="",1+(MAX(BM$2:BM1555)),""))</f>
        <v/>
      </c>
      <c r="BN1556" s="5" t="str">
        <f t="shared" si="205"/>
        <v/>
      </c>
      <c r="BO1556" s="5" t="str">
        <f t="shared" si="206"/>
        <v/>
      </c>
      <c r="BP1556" s="15" t="str">
        <f t="shared" si="207"/>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BG1557" s="5"/>
      <c r="BI1557" s="4"/>
      <c r="BK1557" s="5"/>
      <c r="BL1557" s="5"/>
      <c r="BM1557" s="5" t="str">
        <f>IF(B1557="","",IF(BH1557="",1+(MAX(BM$2:BM1556)),""))</f>
        <v/>
      </c>
      <c r="BN1557" s="5" t="str">
        <f t="shared" si="205"/>
        <v/>
      </c>
      <c r="BO1557" s="5" t="str">
        <f t="shared" si="206"/>
        <v/>
      </c>
      <c r="BP1557" s="15" t="str">
        <f t="shared" si="207"/>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BG1558" s="5"/>
      <c r="BI1558" s="4"/>
      <c r="BK1558" s="5"/>
      <c r="BL1558" s="5"/>
      <c r="BM1558" s="5" t="str">
        <f>IF(B1558="","",IF(BH1558="",1+(MAX(BM$2:BM1557)),""))</f>
        <v/>
      </c>
      <c r="BN1558" s="5" t="str">
        <f t="shared" si="205"/>
        <v/>
      </c>
      <c r="BO1558" s="5" t="str">
        <f t="shared" si="206"/>
        <v/>
      </c>
      <c r="BP1558" s="15" t="str">
        <f t="shared" si="207"/>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BG1559" s="5"/>
      <c r="BI1559" s="4"/>
      <c r="BK1559" s="5"/>
      <c r="BL1559" s="5"/>
      <c r="BM1559" s="5" t="str">
        <f>IF(B1559="","",IF(BH1559="",1+(MAX(BM$2:BM1558)),""))</f>
        <v/>
      </c>
      <c r="BN1559" s="5" t="str">
        <f t="shared" si="205"/>
        <v/>
      </c>
      <c r="BO1559" s="5" t="str">
        <f t="shared" si="206"/>
        <v/>
      </c>
      <c r="BP1559" s="15" t="str">
        <f t="shared" si="207"/>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BG1560" s="5"/>
      <c r="BI1560" s="4"/>
      <c r="BK1560" s="5"/>
      <c r="BL1560" s="5"/>
      <c r="BM1560" s="5" t="str">
        <f>IF(B1560="","",IF(BH1560="",1+(MAX(BM$2:BM1559)),""))</f>
        <v/>
      </c>
      <c r="BN1560" s="5" t="str">
        <f t="shared" si="205"/>
        <v/>
      </c>
      <c r="BO1560" s="5" t="str">
        <f t="shared" si="206"/>
        <v/>
      </c>
      <c r="BP1560" s="15" t="str">
        <f t="shared" si="207"/>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BG1561" s="5"/>
      <c r="BI1561" s="4"/>
      <c r="BK1561" s="5"/>
      <c r="BL1561" s="5"/>
      <c r="BM1561" s="5" t="str">
        <f>IF(B1561="","",IF(BH1561="",1+(MAX(BM$2:BM1560)),""))</f>
        <v/>
      </c>
      <c r="BN1561" s="5" t="str">
        <f t="shared" si="205"/>
        <v/>
      </c>
      <c r="BO1561" s="5" t="str">
        <f t="shared" si="206"/>
        <v/>
      </c>
      <c r="BP1561" s="15" t="str">
        <f t="shared" si="207"/>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BG1562" s="5"/>
      <c r="BI1562" s="4"/>
      <c r="BK1562" s="5"/>
      <c r="BL1562" s="5"/>
      <c r="BM1562" s="5" t="str">
        <f>IF(B1562="","",IF(BH1562="",1+(MAX(BM$2:BM1561)),""))</f>
        <v/>
      </c>
      <c r="BN1562" s="5" t="str">
        <f t="shared" si="205"/>
        <v/>
      </c>
      <c r="BO1562" s="5" t="str">
        <f t="shared" si="206"/>
        <v/>
      </c>
      <c r="BP1562" s="15" t="str">
        <f t="shared" si="207"/>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BG1563" s="5"/>
      <c r="BI1563" s="4"/>
      <c r="BK1563" s="5"/>
      <c r="BL1563" s="5"/>
      <c r="BM1563" s="5" t="str">
        <f>IF(B1563="","",IF(BH1563="",1+(MAX(BM$2:BM1562)),""))</f>
        <v/>
      </c>
      <c r="BN1563" s="5" t="str">
        <f t="shared" si="205"/>
        <v/>
      </c>
      <c r="BO1563" s="5" t="str">
        <f t="shared" si="206"/>
        <v/>
      </c>
      <c r="BP1563" s="15" t="str">
        <f t="shared" si="207"/>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BG1564" s="5"/>
      <c r="BI1564" s="4"/>
      <c r="BK1564" s="5"/>
      <c r="BL1564" s="5"/>
      <c r="BM1564" s="5" t="str">
        <f>IF(B1564="","",IF(BH1564="",1+(MAX(BM$2:BM1563)),""))</f>
        <v/>
      </c>
      <c r="BN1564" s="5" t="str">
        <f t="shared" si="205"/>
        <v/>
      </c>
      <c r="BO1564" s="5" t="str">
        <f t="shared" si="206"/>
        <v/>
      </c>
      <c r="BP1564" s="15" t="str">
        <f t="shared" si="207"/>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BG1565" s="5"/>
      <c r="BI1565" s="4"/>
      <c r="BK1565" s="5"/>
      <c r="BL1565" s="5"/>
      <c r="BM1565" s="5" t="str">
        <f>IF(B1565="","",IF(BH1565="",1+(MAX(BM$2:BM1564)),""))</f>
        <v/>
      </c>
      <c r="BN1565" s="5" t="str">
        <f t="shared" si="205"/>
        <v/>
      </c>
      <c r="BO1565" s="5" t="str">
        <f t="shared" si="206"/>
        <v/>
      </c>
      <c r="BP1565" s="15" t="str">
        <f t="shared" si="207"/>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BG1566" s="5"/>
      <c r="BI1566" s="4"/>
      <c r="BK1566" s="5"/>
      <c r="BL1566" s="5"/>
      <c r="BM1566" s="5" t="str">
        <f>IF(B1566="","",IF(BH1566="",1+(MAX(BM$2:BM1565)),""))</f>
        <v/>
      </c>
      <c r="BN1566" s="5" t="str">
        <f t="shared" si="205"/>
        <v/>
      </c>
      <c r="BO1566" s="5" t="str">
        <f t="shared" si="206"/>
        <v/>
      </c>
      <c r="BP1566" s="15" t="str">
        <f t="shared" si="207"/>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BG1567" s="5"/>
      <c r="BI1567" s="4"/>
      <c r="BK1567" s="5"/>
      <c r="BL1567" s="5"/>
      <c r="BM1567" s="5" t="str">
        <f>IF(B1567="","",IF(BH1567="",1+(MAX(BM$2:BM1566)),""))</f>
        <v/>
      </c>
      <c r="BN1567" s="5" t="str">
        <f t="shared" si="205"/>
        <v/>
      </c>
      <c r="BO1567" s="5" t="str">
        <f t="shared" si="206"/>
        <v/>
      </c>
      <c r="BP1567" s="15" t="str">
        <f t="shared" si="207"/>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BG1568" s="5"/>
      <c r="BI1568" s="4"/>
      <c r="BK1568" s="5"/>
      <c r="BL1568" s="5"/>
      <c r="BM1568" s="5" t="str">
        <f>IF(B1568="","",IF(BH1568="",1+(MAX(BM$2:BM1567)),""))</f>
        <v/>
      </c>
      <c r="BN1568" s="5" t="str">
        <f t="shared" si="205"/>
        <v/>
      </c>
      <c r="BO1568" s="5" t="str">
        <f t="shared" si="206"/>
        <v/>
      </c>
      <c r="BP1568" s="15" t="str">
        <f t="shared" si="207"/>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BG1569" s="5"/>
      <c r="BI1569" s="4"/>
      <c r="BK1569" s="5"/>
      <c r="BL1569" s="5"/>
      <c r="BM1569" s="5" t="str">
        <f>IF(B1569="","",IF(BH1569="",1+(MAX(BM$2:BM1568)),""))</f>
        <v/>
      </c>
      <c r="BN1569" s="5" t="str">
        <f t="shared" si="205"/>
        <v/>
      </c>
      <c r="BO1569" s="5" t="str">
        <f t="shared" si="206"/>
        <v/>
      </c>
      <c r="BP1569" s="15" t="str">
        <f t="shared" si="207"/>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BG1570" s="5"/>
      <c r="BI1570" s="4"/>
      <c r="BK1570" s="5"/>
      <c r="BL1570" s="5"/>
      <c r="BM1570" s="5" t="str">
        <f>IF(B1570="","",IF(BH1570="",1+(MAX(BM$2:BM1569)),""))</f>
        <v/>
      </c>
      <c r="BN1570" s="5" t="str">
        <f t="shared" si="205"/>
        <v/>
      </c>
      <c r="BO1570" s="5" t="str">
        <f t="shared" si="206"/>
        <v/>
      </c>
      <c r="BP1570" s="15" t="str">
        <f t="shared" si="207"/>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BG1571" s="5"/>
      <c r="BI1571" s="4"/>
      <c r="BK1571" s="5"/>
      <c r="BL1571" s="5"/>
      <c r="BM1571" s="5" t="str">
        <f>IF(B1571="","",IF(BH1571="",1+(MAX(BM$2:BM1570)),""))</f>
        <v/>
      </c>
      <c r="BN1571" s="5" t="str">
        <f t="shared" si="205"/>
        <v/>
      </c>
      <c r="BO1571" s="5" t="str">
        <f t="shared" si="206"/>
        <v/>
      </c>
      <c r="BP1571" s="15" t="str">
        <f t="shared" si="207"/>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BG1572" s="5"/>
      <c r="BI1572" s="4"/>
      <c r="BK1572" s="5"/>
      <c r="BL1572" s="5"/>
      <c r="BM1572" s="5" t="str">
        <f>IF(B1572="","",IF(BH1572="",1+(MAX(BM$2:BM1571)),""))</f>
        <v/>
      </c>
      <c r="BN1572" s="5" t="str">
        <f t="shared" si="205"/>
        <v/>
      </c>
      <c r="BO1572" s="5" t="str">
        <f t="shared" si="206"/>
        <v/>
      </c>
      <c r="BP1572" s="15" t="str">
        <f t="shared" si="207"/>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BG1573" s="5"/>
      <c r="BI1573" s="4"/>
      <c r="BK1573" s="5"/>
      <c r="BL1573" s="5"/>
      <c r="BM1573" s="5" t="str">
        <f>IF(B1573="","",IF(BH1573="",1+(MAX(BM$2:BM1572)),""))</f>
        <v/>
      </c>
      <c r="BN1573" s="5" t="str">
        <f t="shared" si="205"/>
        <v/>
      </c>
      <c r="BO1573" s="5" t="str">
        <f t="shared" si="206"/>
        <v/>
      </c>
      <c r="BP1573" s="15" t="str">
        <f t="shared" si="207"/>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BG1574" s="5"/>
      <c r="BI1574" s="4"/>
      <c r="BK1574" s="5"/>
      <c r="BL1574" s="5"/>
      <c r="BM1574" s="5" t="str">
        <f>IF(B1574="","",IF(BH1574="",1+(MAX(BM$2:BM1573)),""))</f>
        <v/>
      </c>
      <c r="BN1574" s="5" t="str">
        <f t="shared" si="205"/>
        <v/>
      </c>
      <c r="BO1574" s="5" t="str">
        <f t="shared" si="206"/>
        <v/>
      </c>
      <c r="BP1574" s="15" t="str">
        <f t="shared" si="207"/>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BG1575" s="5"/>
      <c r="BI1575" s="4"/>
      <c r="BK1575" s="5"/>
      <c r="BL1575" s="5"/>
      <c r="BM1575" s="5" t="str">
        <f>IF(B1575="","",IF(BH1575="",1+(MAX(BM$2:BM1574)),""))</f>
        <v/>
      </c>
      <c r="BN1575" s="5" t="str">
        <f t="shared" si="205"/>
        <v/>
      </c>
      <c r="BO1575" s="5" t="str">
        <f t="shared" si="206"/>
        <v/>
      </c>
      <c r="BP1575" s="15" t="str">
        <f t="shared" si="207"/>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BG1576" s="5"/>
      <c r="BI1576" s="4"/>
      <c r="BK1576" s="5"/>
      <c r="BL1576" s="5"/>
      <c r="BM1576" s="5" t="str">
        <f>IF(B1576="","",IF(BH1576="",1+(MAX(BM$2:BM1575)),""))</f>
        <v/>
      </c>
      <c r="BN1576" s="5" t="str">
        <f t="shared" si="205"/>
        <v/>
      </c>
      <c r="BO1576" s="5" t="str">
        <f t="shared" si="206"/>
        <v/>
      </c>
      <c r="BP1576" s="15" t="str">
        <f t="shared" si="207"/>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BG1577" s="5"/>
      <c r="BI1577" s="4"/>
      <c r="BK1577" s="5"/>
      <c r="BL1577" s="5"/>
      <c r="BM1577" s="5" t="str">
        <f>IF(B1577="","",IF(BH1577="",1+(MAX(BM$2:BM1576)),""))</f>
        <v/>
      </c>
      <c r="BN1577" s="5" t="str">
        <f t="shared" si="205"/>
        <v/>
      </c>
      <c r="BO1577" s="5" t="str">
        <f t="shared" si="206"/>
        <v/>
      </c>
      <c r="BP1577" s="15" t="str">
        <f t="shared" si="207"/>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BG1578" s="5"/>
      <c r="BI1578" s="4"/>
      <c r="BK1578" s="5"/>
      <c r="BL1578" s="5"/>
      <c r="BM1578" s="5" t="str">
        <f>IF(B1578="","",IF(BH1578="",1+(MAX(BM$2:BM1577)),""))</f>
        <v/>
      </c>
      <c r="BN1578" s="5" t="str">
        <f t="shared" si="205"/>
        <v/>
      </c>
      <c r="BO1578" s="5" t="str">
        <f t="shared" si="206"/>
        <v/>
      </c>
      <c r="BP1578" s="15" t="str">
        <f t="shared" si="207"/>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BG1579" s="5"/>
      <c r="BI1579" s="4"/>
      <c r="BK1579" s="5"/>
      <c r="BL1579" s="5"/>
      <c r="BM1579" s="5" t="str">
        <f>IF(B1579="","",IF(BH1579="",1+(MAX(BM$2:BM1578)),""))</f>
        <v/>
      </c>
      <c r="BN1579" s="5" t="str">
        <f t="shared" si="205"/>
        <v/>
      </c>
      <c r="BO1579" s="5" t="str">
        <f t="shared" si="206"/>
        <v/>
      </c>
      <c r="BP1579" s="15" t="str">
        <f t="shared" si="207"/>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BG1580" s="5"/>
      <c r="BI1580" s="4"/>
      <c r="BK1580" s="5"/>
      <c r="BL1580" s="5"/>
      <c r="BM1580" s="5" t="str">
        <f>IF(B1580="","",IF(BH1580="",1+(MAX(BM$2:BM1579)),""))</f>
        <v/>
      </c>
      <c r="BN1580" s="5" t="str">
        <f t="shared" si="205"/>
        <v/>
      </c>
      <c r="BO1580" s="5" t="str">
        <f t="shared" si="206"/>
        <v/>
      </c>
      <c r="BP1580" s="15" t="str">
        <f t="shared" si="207"/>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BG1581" s="5"/>
      <c r="BI1581" s="4"/>
      <c r="BK1581" s="5"/>
      <c r="BL1581" s="5"/>
      <c r="BM1581" s="5" t="str">
        <f>IF(B1581="","",IF(BH1581="",1+(MAX(BM$2:BM1580)),""))</f>
        <v/>
      </c>
      <c r="BN1581" s="5" t="str">
        <f t="shared" si="205"/>
        <v/>
      </c>
      <c r="BO1581" s="5" t="str">
        <f t="shared" si="206"/>
        <v/>
      </c>
      <c r="BP1581" s="15" t="str">
        <f t="shared" si="207"/>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BG1582" s="5"/>
      <c r="BI1582" s="4"/>
      <c r="BK1582" s="5"/>
      <c r="BL1582" s="5"/>
      <c r="BM1582" s="5" t="str">
        <f>IF(B1582="","",IF(BH1582="",1+(MAX(BM$2:BM1581)),""))</f>
        <v/>
      </c>
      <c r="BN1582" s="5" t="str">
        <f t="shared" si="205"/>
        <v/>
      </c>
      <c r="BO1582" s="5" t="str">
        <f t="shared" si="206"/>
        <v/>
      </c>
      <c r="BP1582" s="15" t="str">
        <f t="shared" si="207"/>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BG1583" s="5"/>
      <c r="BI1583" s="4"/>
      <c r="BK1583" s="5"/>
      <c r="BL1583" s="5"/>
      <c r="BM1583" s="5" t="str">
        <f>IF(B1583="","",IF(BH1583="",1+(MAX(BM$2:BM1582)),""))</f>
        <v/>
      </c>
      <c r="BN1583" s="5" t="str">
        <f t="shared" si="205"/>
        <v/>
      </c>
      <c r="BO1583" s="5" t="str">
        <f t="shared" si="206"/>
        <v/>
      </c>
      <c r="BP1583" s="15" t="str">
        <f t="shared" si="207"/>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BG1584" s="5"/>
      <c r="BI1584" s="4"/>
      <c r="BK1584" s="5"/>
      <c r="BL1584" s="5"/>
      <c r="BM1584" s="5" t="str">
        <f>IF(B1584="","",IF(BH1584="",1+(MAX(BM$2:BM1583)),""))</f>
        <v/>
      </c>
      <c r="BN1584" s="5" t="str">
        <f t="shared" si="205"/>
        <v/>
      </c>
      <c r="BO1584" s="5" t="str">
        <f t="shared" si="206"/>
        <v/>
      </c>
      <c r="BP1584" s="15" t="str">
        <f t="shared" si="207"/>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BG1585" s="5"/>
      <c r="BI1585" s="4"/>
      <c r="BK1585" s="5"/>
      <c r="BL1585" s="5"/>
      <c r="BM1585" s="5" t="str">
        <f>IF(B1585="","",IF(BH1585="",1+(MAX(BM$2:BM1584)),""))</f>
        <v/>
      </c>
      <c r="BN1585" s="5" t="str">
        <f t="shared" si="205"/>
        <v/>
      </c>
      <c r="BO1585" s="5" t="str">
        <f t="shared" si="206"/>
        <v/>
      </c>
      <c r="BP1585" s="15" t="str">
        <f t="shared" si="207"/>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BG1586" s="5"/>
      <c r="BI1586" s="4"/>
      <c r="BK1586" s="5"/>
      <c r="BL1586" s="5"/>
      <c r="BM1586" s="5" t="str">
        <f>IF(B1586="","",IF(BH1586="",1+(MAX(BM$2:BM1585)),""))</f>
        <v/>
      </c>
      <c r="BN1586" s="5" t="str">
        <f t="shared" si="205"/>
        <v/>
      </c>
      <c r="BO1586" s="5" t="str">
        <f t="shared" si="206"/>
        <v/>
      </c>
      <c r="BP1586" s="15" t="str">
        <f t="shared" si="207"/>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BG1587" s="5"/>
      <c r="BI1587" s="4"/>
      <c r="BK1587" s="5"/>
      <c r="BL1587" s="5"/>
      <c r="BM1587" s="5" t="str">
        <f>IF(B1587="","",IF(BH1587="",1+(MAX(BM$2:BM1586)),""))</f>
        <v/>
      </c>
      <c r="BN1587" s="5" t="str">
        <f t="shared" si="205"/>
        <v/>
      </c>
      <c r="BO1587" s="5" t="str">
        <f t="shared" si="206"/>
        <v/>
      </c>
      <c r="BP1587" s="15" t="str">
        <f t="shared" si="207"/>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BG1588" s="5"/>
      <c r="BI1588" s="4"/>
      <c r="BK1588" s="5"/>
      <c r="BL1588" s="5"/>
      <c r="BM1588" s="5" t="str">
        <f>IF(B1588="","",IF(BH1588="",1+(MAX(BM$2:BM1587)),""))</f>
        <v/>
      </c>
      <c r="BN1588" s="5" t="str">
        <f t="shared" si="205"/>
        <v/>
      </c>
      <c r="BO1588" s="5" t="str">
        <f t="shared" si="206"/>
        <v/>
      </c>
      <c r="BP1588" s="15" t="str">
        <f t="shared" si="207"/>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BG1589" s="5"/>
      <c r="BI1589" s="4"/>
      <c r="BK1589" s="5"/>
      <c r="BL1589" s="5"/>
      <c r="BM1589" s="5" t="str">
        <f>IF(B1589="","",IF(BH1589="",1+(MAX(BM$2:BM1588)),""))</f>
        <v/>
      </c>
      <c r="BN1589" s="5" t="str">
        <f t="shared" si="205"/>
        <v/>
      </c>
      <c r="BO1589" s="5" t="str">
        <f t="shared" si="206"/>
        <v/>
      </c>
      <c r="BP1589" s="15" t="str">
        <f t="shared" si="207"/>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BG1590" s="5"/>
      <c r="BI1590" s="4"/>
      <c r="BK1590" s="5"/>
      <c r="BL1590" s="5"/>
      <c r="BM1590" s="5" t="str">
        <f>IF(B1590="","",IF(BH1590="",1+(MAX(BM$2:BM1589)),""))</f>
        <v/>
      </c>
      <c r="BN1590" s="5" t="str">
        <f t="shared" si="205"/>
        <v/>
      </c>
      <c r="BO1590" s="5" t="str">
        <f t="shared" si="206"/>
        <v/>
      </c>
      <c r="BP1590" s="15" t="str">
        <f t="shared" si="207"/>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BG1591" s="5"/>
      <c r="BI1591" s="4"/>
      <c r="BK1591" s="5"/>
      <c r="BL1591" s="5"/>
      <c r="BM1591" s="5" t="str">
        <f>IF(B1591="","",IF(BH1591="",1+(MAX(BM$2:BM1590)),""))</f>
        <v/>
      </c>
      <c r="BN1591" s="5" t="str">
        <f t="shared" si="205"/>
        <v/>
      </c>
      <c r="BO1591" s="5" t="str">
        <f t="shared" si="206"/>
        <v/>
      </c>
      <c r="BP1591" s="15" t="str">
        <f t="shared" si="207"/>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BG1592" s="5"/>
      <c r="BI1592" s="4"/>
      <c r="BK1592" s="5"/>
      <c r="BL1592" s="5"/>
      <c r="BM1592" s="5" t="str">
        <f>IF(B1592="","",IF(BH1592="",1+(MAX(BM$2:BM1591)),""))</f>
        <v/>
      </c>
      <c r="BN1592" s="5" t="str">
        <f t="shared" si="205"/>
        <v/>
      </c>
      <c r="BO1592" s="5" t="str">
        <f t="shared" si="206"/>
        <v/>
      </c>
      <c r="BP1592" s="15" t="str">
        <f t="shared" si="207"/>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BG1593" s="5"/>
      <c r="BI1593" s="4"/>
      <c r="BK1593" s="5"/>
      <c r="BL1593" s="5"/>
      <c r="BM1593" s="5" t="str">
        <f>IF(B1593="","",IF(BH1593="",1+(MAX(BM$2:BM1592)),""))</f>
        <v/>
      </c>
      <c r="BN1593" s="5" t="str">
        <f t="shared" si="205"/>
        <v/>
      </c>
      <c r="BO1593" s="5" t="str">
        <f t="shared" si="206"/>
        <v/>
      </c>
      <c r="BP1593" s="15" t="str">
        <f t="shared" si="207"/>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BG1594" s="5"/>
      <c r="BI1594" s="4"/>
      <c r="BK1594" s="5"/>
      <c r="BL1594" s="5"/>
      <c r="BM1594" s="5" t="str">
        <f>IF(B1594="","",IF(BH1594="",1+(MAX(BM$2:BM1593)),""))</f>
        <v/>
      </c>
      <c r="BN1594" s="5" t="str">
        <f t="shared" si="205"/>
        <v/>
      </c>
      <c r="BO1594" s="5" t="str">
        <f t="shared" si="206"/>
        <v/>
      </c>
      <c r="BP1594" s="15" t="str">
        <f t="shared" si="207"/>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BG1595" s="5"/>
      <c r="BI1595" s="4"/>
      <c r="BK1595" s="5"/>
      <c r="BL1595" s="5"/>
      <c r="BM1595" s="5" t="str">
        <f>IF(B1595="","",IF(BH1595="",1+(MAX(BM$2:BM1594)),""))</f>
        <v/>
      </c>
      <c r="BN1595" s="5" t="str">
        <f t="shared" si="205"/>
        <v/>
      </c>
      <c r="BO1595" s="5" t="str">
        <f t="shared" si="206"/>
        <v/>
      </c>
      <c r="BP1595" s="15" t="str">
        <f t="shared" si="207"/>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BG1596" s="5"/>
      <c r="BI1596" s="4"/>
      <c r="BK1596" s="5"/>
      <c r="BL1596" s="5"/>
      <c r="BM1596" s="5" t="str">
        <f>IF(B1596="","",IF(BH1596="",1+(MAX(BM$2:BM1595)),""))</f>
        <v/>
      </c>
      <c r="BN1596" s="5" t="str">
        <f t="shared" si="205"/>
        <v/>
      </c>
      <c r="BO1596" s="5" t="str">
        <f t="shared" si="206"/>
        <v/>
      </c>
      <c r="BP1596" s="15" t="str">
        <f t="shared" si="207"/>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BG1597" s="5"/>
      <c r="BI1597" s="4"/>
      <c r="BK1597" s="5"/>
      <c r="BL1597" s="5"/>
      <c r="BM1597" s="5" t="str">
        <f>IF(B1597="","",IF(BH1597="",1+(MAX(BM$2:BM1596)),""))</f>
        <v/>
      </c>
      <c r="BN1597" s="5" t="str">
        <f t="shared" si="205"/>
        <v/>
      </c>
      <c r="BO1597" s="5" t="str">
        <f t="shared" si="206"/>
        <v/>
      </c>
      <c r="BP1597" s="15" t="str">
        <f t="shared" si="207"/>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BG1598" s="5"/>
      <c r="BI1598" s="4"/>
      <c r="BK1598" s="5"/>
      <c r="BL1598" s="5"/>
      <c r="BM1598" s="5" t="str">
        <f>IF(B1598="","",IF(BH1598="",1+(MAX(BM$2:BM1597)),""))</f>
        <v/>
      </c>
      <c r="BN1598" s="5" t="str">
        <f t="shared" si="205"/>
        <v/>
      </c>
      <c r="BO1598" s="5" t="str">
        <f t="shared" si="206"/>
        <v/>
      </c>
      <c r="BP1598" s="15" t="str">
        <f t="shared" si="207"/>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BG1599" s="5"/>
      <c r="BI1599" s="4"/>
      <c r="BK1599" s="5"/>
      <c r="BL1599" s="5"/>
      <c r="BM1599" s="5" t="str">
        <f>IF(B1599="","",IF(BH1599="",1+(MAX(BM$2:BM1598)),""))</f>
        <v/>
      </c>
      <c r="BN1599" s="5" t="str">
        <f t="shared" si="205"/>
        <v/>
      </c>
      <c r="BO1599" s="5" t="str">
        <f t="shared" si="206"/>
        <v/>
      </c>
      <c r="BP1599" s="15" t="str">
        <f t="shared" si="207"/>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BG1600" s="5"/>
      <c r="BI1600" s="4"/>
      <c r="BK1600" s="5"/>
      <c r="BL1600" s="5"/>
      <c r="BM1600" s="5" t="str">
        <f>IF(B1600="","",IF(BH1600="",1+(MAX(BM$2:BM1599)),""))</f>
        <v/>
      </c>
      <c r="BN1600" s="5" t="str">
        <f t="shared" si="205"/>
        <v/>
      </c>
      <c r="BO1600" s="5" t="str">
        <f t="shared" si="206"/>
        <v/>
      </c>
      <c r="BP1600" s="15" t="str">
        <f t="shared" si="207"/>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BG1601" s="5"/>
      <c r="BI1601" s="4"/>
      <c r="BK1601" s="5"/>
      <c r="BL1601" s="5"/>
      <c r="BM1601" s="5" t="str">
        <f>IF(B1601="","",IF(BH1601="",1+(MAX(BM$2:BM1600)),""))</f>
        <v/>
      </c>
      <c r="BN1601" s="5" t="str">
        <f t="shared" si="205"/>
        <v/>
      </c>
      <c r="BO1601" s="5" t="str">
        <f t="shared" si="206"/>
        <v/>
      </c>
      <c r="BP1601" s="15" t="str">
        <f t="shared" si="207"/>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BG1602" s="5"/>
      <c r="BI1602" s="4"/>
      <c r="BK1602" s="5"/>
      <c r="BL1602" s="5"/>
      <c r="BM1602" s="5" t="str">
        <f>IF(B1602="","",IF(BH1602="",1+(MAX(BM$2:BM1601)),""))</f>
        <v/>
      </c>
      <c r="BN1602" s="5" t="str">
        <f t="shared" ref="BN1602:BN1665" si="208">IF(BM1602="","",AI1602)</f>
        <v/>
      </c>
      <c r="BO1602" s="5" t="str">
        <f t="shared" ref="BO1602:BO1658" si="209">IF(BM1602="","",E1602)</f>
        <v/>
      </c>
      <c r="BP1602" s="15" t="str">
        <f t="shared" ref="BP1602:BP1665" si="210">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BG1603" s="5"/>
      <c r="BI1603" s="4"/>
      <c r="BK1603" s="5"/>
      <c r="BL1603" s="5"/>
      <c r="BM1603" s="5" t="str">
        <f>IF(B1603="","",IF(BH1603="",1+(MAX(BM$2:BM1602)),""))</f>
        <v/>
      </c>
      <c r="BN1603" s="5" t="str">
        <f t="shared" si="208"/>
        <v/>
      </c>
      <c r="BO1603" s="5" t="str">
        <f t="shared" si="209"/>
        <v/>
      </c>
      <c r="BP1603" s="15" t="str">
        <f t="shared" si="210"/>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BG1604" s="5"/>
      <c r="BI1604" s="4"/>
      <c r="BK1604" s="5"/>
      <c r="BL1604" s="5"/>
      <c r="BM1604" s="5" t="str">
        <f>IF(B1604="","",IF(BH1604="",1+(MAX(BM$2:BM1603)),""))</f>
        <v/>
      </c>
      <c r="BN1604" s="5" t="str">
        <f t="shared" si="208"/>
        <v/>
      </c>
      <c r="BO1604" s="5" t="str">
        <f t="shared" si="209"/>
        <v/>
      </c>
      <c r="BP1604" s="15" t="str">
        <f t="shared" si="210"/>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BG1605" s="5"/>
      <c r="BI1605" s="4"/>
      <c r="BK1605" s="5"/>
      <c r="BL1605" s="5"/>
      <c r="BM1605" s="5" t="str">
        <f>IF(B1605="","",IF(BH1605="",1+(MAX(BM$2:BM1604)),""))</f>
        <v/>
      </c>
      <c r="BN1605" s="5" t="str">
        <f t="shared" si="208"/>
        <v/>
      </c>
      <c r="BO1605" s="5" t="str">
        <f t="shared" si="209"/>
        <v/>
      </c>
      <c r="BP1605" s="15" t="str">
        <f t="shared" si="210"/>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BG1606" s="5"/>
      <c r="BI1606" s="4"/>
      <c r="BK1606" s="5"/>
      <c r="BL1606" s="5"/>
      <c r="BM1606" s="5" t="str">
        <f>IF(B1606="","",IF(BH1606="",1+(MAX(BM$2:BM1605)),""))</f>
        <v/>
      </c>
      <c r="BN1606" s="5" t="str">
        <f t="shared" si="208"/>
        <v/>
      </c>
      <c r="BO1606" s="5" t="str">
        <f t="shared" si="209"/>
        <v/>
      </c>
      <c r="BP1606" s="15" t="str">
        <f t="shared" si="210"/>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BG1607" s="5"/>
      <c r="BI1607" s="4"/>
      <c r="BK1607" s="5"/>
      <c r="BL1607" s="5"/>
      <c r="BM1607" s="5" t="str">
        <f>IF(B1607="","",IF(BH1607="",1+(MAX(BM$2:BM1606)),""))</f>
        <v/>
      </c>
      <c r="BN1607" s="5" t="str">
        <f t="shared" si="208"/>
        <v/>
      </c>
      <c r="BO1607" s="5" t="str">
        <f t="shared" si="209"/>
        <v/>
      </c>
      <c r="BP1607" s="15" t="str">
        <f t="shared" si="210"/>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BG1608" s="5"/>
      <c r="BI1608" s="4"/>
      <c r="BK1608" s="5"/>
      <c r="BL1608" s="5"/>
      <c r="BM1608" s="5" t="str">
        <f>IF(B1608="","",IF(BH1608="",1+(MAX(BM$2:BM1607)),""))</f>
        <v/>
      </c>
      <c r="BN1608" s="5" t="str">
        <f t="shared" si="208"/>
        <v/>
      </c>
      <c r="BO1608" s="5" t="str">
        <f t="shared" si="209"/>
        <v/>
      </c>
      <c r="BP1608" s="15" t="str">
        <f t="shared" si="210"/>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BG1609" s="5"/>
      <c r="BI1609" s="4"/>
      <c r="BK1609" s="5"/>
      <c r="BL1609" s="5"/>
      <c r="BM1609" s="5" t="str">
        <f>IF(B1609="","",IF(BH1609="",1+(MAX(BM$2:BM1608)),""))</f>
        <v/>
      </c>
      <c r="BN1609" s="5" t="str">
        <f t="shared" si="208"/>
        <v/>
      </c>
      <c r="BO1609" s="5" t="str">
        <f t="shared" si="209"/>
        <v/>
      </c>
      <c r="BP1609" s="15" t="str">
        <f t="shared" si="210"/>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BG1610" s="5"/>
      <c r="BI1610" s="4"/>
      <c r="BK1610" s="5"/>
      <c r="BL1610" s="5"/>
      <c r="BM1610" s="5" t="str">
        <f>IF(B1610="","",IF(BH1610="",1+(MAX(BM$2:BM1609)),""))</f>
        <v/>
      </c>
      <c r="BN1610" s="5" t="str">
        <f t="shared" si="208"/>
        <v/>
      </c>
      <c r="BO1610" s="5" t="str">
        <f t="shared" si="209"/>
        <v/>
      </c>
      <c r="BP1610" s="15" t="str">
        <f t="shared" si="210"/>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BG1611" s="5"/>
      <c r="BI1611" s="4"/>
      <c r="BK1611" s="5"/>
      <c r="BL1611" s="5"/>
      <c r="BM1611" s="5" t="str">
        <f>IF(B1611="","",IF(BH1611="",1+(MAX(BM$2:BM1610)),""))</f>
        <v/>
      </c>
      <c r="BN1611" s="5" t="str">
        <f t="shared" si="208"/>
        <v/>
      </c>
      <c r="BO1611" s="5" t="str">
        <f t="shared" si="209"/>
        <v/>
      </c>
      <c r="BP1611" s="15" t="str">
        <f t="shared" si="210"/>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BG1612" s="5"/>
      <c r="BI1612" s="4"/>
      <c r="BK1612" s="5"/>
      <c r="BL1612" s="5"/>
      <c r="BM1612" s="5" t="str">
        <f>IF(B1612="","",IF(BH1612="",1+(MAX(BM$2:BM1611)),""))</f>
        <v/>
      </c>
      <c r="BN1612" s="5" t="str">
        <f t="shared" si="208"/>
        <v/>
      </c>
      <c r="BO1612" s="5" t="str">
        <f t="shared" si="209"/>
        <v/>
      </c>
      <c r="BP1612" s="15" t="str">
        <f t="shared" si="210"/>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BG1613" s="5"/>
      <c r="BI1613" s="4"/>
      <c r="BK1613" s="5"/>
      <c r="BL1613" s="5"/>
      <c r="BM1613" s="5" t="str">
        <f>IF(B1613="","",IF(BH1613="",1+(MAX(BM$2:BM1612)),""))</f>
        <v/>
      </c>
      <c r="BN1613" s="5" t="str">
        <f t="shared" si="208"/>
        <v/>
      </c>
      <c r="BO1613" s="5" t="str">
        <f t="shared" si="209"/>
        <v/>
      </c>
      <c r="BP1613" s="15" t="str">
        <f t="shared" si="210"/>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BG1614" s="5"/>
      <c r="BI1614" s="4"/>
      <c r="BK1614" s="5"/>
      <c r="BL1614" s="5"/>
      <c r="BM1614" s="5" t="str">
        <f>IF(B1614="","",IF(BH1614="",1+(MAX(BM$2:BM1613)),""))</f>
        <v/>
      </c>
      <c r="BN1614" s="5" t="str">
        <f t="shared" si="208"/>
        <v/>
      </c>
      <c r="BO1614" s="5" t="str">
        <f t="shared" si="209"/>
        <v/>
      </c>
      <c r="BP1614" s="15" t="str">
        <f t="shared" si="210"/>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BG1615" s="5"/>
      <c r="BI1615" s="4"/>
      <c r="BK1615" s="5"/>
      <c r="BL1615" s="5"/>
      <c r="BM1615" s="5" t="str">
        <f>IF(B1615="","",IF(BH1615="",1+(MAX(BM$2:BM1614)),""))</f>
        <v/>
      </c>
      <c r="BN1615" s="5" t="str">
        <f t="shared" si="208"/>
        <v/>
      </c>
      <c r="BO1615" s="5" t="str">
        <f t="shared" si="209"/>
        <v/>
      </c>
      <c r="BP1615" s="15" t="str">
        <f t="shared" si="210"/>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BG1616" s="5"/>
      <c r="BI1616" s="4"/>
      <c r="BK1616" s="5"/>
      <c r="BL1616" s="5"/>
      <c r="BM1616" s="5" t="str">
        <f>IF(B1616="","",IF(BH1616="",1+(MAX(BM$2:BM1615)),""))</f>
        <v/>
      </c>
      <c r="BN1616" s="5" t="str">
        <f t="shared" si="208"/>
        <v/>
      </c>
      <c r="BO1616" s="5" t="str">
        <f t="shared" si="209"/>
        <v/>
      </c>
      <c r="BP1616" s="15" t="str">
        <f t="shared" si="210"/>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BG1617" s="5"/>
      <c r="BI1617" s="4"/>
      <c r="BK1617" s="5"/>
      <c r="BL1617" s="5"/>
      <c r="BM1617" s="5" t="str">
        <f>IF(B1617="","",IF(BH1617="",1+(MAX(BM$2:BM1616)),""))</f>
        <v/>
      </c>
      <c r="BN1617" s="5" t="str">
        <f t="shared" si="208"/>
        <v/>
      </c>
      <c r="BO1617" s="5" t="str">
        <f t="shared" si="209"/>
        <v/>
      </c>
      <c r="BP1617" s="15" t="str">
        <f t="shared" si="210"/>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BG1618" s="5"/>
      <c r="BI1618" s="4"/>
      <c r="BK1618" s="5"/>
      <c r="BL1618" s="5"/>
      <c r="BM1618" s="5" t="str">
        <f>IF(B1618="","",IF(BH1618="",1+(MAX(BM$2:BM1617)),""))</f>
        <v/>
      </c>
      <c r="BN1618" s="5" t="str">
        <f t="shared" si="208"/>
        <v/>
      </c>
      <c r="BO1618" s="5" t="str">
        <f t="shared" si="209"/>
        <v/>
      </c>
      <c r="BP1618" s="15" t="str">
        <f t="shared" si="210"/>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BG1619" s="5"/>
      <c r="BI1619" s="4"/>
      <c r="BK1619" s="5"/>
      <c r="BL1619" s="5"/>
      <c r="BM1619" s="5" t="str">
        <f>IF(B1619="","",IF(BH1619="",1+(MAX(BM$2:BM1618)),""))</f>
        <v/>
      </c>
      <c r="BN1619" s="5" t="str">
        <f t="shared" si="208"/>
        <v/>
      </c>
      <c r="BO1619" s="5" t="str">
        <f t="shared" si="209"/>
        <v/>
      </c>
      <c r="BP1619" s="15" t="str">
        <f t="shared" si="210"/>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BG1620" s="5"/>
      <c r="BI1620" s="4"/>
      <c r="BK1620" s="5"/>
      <c r="BL1620" s="5"/>
      <c r="BM1620" s="5" t="str">
        <f>IF(B1620="","",IF(BH1620="",1+(MAX(BM$2:BM1619)),""))</f>
        <v/>
      </c>
      <c r="BN1620" s="5" t="str">
        <f t="shared" si="208"/>
        <v/>
      </c>
      <c r="BO1620" s="5" t="str">
        <f t="shared" si="209"/>
        <v/>
      </c>
      <c r="BP1620" s="15" t="str">
        <f t="shared" si="210"/>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BG1621" s="5"/>
      <c r="BI1621" s="4"/>
      <c r="BK1621" s="5"/>
      <c r="BL1621" s="5"/>
      <c r="BM1621" s="5" t="str">
        <f>IF(B1621="","",IF(BH1621="",1+(MAX(BM$2:BM1620)),""))</f>
        <v/>
      </c>
      <c r="BN1621" s="5" t="str">
        <f t="shared" si="208"/>
        <v/>
      </c>
      <c r="BO1621" s="5" t="str">
        <f t="shared" si="209"/>
        <v/>
      </c>
      <c r="BP1621" s="15" t="str">
        <f t="shared" si="210"/>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BG1622" s="5"/>
      <c r="BI1622" s="4"/>
      <c r="BK1622" s="5"/>
      <c r="BL1622" s="5"/>
      <c r="BM1622" s="5" t="str">
        <f>IF(B1622="","",IF(BH1622="",1+(MAX(BM$2:BM1621)),""))</f>
        <v/>
      </c>
      <c r="BN1622" s="5" t="str">
        <f t="shared" si="208"/>
        <v/>
      </c>
      <c r="BO1622" s="5" t="str">
        <f t="shared" si="209"/>
        <v/>
      </c>
      <c r="BP1622" s="15" t="str">
        <f t="shared" si="210"/>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BG1623" s="5"/>
      <c r="BI1623" s="4"/>
      <c r="BK1623" s="5"/>
      <c r="BL1623" s="5"/>
      <c r="BM1623" s="5" t="str">
        <f>IF(B1623="","",IF(BH1623="",1+(MAX(BM$2:BM1622)),""))</f>
        <v/>
      </c>
      <c r="BN1623" s="5" t="str">
        <f t="shared" si="208"/>
        <v/>
      </c>
      <c r="BO1623" s="5" t="str">
        <f t="shared" si="209"/>
        <v/>
      </c>
      <c r="BP1623" s="15" t="str">
        <f t="shared" si="210"/>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BG1624" s="5"/>
      <c r="BI1624" s="4"/>
      <c r="BK1624" s="5"/>
      <c r="BL1624" s="5"/>
      <c r="BM1624" s="5" t="str">
        <f>IF(B1624="","",IF(BH1624="",1+(MAX(BM$2:BM1623)),""))</f>
        <v/>
      </c>
      <c r="BN1624" s="5" t="str">
        <f t="shared" si="208"/>
        <v/>
      </c>
      <c r="BO1624" s="5" t="str">
        <f t="shared" si="209"/>
        <v/>
      </c>
      <c r="BP1624" s="15" t="str">
        <f t="shared" si="210"/>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BG1625" s="5"/>
      <c r="BI1625" s="4"/>
      <c r="BK1625" s="5"/>
      <c r="BL1625" s="5"/>
      <c r="BM1625" s="5" t="str">
        <f>IF(B1625="","",IF(BH1625="",1+(MAX(BM$2:BM1624)),""))</f>
        <v/>
      </c>
      <c r="BN1625" s="5" t="str">
        <f t="shared" si="208"/>
        <v/>
      </c>
      <c r="BO1625" s="5" t="str">
        <f t="shared" si="209"/>
        <v/>
      </c>
      <c r="BP1625" s="15" t="str">
        <f t="shared" si="210"/>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BG1626" s="5"/>
      <c r="BI1626" s="4"/>
      <c r="BK1626" s="5"/>
      <c r="BL1626" s="5"/>
      <c r="BM1626" s="5" t="str">
        <f>IF(B1626="","",IF(BH1626="",1+(MAX(BM$2:BM1625)),""))</f>
        <v/>
      </c>
      <c r="BN1626" s="5" t="str">
        <f t="shared" si="208"/>
        <v/>
      </c>
      <c r="BO1626" s="5" t="str">
        <f t="shared" si="209"/>
        <v/>
      </c>
      <c r="BP1626" s="15" t="str">
        <f t="shared" si="210"/>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BG1627" s="5"/>
      <c r="BI1627" s="4"/>
      <c r="BK1627" s="5"/>
      <c r="BL1627" s="5"/>
      <c r="BM1627" s="5" t="str">
        <f>IF(B1627="","",IF(BH1627="",1+(MAX(BM$2:BM1626)),""))</f>
        <v/>
      </c>
      <c r="BN1627" s="5" t="str">
        <f t="shared" si="208"/>
        <v/>
      </c>
      <c r="BO1627" s="5" t="str">
        <f t="shared" si="209"/>
        <v/>
      </c>
      <c r="BP1627" s="15" t="str">
        <f t="shared" si="210"/>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BG1628" s="5"/>
      <c r="BI1628" s="4"/>
      <c r="BK1628" s="5"/>
      <c r="BL1628" s="5"/>
      <c r="BM1628" s="5" t="str">
        <f>IF(B1628="","",IF(BH1628="",1+(MAX(BM$2:BM1627)),""))</f>
        <v/>
      </c>
      <c r="BN1628" s="5" t="str">
        <f t="shared" si="208"/>
        <v/>
      </c>
      <c r="BO1628" s="5" t="str">
        <f t="shared" si="209"/>
        <v/>
      </c>
      <c r="BP1628" s="15" t="str">
        <f t="shared" si="210"/>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BG1629" s="5"/>
      <c r="BI1629" s="4"/>
      <c r="BK1629" s="5"/>
      <c r="BL1629" s="5"/>
      <c r="BM1629" s="5" t="str">
        <f>IF(B1629="","",IF(BH1629="",1+(MAX(BM$2:BM1628)),""))</f>
        <v/>
      </c>
      <c r="BN1629" s="5" t="str">
        <f t="shared" si="208"/>
        <v/>
      </c>
      <c r="BO1629" s="5" t="str">
        <f t="shared" si="209"/>
        <v/>
      </c>
      <c r="BP1629" s="15" t="str">
        <f t="shared" si="210"/>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BG1630" s="5"/>
      <c r="BI1630" s="4"/>
      <c r="BK1630" s="5"/>
      <c r="BL1630" s="5"/>
      <c r="BM1630" s="5" t="str">
        <f>IF(B1630="","",IF(BH1630="",1+(MAX(BM$2:BM1629)),""))</f>
        <v/>
      </c>
      <c r="BN1630" s="5" t="str">
        <f t="shared" si="208"/>
        <v/>
      </c>
      <c r="BO1630" s="5" t="str">
        <f t="shared" si="209"/>
        <v/>
      </c>
      <c r="BP1630" s="15" t="str">
        <f t="shared" si="210"/>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BG1631" s="5"/>
      <c r="BI1631" s="4"/>
      <c r="BK1631" s="5"/>
      <c r="BL1631" s="5"/>
      <c r="BM1631" s="5" t="str">
        <f>IF(B1631="","",IF(BH1631="",1+(MAX(BM$2:BM1630)),""))</f>
        <v/>
      </c>
      <c r="BN1631" s="5" t="str">
        <f t="shared" si="208"/>
        <v/>
      </c>
      <c r="BO1631" s="5" t="str">
        <f t="shared" si="209"/>
        <v/>
      </c>
      <c r="BP1631" s="15" t="str">
        <f t="shared" si="210"/>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BG1632" s="5"/>
      <c r="BI1632" s="4"/>
      <c r="BK1632" s="5"/>
      <c r="BL1632" s="5"/>
      <c r="BM1632" s="5" t="str">
        <f>IF(B1632="","",IF(BH1632="",1+(MAX(BM$2:BM1631)),""))</f>
        <v/>
      </c>
      <c r="BN1632" s="5" t="str">
        <f t="shared" si="208"/>
        <v/>
      </c>
      <c r="BO1632" s="5" t="str">
        <f t="shared" si="209"/>
        <v/>
      </c>
      <c r="BP1632" s="15" t="str">
        <f t="shared" si="210"/>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BG1633" s="5"/>
      <c r="BI1633" s="4"/>
      <c r="BK1633" s="5"/>
      <c r="BL1633" s="5"/>
      <c r="BM1633" s="5" t="str">
        <f>IF(B1633="","",IF(BH1633="",1+(MAX(BM$2:BM1632)),""))</f>
        <v/>
      </c>
      <c r="BN1633" s="5" t="str">
        <f t="shared" si="208"/>
        <v/>
      </c>
      <c r="BO1633" s="5" t="str">
        <f t="shared" si="209"/>
        <v/>
      </c>
      <c r="BP1633" s="15" t="str">
        <f t="shared" si="210"/>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BG1634" s="5"/>
      <c r="BI1634" s="4"/>
      <c r="BK1634" s="5"/>
      <c r="BL1634" s="5"/>
      <c r="BM1634" s="5" t="str">
        <f>IF(B1634="","",IF(BH1634="",1+(MAX(BM$2:BM1633)),""))</f>
        <v/>
      </c>
      <c r="BN1634" s="5" t="str">
        <f t="shared" si="208"/>
        <v/>
      </c>
      <c r="BO1634" s="5" t="str">
        <f t="shared" si="209"/>
        <v/>
      </c>
      <c r="BP1634" s="15" t="str">
        <f t="shared" si="210"/>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BG1635" s="5"/>
      <c r="BI1635" s="4"/>
      <c r="BK1635" s="5"/>
      <c r="BL1635" s="5"/>
      <c r="BM1635" s="5" t="str">
        <f>IF(B1635="","",IF(BH1635="",1+(MAX(BM$2:BM1634)),""))</f>
        <v/>
      </c>
      <c r="BN1635" s="5" t="str">
        <f t="shared" si="208"/>
        <v/>
      </c>
      <c r="BO1635" s="5" t="str">
        <f t="shared" si="209"/>
        <v/>
      </c>
      <c r="BP1635" s="15" t="str">
        <f t="shared" si="210"/>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BG1636" s="5"/>
      <c r="BI1636" s="4"/>
      <c r="BK1636" s="5"/>
      <c r="BL1636" s="5"/>
      <c r="BM1636" s="5" t="str">
        <f>IF(B1636="","",IF(BH1636="",1+(MAX(BM$2:BM1635)),""))</f>
        <v/>
      </c>
      <c r="BN1636" s="5" t="str">
        <f t="shared" si="208"/>
        <v/>
      </c>
      <c r="BO1636" s="5" t="str">
        <f t="shared" si="209"/>
        <v/>
      </c>
      <c r="BP1636" s="15" t="str">
        <f t="shared" si="210"/>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BG1637" s="5"/>
      <c r="BI1637" s="4"/>
      <c r="BK1637" s="5"/>
      <c r="BL1637" s="5"/>
      <c r="BM1637" s="5" t="str">
        <f>IF(B1637="","",IF(BH1637="",1+(MAX(BM$2:BM1636)),""))</f>
        <v/>
      </c>
      <c r="BN1637" s="5" t="str">
        <f t="shared" si="208"/>
        <v/>
      </c>
      <c r="BO1637" s="5" t="str">
        <f t="shared" si="209"/>
        <v/>
      </c>
      <c r="BP1637" s="15" t="str">
        <f t="shared" si="210"/>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BG1638" s="5"/>
      <c r="BI1638" s="4"/>
      <c r="BK1638" s="5"/>
      <c r="BL1638" s="5"/>
      <c r="BM1638" s="5" t="str">
        <f>IF(B1638="","",IF(BH1638="",1+(MAX(BM$2:BM1637)),""))</f>
        <v/>
      </c>
      <c r="BN1638" s="5" t="str">
        <f t="shared" si="208"/>
        <v/>
      </c>
      <c r="BO1638" s="5" t="str">
        <f t="shared" si="209"/>
        <v/>
      </c>
      <c r="BP1638" s="15" t="str">
        <f t="shared" si="210"/>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BG1639" s="5"/>
      <c r="BI1639" s="4"/>
      <c r="BK1639" s="5"/>
      <c r="BL1639" s="5"/>
      <c r="BM1639" s="5" t="str">
        <f>IF(B1639="","",IF(BH1639="",1+(MAX(BM$2:BM1638)),""))</f>
        <v/>
      </c>
      <c r="BN1639" s="5" t="str">
        <f t="shared" si="208"/>
        <v/>
      </c>
      <c r="BO1639" s="5" t="str">
        <f t="shared" si="209"/>
        <v/>
      </c>
      <c r="BP1639" s="15" t="str">
        <f t="shared" si="210"/>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BG1640" s="5"/>
      <c r="BI1640" s="4"/>
      <c r="BK1640" s="5"/>
      <c r="BL1640" s="5"/>
      <c r="BM1640" s="5" t="str">
        <f>IF(B1640="","",IF(BH1640="",1+(MAX(BM$2:BM1639)),""))</f>
        <v/>
      </c>
      <c r="BN1640" s="5" t="str">
        <f t="shared" si="208"/>
        <v/>
      </c>
      <c r="BO1640" s="5" t="str">
        <f t="shared" si="209"/>
        <v/>
      </c>
      <c r="BP1640" s="15" t="str">
        <f t="shared" si="210"/>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BG1641" s="5"/>
      <c r="BI1641" s="4"/>
      <c r="BK1641" s="5"/>
      <c r="BL1641" s="5"/>
      <c r="BM1641" s="5" t="str">
        <f>IF(B1641="","",IF(BH1641="",1+(MAX(BM$2:BM1640)),""))</f>
        <v/>
      </c>
      <c r="BN1641" s="5" t="str">
        <f t="shared" si="208"/>
        <v/>
      </c>
      <c r="BO1641" s="5" t="str">
        <f t="shared" si="209"/>
        <v/>
      </c>
      <c r="BP1641" s="15" t="str">
        <f t="shared" si="210"/>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BG1642" s="5"/>
      <c r="BI1642" s="4"/>
      <c r="BK1642" s="5"/>
      <c r="BL1642" s="5"/>
      <c r="BM1642" s="5" t="str">
        <f>IF(B1642="","",IF(BH1642="",1+(MAX(BM$2:BM1641)),""))</f>
        <v/>
      </c>
      <c r="BN1642" s="5" t="str">
        <f t="shared" si="208"/>
        <v/>
      </c>
      <c r="BO1642" s="5" t="str">
        <f t="shared" si="209"/>
        <v/>
      </c>
      <c r="BP1642" s="15" t="str">
        <f t="shared" si="210"/>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BG1643" s="5"/>
      <c r="BI1643" s="4"/>
      <c r="BK1643" s="5"/>
      <c r="BL1643" s="5"/>
      <c r="BM1643" s="5" t="str">
        <f>IF(B1643="","",IF(BH1643="",1+(MAX(BM$2:BM1642)),""))</f>
        <v/>
      </c>
      <c r="BN1643" s="5" t="str">
        <f t="shared" si="208"/>
        <v/>
      </c>
      <c r="BO1643" s="5" t="str">
        <f t="shared" si="209"/>
        <v/>
      </c>
      <c r="BP1643" s="15" t="str">
        <f t="shared" si="210"/>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BG1644" s="5"/>
      <c r="BI1644" s="4"/>
      <c r="BK1644" s="5"/>
      <c r="BL1644" s="5"/>
      <c r="BM1644" s="5" t="str">
        <f>IF(B1644="","",IF(BH1644="",1+(MAX(BM$2:BM1643)),""))</f>
        <v/>
      </c>
      <c r="BN1644" s="5" t="str">
        <f t="shared" si="208"/>
        <v/>
      </c>
      <c r="BO1644" s="5" t="str">
        <f t="shared" si="209"/>
        <v/>
      </c>
      <c r="BP1644" s="15" t="str">
        <f t="shared" si="210"/>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BG1645" s="5"/>
      <c r="BI1645" s="4"/>
      <c r="BK1645" s="5"/>
      <c r="BL1645" s="5"/>
      <c r="BM1645" s="5" t="str">
        <f>IF(B1645="","",IF(BH1645="",1+(MAX(BM$2:BM1644)),""))</f>
        <v/>
      </c>
      <c r="BN1645" s="5" t="str">
        <f t="shared" si="208"/>
        <v/>
      </c>
      <c r="BO1645" s="5" t="str">
        <f t="shared" si="209"/>
        <v/>
      </c>
      <c r="BP1645" s="15" t="str">
        <f t="shared" si="210"/>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BG1646" s="5"/>
      <c r="BI1646" s="4"/>
      <c r="BK1646" s="5"/>
      <c r="BL1646" s="5"/>
      <c r="BM1646" s="5" t="str">
        <f>IF(B1646="","",IF(BH1646="",1+(MAX(BM$2:BM1645)),""))</f>
        <v/>
      </c>
      <c r="BN1646" s="5" t="str">
        <f t="shared" si="208"/>
        <v/>
      </c>
      <c r="BO1646" s="5" t="str">
        <f t="shared" si="209"/>
        <v/>
      </c>
      <c r="BP1646" s="15" t="str">
        <f t="shared" si="210"/>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BG1647" s="5"/>
      <c r="BI1647" s="4"/>
      <c r="BK1647" s="5"/>
      <c r="BL1647" s="5"/>
      <c r="BM1647" s="5" t="str">
        <f>IF(B1647="","",IF(BH1647="",1+(MAX(BM$2:BM1646)),""))</f>
        <v/>
      </c>
      <c r="BN1647" s="5" t="str">
        <f t="shared" si="208"/>
        <v/>
      </c>
      <c r="BO1647" s="5" t="str">
        <f t="shared" si="209"/>
        <v/>
      </c>
      <c r="BP1647" s="15" t="str">
        <f t="shared" si="210"/>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BG1648" s="5"/>
      <c r="BI1648" s="4"/>
      <c r="BK1648" s="5"/>
      <c r="BL1648" s="5"/>
      <c r="BM1648" s="5" t="str">
        <f>IF(B1648="","",IF(BH1648="",1+(MAX(BM$2:BM1647)),""))</f>
        <v/>
      </c>
      <c r="BN1648" s="5" t="str">
        <f t="shared" si="208"/>
        <v/>
      </c>
      <c r="BO1648" s="5" t="str">
        <f t="shared" si="209"/>
        <v/>
      </c>
      <c r="BP1648" s="15" t="str">
        <f t="shared" si="210"/>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BG1649" s="5"/>
      <c r="BI1649" s="4"/>
      <c r="BK1649" s="5"/>
      <c r="BL1649" s="5"/>
      <c r="BM1649" s="5" t="str">
        <f>IF(B1649="","",IF(BH1649="",1+(MAX(BM$2:BM1648)),""))</f>
        <v/>
      </c>
      <c r="BN1649" s="5" t="str">
        <f t="shared" si="208"/>
        <v/>
      </c>
      <c r="BO1649" s="5" t="str">
        <f t="shared" si="209"/>
        <v/>
      </c>
      <c r="BP1649" s="15" t="str">
        <f t="shared" si="210"/>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BG1650" s="5"/>
      <c r="BI1650" s="4"/>
      <c r="BK1650" s="5"/>
      <c r="BL1650" s="5"/>
      <c r="BM1650" s="5" t="str">
        <f>IF(B1650="","",IF(BH1650="",1+(MAX(BM$2:BM1649)),""))</f>
        <v/>
      </c>
      <c r="BN1650" s="5" t="str">
        <f t="shared" si="208"/>
        <v/>
      </c>
      <c r="BO1650" s="5" t="str">
        <f t="shared" si="209"/>
        <v/>
      </c>
      <c r="BP1650" s="15" t="str">
        <f t="shared" si="210"/>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BG1651" s="5"/>
      <c r="BI1651" s="4"/>
      <c r="BK1651" s="5"/>
      <c r="BL1651" s="5"/>
      <c r="BM1651" s="5" t="str">
        <f>IF(B1651="","",IF(BH1651="",1+(MAX(BM$2:BM1650)),""))</f>
        <v/>
      </c>
      <c r="BN1651" s="5" t="str">
        <f t="shared" si="208"/>
        <v/>
      </c>
      <c r="BO1651" s="5" t="str">
        <f t="shared" si="209"/>
        <v/>
      </c>
      <c r="BP1651" s="15" t="str">
        <f t="shared" si="210"/>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BG1652" s="5"/>
      <c r="BI1652" s="4"/>
      <c r="BK1652" s="5"/>
      <c r="BL1652" s="5"/>
      <c r="BM1652" s="5" t="str">
        <f>IF(B1652="","",IF(BH1652="",1+(MAX(BM$2:BM1651)),""))</f>
        <v/>
      </c>
      <c r="BN1652" s="5" t="str">
        <f t="shared" si="208"/>
        <v/>
      </c>
      <c r="BO1652" s="5" t="str">
        <f t="shared" si="209"/>
        <v/>
      </c>
      <c r="BP1652" s="15" t="str">
        <f t="shared" si="210"/>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BG1653" s="5"/>
      <c r="BI1653" s="4"/>
      <c r="BK1653" s="5"/>
      <c r="BL1653" s="5"/>
      <c r="BM1653" s="5" t="str">
        <f>IF(B1653="","",IF(BH1653="",1+(MAX(BM$2:BM1652)),""))</f>
        <v/>
      </c>
      <c r="BN1653" s="5" t="str">
        <f t="shared" si="208"/>
        <v/>
      </c>
      <c r="BO1653" s="5" t="str">
        <f t="shared" si="209"/>
        <v/>
      </c>
      <c r="BP1653" s="15" t="str">
        <f t="shared" si="210"/>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BG1654" s="5"/>
      <c r="BI1654" s="4"/>
      <c r="BK1654" s="5"/>
      <c r="BL1654" s="5"/>
      <c r="BM1654" s="5" t="str">
        <f>IF(B1654="","",IF(BH1654="",1+(MAX(BM$2:BM1653)),""))</f>
        <v/>
      </c>
      <c r="BN1654" s="5" t="str">
        <f t="shared" si="208"/>
        <v/>
      </c>
      <c r="BO1654" s="5" t="str">
        <f t="shared" si="209"/>
        <v/>
      </c>
      <c r="BP1654" s="15" t="str">
        <f t="shared" si="210"/>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BG1655" s="5"/>
      <c r="BI1655" s="4"/>
      <c r="BK1655" s="5"/>
      <c r="BL1655" s="5"/>
      <c r="BM1655" s="5" t="str">
        <f>IF(B1655="","",IF(BH1655="",1+(MAX(BM$2:BM1654)),""))</f>
        <v/>
      </c>
      <c r="BN1655" s="5" t="str">
        <f t="shared" si="208"/>
        <v/>
      </c>
      <c r="BO1655" s="5" t="str">
        <f t="shared" si="209"/>
        <v/>
      </c>
      <c r="BP1655" s="15" t="str">
        <f t="shared" si="210"/>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BG1656" s="5"/>
      <c r="BI1656" s="4"/>
      <c r="BK1656" s="5"/>
      <c r="BL1656" s="5"/>
      <c r="BM1656" s="5" t="str">
        <f>IF(B1656="","",IF(BH1656="",1+(MAX(BM$2:BM1655)),""))</f>
        <v/>
      </c>
      <c r="BN1656" s="5" t="str">
        <f t="shared" si="208"/>
        <v/>
      </c>
      <c r="BO1656" s="5" t="str">
        <f t="shared" si="209"/>
        <v/>
      </c>
      <c r="BP1656" s="15" t="str">
        <f t="shared" si="210"/>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BG1657" s="5"/>
      <c r="BI1657" s="4"/>
      <c r="BK1657" s="5"/>
      <c r="BL1657" s="5"/>
      <c r="BM1657" s="5" t="str">
        <f>IF(B1657="","",IF(BH1657="",1+(MAX(BM$2:BM1656)),""))</f>
        <v/>
      </c>
      <c r="BN1657" s="5" t="str">
        <f t="shared" si="208"/>
        <v/>
      </c>
      <c r="BO1657" s="5" t="str">
        <f t="shared" si="209"/>
        <v/>
      </c>
      <c r="BP1657" s="15" t="str">
        <f t="shared" si="210"/>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BG1658" s="5"/>
      <c r="BI1658" s="4"/>
      <c r="BK1658" s="5"/>
      <c r="BL1658" s="5"/>
      <c r="BM1658" s="5" t="str">
        <f>IF(B1658="","",IF(BH1658="",1+(MAX(BM$2:BM1657)),""))</f>
        <v/>
      </c>
      <c r="BN1658" s="5" t="str">
        <f t="shared" si="208"/>
        <v/>
      </c>
      <c r="BO1658" s="5" t="str">
        <f t="shared" si="209"/>
        <v/>
      </c>
      <c r="BP1658" s="15" t="str">
        <f t="shared" si="210"/>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BG1659" s="5"/>
      <c r="BI1659" s="4"/>
      <c r="BK1659" s="5"/>
      <c r="BL1659" s="5"/>
      <c r="BM1659" s="5" t="str">
        <f>IF(B1659="","",IF(BH1659="",1+(MAX(BM$2:BM1658)),""))</f>
        <v/>
      </c>
      <c r="BN1659" s="5" t="str">
        <f t="shared" si="208"/>
        <v/>
      </c>
      <c r="BP1659" s="15" t="str">
        <f t="shared" si="210"/>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BG1660" s="5"/>
      <c r="BI1660" s="4"/>
      <c r="BK1660" s="5"/>
      <c r="BL1660" s="5"/>
      <c r="BM1660" s="5" t="str">
        <f>IF(B1660="","",IF(BH1660="",1+(MAX(BM$2:BM1659)),""))</f>
        <v/>
      </c>
      <c r="BN1660" s="5" t="str">
        <f t="shared" si="208"/>
        <v/>
      </c>
      <c r="BP1660" s="15" t="str">
        <f t="shared" si="210"/>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BG1661" s="5"/>
      <c r="BI1661" s="4"/>
      <c r="BK1661" s="5"/>
      <c r="BL1661" s="5"/>
      <c r="BM1661" s="5" t="str">
        <f>IF(B1661="","",IF(BH1661="",1+(MAX(BM$2:BM1660)),""))</f>
        <v/>
      </c>
      <c r="BN1661" s="5" t="str">
        <f t="shared" si="208"/>
        <v/>
      </c>
      <c r="BP1661" s="15" t="str">
        <f t="shared" si="210"/>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BG1662" s="5"/>
      <c r="BI1662" s="4"/>
      <c r="BK1662" s="5"/>
      <c r="BL1662" s="5"/>
      <c r="BM1662" s="5" t="str">
        <f>IF(B1662="","",IF(BH1662="",1+(MAX(BM$2:BM1661)),""))</f>
        <v/>
      </c>
      <c r="BN1662" s="5" t="str">
        <f t="shared" si="208"/>
        <v/>
      </c>
      <c r="BP1662" s="15" t="str">
        <f t="shared" si="210"/>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BG1663" s="5"/>
      <c r="BI1663" s="4"/>
      <c r="BK1663" s="5"/>
      <c r="BL1663" s="5"/>
      <c r="BM1663" s="5" t="str">
        <f>IF(B1663="","",IF(BH1663="",1+(MAX(BM$2:BM1662)),""))</f>
        <v/>
      </c>
      <c r="BN1663" s="5" t="str">
        <f t="shared" si="208"/>
        <v/>
      </c>
      <c r="BP1663" s="15" t="str">
        <f t="shared" si="210"/>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BG1664" s="5"/>
      <c r="BI1664" s="4"/>
      <c r="BK1664" s="5"/>
      <c r="BL1664" s="5"/>
      <c r="BM1664" s="5" t="str">
        <f>IF(B1664="","",IF(BH1664="",1+(MAX(BM$2:BM1663)),""))</f>
        <v/>
      </c>
      <c r="BN1664" s="5" t="str">
        <f t="shared" si="208"/>
        <v/>
      </c>
      <c r="BP1664" s="15" t="str">
        <f t="shared" si="210"/>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BG1665" s="5"/>
      <c r="BI1665" s="4"/>
      <c r="BK1665" s="5"/>
      <c r="BL1665" s="5"/>
      <c r="BM1665" s="5" t="str">
        <f>IF(B1665="","",IF(BH1665="",1+(MAX(BM$2:BM1664)),""))</f>
        <v/>
      </c>
      <c r="BN1665" s="5" t="str">
        <f t="shared" si="208"/>
        <v/>
      </c>
      <c r="BP1665" s="15" t="str">
        <f t="shared" si="210"/>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BG1666" s="5"/>
      <c r="BI1666" s="4"/>
      <c r="BK1666" s="5"/>
      <c r="BL1666" s="5"/>
      <c r="BM1666" s="5" t="str">
        <f>IF(B1666="","",IF(BH1666="",1+(MAX(BM$2:BM1665)),""))</f>
        <v/>
      </c>
      <c r="BN1666" s="5" t="str">
        <f t="shared" ref="BN1666:BN1729" si="211">IF(BM1666="","",AI1666)</f>
        <v/>
      </c>
      <c r="BP1666" s="15" t="str">
        <f t="shared" ref="BP1666:BP1729" si="212">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BG1667" s="5"/>
      <c r="BI1667" s="4"/>
      <c r="BK1667" s="5"/>
      <c r="BL1667" s="5"/>
      <c r="BM1667" s="5" t="str">
        <f>IF(B1667="","",IF(BH1667="",1+(MAX(BM$2:BM1666)),""))</f>
        <v/>
      </c>
      <c r="BN1667" s="5" t="str">
        <f t="shared" si="211"/>
        <v/>
      </c>
      <c r="BP1667" s="15" t="str">
        <f t="shared" si="212"/>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BG1668" s="5"/>
      <c r="BI1668" s="4"/>
      <c r="BK1668" s="5"/>
      <c r="BL1668" s="5"/>
      <c r="BM1668" s="5" t="str">
        <f>IF(B1668="","",IF(BH1668="",1+(MAX(BM$2:BM1667)),""))</f>
        <v/>
      </c>
      <c r="BN1668" s="5" t="str">
        <f t="shared" si="211"/>
        <v/>
      </c>
      <c r="BP1668" s="15" t="str">
        <f t="shared" si="212"/>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BG1669" s="5"/>
      <c r="BI1669" s="4"/>
      <c r="BK1669" s="5"/>
      <c r="BL1669" s="5"/>
      <c r="BM1669" s="5" t="str">
        <f>IF(B1669="","",IF(BH1669="",1+(MAX(BM$2:BM1668)),""))</f>
        <v/>
      </c>
      <c r="BN1669" s="5" t="str">
        <f t="shared" si="211"/>
        <v/>
      </c>
      <c r="BP1669" s="15" t="str">
        <f t="shared" si="212"/>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BG1670" s="5"/>
      <c r="BI1670" s="4"/>
      <c r="BK1670" s="5"/>
      <c r="BL1670" s="5"/>
      <c r="BM1670" s="5" t="str">
        <f>IF(B1670="","",IF(BH1670="",1+(MAX(BM$2:BM1669)),""))</f>
        <v/>
      </c>
      <c r="BN1670" s="5" t="str">
        <f t="shared" si="211"/>
        <v/>
      </c>
      <c r="BP1670" s="15" t="str">
        <f t="shared" si="212"/>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BG1671" s="5"/>
      <c r="BI1671" s="4"/>
      <c r="BK1671" s="5"/>
      <c r="BL1671" s="5"/>
      <c r="BM1671" s="5" t="str">
        <f>IF(B1671="","",IF(BH1671="",1+(MAX(BM$2:BM1670)),""))</f>
        <v/>
      </c>
      <c r="BN1671" s="5" t="str">
        <f t="shared" si="211"/>
        <v/>
      </c>
      <c r="BP1671" s="15" t="str">
        <f t="shared" si="212"/>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BG1672" s="5"/>
      <c r="BI1672" s="4"/>
      <c r="BK1672" s="5"/>
      <c r="BL1672" s="5"/>
      <c r="BM1672" s="5" t="str">
        <f>IF(B1672="","",IF(BH1672="",1+(MAX(BM$2:BM1671)),""))</f>
        <v/>
      </c>
      <c r="BN1672" s="5" t="str">
        <f t="shared" si="211"/>
        <v/>
      </c>
      <c r="BP1672" s="15" t="str">
        <f t="shared" si="212"/>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BG1673" s="5"/>
      <c r="BI1673" s="4"/>
      <c r="BK1673" s="5"/>
      <c r="BL1673" s="5"/>
      <c r="BM1673" s="5" t="str">
        <f>IF(B1673="","",IF(BH1673="",1+(MAX(BM$2:BM1672)),""))</f>
        <v/>
      </c>
      <c r="BN1673" s="5" t="str">
        <f t="shared" si="211"/>
        <v/>
      </c>
      <c r="BP1673" s="15" t="str">
        <f t="shared" si="212"/>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BG1674" s="5"/>
      <c r="BI1674" s="4"/>
      <c r="BK1674" s="5"/>
      <c r="BL1674" s="5"/>
      <c r="BM1674" s="5" t="str">
        <f>IF(B1674="","",IF(BH1674="",1+(MAX(BM$2:BM1673)),""))</f>
        <v/>
      </c>
      <c r="BN1674" s="5" t="str">
        <f t="shared" si="211"/>
        <v/>
      </c>
      <c r="BP1674" s="15" t="str">
        <f t="shared" si="212"/>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BG1675" s="5"/>
      <c r="BI1675" s="4"/>
      <c r="BK1675" s="5"/>
      <c r="BL1675" s="5"/>
      <c r="BM1675" s="5" t="str">
        <f>IF(B1675="","",IF(BH1675="",1+(MAX(BM$2:BM1674)),""))</f>
        <v/>
      </c>
      <c r="BN1675" s="5" t="str">
        <f t="shared" si="211"/>
        <v/>
      </c>
      <c r="BP1675" s="15" t="str">
        <f t="shared" si="212"/>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BG1676" s="5"/>
      <c r="BI1676" s="4"/>
      <c r="BK1676" s="5"/>
      <c r="BL1676" s="5"/>
      <c r="BM1676" s="5" t="str">
        <f>IF(B1676="","",IF(BH1676="",1+(MAX(BM$2:BM1675)),""))</f>
        <v/>
      </c>
      <c r="BN1676" s="5" t="str">
        <f t="shared" si="211"/>
        <v/>
      </c>
      <c r="BP1676" s="15" t="str">
        <f t="shared" si="212"/>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BG1677" s="5"/>
      <c r="BI1677" s="4"/>
      <c r="BK1677" s="5"/>
      <c r="BL1677" s="5"/>
      <c r="BM1677" s="5" t="str">
        <f>IF(B1677="","",IF(BH1677="",1+(MAX(BM$2:BM1676)),""))</f>
        <v/>
      </c>
      <c r="BN1677" s="5" t="str">
        <f t="shared" si="211"/>
        <v/>
      </c>
      <c r="BP1677" s="15" t="str">
        <f t="shared" si="212"/>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BG1678" s="5"/>
      <c r="BI1678" s="4"/>
      <c r="BK1678" s="5"/>
      <c r="BL1678" s="5"/>
      <c r="BM1678" s="5" t="str">
        <f>IF(B1678="","",IF(BH1678="",1+(MAX(BM$2:BM1677)),""))</f>
        <v/>
      </c>
      <c r="BN1678" s="5" t="str">
        <f t="shared" si="211"/>
        <v/>
      </c>
      <c r="BP1678" s="15" t="str">
        <f t="shared" si="212"/>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BG1679" s="5"/>
      <c r="BI1679" s="4"/>
      <c r="BK1679" s="5"/>
      <c r="BL1679" s="5"/>
      <c r="BM1679" s="5" t="str">
        <f>IF(B1679="","",IF(BH1679="",1+(MAX(BM$2:BM1678)),""))</f>
        <v/>
      </c>
      <c r="BN1679" s="5" t="str">
        <f t="shared" si="211"/>
        <v/>
      </c>
      <c r="BP1679" s="15" t="str">
        <f t="shared" si="212"/>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BG1680" s="5"/>
      <c r="BI1680" s="4"/>
      <c r="BK1680" s="5"/>
      <c r="BL1680" s="5"/>
      <c r="BM1680" s="5" t="str">
        <f>IF(B1680="","",IF(BH1680="",1+(MAX(BM$2:BM1679)),""))</f>
        <v/>
      </c>
      <c r="BN1680" s="5" t="str">
        <f t="shared" si="211"/>
        <v/>
      </c>
      <c r="BP1680" s="15" t="str">
        <f t="shared" si="212"/>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BG1681" s="5"/>
      <c r="BI1681" s="4"/>
      <c r="BK1681" s="5"/>
      <c r="BL1681" s="5"/>
      <c r="BM1681" s="5" t="str">
        <f>IF(B1681="","",IF(BH1681="",1+(MAX(BM$2:BM1680)),""))</f>
        <v/>
      </c>
      <c r="BN1681" s="5" t="str">
        <f t="shared" si="211"/>
        <v/>
      </c>
      <c r="BP1681" s="15" t="str">
        <f t="shared" si="212"/>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BG1682" s="5"/>
      <c r="BI1682" s="4"/>
      <c r="BK1682" s="5"/>
      <c r="BL1682" s="5"/>
      <c r="BM1682" s="5" t="str">
        <f>IF(B1682="","",IF(BH1682="",1+(MAX(BM$2:BM1681)),""))</f>
        <v/>
      </c>
      <c r="BN1682" s="5" t="str">
        <f t="shared" si="211"/>
        <v/>
      </c>
      <c r="BP1682" s="15" t="str">
        <f t="shared" si="212"/>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BG1683" s="5"/>
      <c r="BI1683" s="4"/>
      <c r="BK1683" s="5"/>
      <c r="BL1683" s="5"/>
      <c r="BM1683" s="5" t="str">
        <f>IF(B1683="","",IF(BH1683="",1+(MAX(BM$2:BM1682)),""))</f>
        <v/>
      </c>
      <c r="BN1683" s="5" t="str">
        <f t="shared" si="211"/>
        <v/>
      </c>
      <c r="BP1683" s="15" t="str">
        <f t="shared" si="212"/>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BG1684" s="5"/>
      <c r="BI1684" s="4"/>
      <c r="BK1684" s="5"/>
      <c r="BL1684" s="5"/>
      <c r="BM1684" s="5" t="str">
        <f>IF(B1684="","",IF(BH1684="",1+(MAX(BM$2:BM1683)),""))</f>
        <v/>
      </c>
      <c r="BN1684" s="5" t="str">
        <f t="shared" si="211"/>
        <v/>
      </c>
      <c r="BP1684" s="15" t="str">
        <f t="shared" si="212"/>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BG1685" s="5"/>
      <c r="BI1685" s="4"/>
      <c r="BK1685" s="5"/>
      <c r="BL1685" s="5"/>
      <c r="BM1685" s="5" t="str">
        <f>IF(B1685="","",IF(BH1685="",1+(MAX(BM$2:BM1684)),""))</f>
        <v/>
      </c>
      <c r="BN1685" s="5" t="str">
        <f t="shared" si="211"/>
        <v/>
      </c>
      <c r="BP1685" s="15" t="str">
        <f t="shared" si="212"/>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BG1686" s="5"/>
      <c r="BI1686" s="4"/>
      <c r="BK1686" s="5"/>
      <c r="BL1686" s="5"/>
      <c r="BM1686" s="5" t="str">
        <f>IF(B1686="","",IF(BH1686="",1+(MAX(BM$2:BM1685)),""))</f>
        <v/>
      </c>
      <c r="BN1686" s="5" t="str">
        <f t="shared" si="211"/>
        <v/>
      </c>
      <c r="BP1686" s="15" t="str">
        <f t="shared" si="212"/>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BG1687" s="5"/>
      <c r="BI1687" s="4"/>
      <c r="BK1687" s="5"/>
      <c r="BL1687" s="5"/>
      <c r="BM1687" s="5" t="str">
        <f>IF(B1687="","",IF(BH1687="",1+(MAX(BM$2:BM1686)),""))</f>
        <v/>
      </c>
      <c r="BN1687" s="5" t="str">
        <f t="shared" si="211"/>
        <v/>
      </c>
      <c r="BP1687" s="15" t="str">
        <f t="shared" si="212"/>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BG1688" s="5"/>
      <c r="BI1688" s="4"/>
      <c r="BK1688" s="5"/>
      <c r="BL1688" s="5"/>
      <c r="BM1688" s="5" t="str">
        <f>IF(B1688="","",IF(BH1688="",1+(MAX(BM$2:BM1687)),""))</f>
        <v/>
      </c>
      <c r="BN1688" s="5" t="str">
        <f t="shared" si="211"/>
        <v/>
      </c>
      <c r="BP1688" s="15" t="str">
        <f t="shared" si="212"/>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BG1689" s="5"/>
      <c r="BI1689" s="4"/>
      <c r="BK1689" s="5"/>
      <c r="BL1689" s="5"/>
      <c r="BM1689" s="5" t="str">
        <f>IF(B1689="","",IF(BH1689="",1+(MAX(BM$2:BM1688)),""))</f>
        <v/>
      </c>
      <c r="BN1689" s="5" t="str">
        <f t="shared" si="211"/>
        <v/>
      </c>
      <c r="BP1689" s="15" t="str">
        <f t="shared" si="212"/>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BG1690" s="5"/>
      <c r="BI1690" s="4"/>
      <c r="BK1690" s="5"/>
      <c r="BL1690" s="5"/>
      <c r="BM1690" s="5" t="str">
        <f>IF(B1690="","",IF(BH1690="",1+(MAX(BM$2:BM1689)),""))</f>
        <v/>
      </c>
      <c r="BN1690" s="5" t="str">
        <f t="shared" si="211"/>
        <v/>
      </c>
      <c r="BP1690" s="15" t="str">
        <f t="shared" si="212"/>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BG1691" s="5"/>
      <c r="BI1691" s="4"/>
      <c r="BK1691" s="5"/>
      <c r="BL1691" s="5"/>
      <c r="BM1691" s="5" t="str">
        <f>IF(B1691="","",IF(BH1691="",1+(MAX(BM$2:BM1690)),""))</f>
        <v/>
      </c>
      <c r="BN1691" s="5" t="str">
        <f t="shared" si="211"/>
        <v/>
      </c>
      <c r="BP1691" s="15" t="str">
        <f t="shared" si="212"/>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BG1692" s="5"/>
      <c r="BI1692" s="4"/>
      <c r="BK1692" s="5"/>
      <c r="BL1692" s="5"/>
      <c r="BM1692" s="5" t="str">
        <f>IF(B1692="","",IF(BH1692="",1+(MAX(BM$2:BM1691)),""))</f>
        <v/>
      </c>
      <c r="BN1692" s="5" t="str">
        <f t="shared" si="211"/>
        <v/>
      </c>
      <c r="BP1692" s="15" t="str">
        <f t="shared" si="212"/>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BG1693" s="5"/>
      <c r="BI1693" s="4"/>
      <c r="BK1693" s="5"/>
      <c r="BL1693" s="5"/>
      <c r="BM1693" s="5" t="str">
        <f>IF(B1693="","",IF(BH1693="",1+(MAX(BM$2:BM1692)),""))</f>
        <v/>
      </c>
      <c r="BN1693" s="5" t="str">
        <f t="shared" si="211"/>
        <v/>
      </c>
      <c r="BP1693" s="15" t="str">
        <f t="shared" si="212"/>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BG1694" s="5"/>
      <c r="BI1694" s="4"/>
      <c r="BK1694" s="5"/>
      <c r="BL1694" s="5"/>
      <c r="BM1694" s="5" t="str">
        <f>IF(B1694="","",IF(BH1694="",1+(MAX(BM$2:BM1693)),""))</f>
        <v/>
      </c>
      <c r="BN1694" s="5" t="str">
        <f t="shared" si="211"/>
        <v/>
      </c>
      <c r="BP1694" s="15" t="str">
        <f t="shared" si="212"/>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BG1695" s="5"/>
      <c r="BI1695" s="4"/>
      <c r="BK1695" s="5"/>
      <c r="BL1695" s="5"/>
      <c r="BM1695" s="5" t="str">
        <f>IF(B1695="","",IF(BH1695="",1+(MAX(BM$2:BM1694)),""))</f>
        <v/>
      </c>
      <c r="BN1695" s="5" t="str">
        <f t="shared" si="211"/>
        <v/>
      </c>
      <c r="BP1695" s="15" t="str">
        <f t="shared" si="212"/>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BG1696" s="5"/>
      <c r="BI1696" s="4"/>
      <c r="BK1696" s="5"/>
      <c r="BL1696" s="5"/>
      <c r="BM1696" s="5" t="str">
        <f>IF(B1696="","",IF(BH1696="",1+(MAX(BM$2:BM1695)),""))</f>
        <v/>
      </c>
      <c r="BN1696" s="5" t="str">
        <f t="shared" si="211"/>
        <v/>
      </c>
      <c r="BP1696" s="15" t="str">
        <f t="shared" si="212"/>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BG1697" s="5"/>
      <c r="BI1697" s="4"/>
      <c r="BK1697" s="5"/>
      <c r="BL1697" s="5"/>
      <c r="BM1697" s="5" t="str">
        <f>IF(B1697="","",IF(BH1697="",1+(MAX(BM$2:BM1696)),""))</f>
        <v/>
      </c>
      <c r="BN1697" s="5" t="str">
        <f t="shared" si="211"/>
        <v/>
      </c>
      <c r="BP1697" s="15" t="str">
        <f t="shared" si="212"/>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BG1698" s="5"/>
      <c r="BI1698" s="4"/>
      <c r="BK1698" s="5"/>
      <c r="BL1698" s="5"/>
      <c r="BM1698" s="5" t="str">
        <f>IF(B1698="","",IF(BH1698="",1+(MAX(BM$2:BM1697)),""))</f>
        <v/>
      </c>
      <c r="BN1698" s="5" t="str">
        <f t="shared" si="211"/>
        <v/>
      </c>
      <c r="BP1698" s="15" t="str">
        <f t="shared" si="212"/>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BG1699" s="5"/>
      <c r="BI1699" s="4"/>
      <c r="BK1699" s="5"/>
      <c r="BL1699" s="5"/>
      <c r="BM1699" s="5" t="str">
        <f>IF(B1699="","",IF(BH1699="",1+(MAX(BM$2:BM1698)),""))</f>
        <v/>
      </c>
      <c r="BN1699" s="5" t="str">
        <f t="shared" si="211"/>
        <v/>
      </c>
      <c r="BP1699" s="15" t="str">
        <f t="shared" si="212"/>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BG1700" s="5"/>
      <c r="BI1700" s="4"/>
      <c r="BK1700" s="5"/>
      <c r="BL1700" s="5"/>
      <c r="BM1700" s="5" t="str">
        <f>IF(B1700="","",IF(BH1700="",1+(MAX(BM$2:BM1699)),""))</f>
        <v/>
      </c>
      <c r="BN1700" s="5" t="str">
        <f t="shared" si="211"/>
        <v/>
      </c>
      <c r="BP1700" s="15" t="str">
        <f t="shared" si="212"/>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BG1701" s="5"/>
      <c r="BI1701" s="4"/>
      <c r="BK1701" s="5"/>
      <c r="BL1701" s="5"/>
      <c r="BM1701" s="5" t="str">
        <f>IF(B1701="","",IF(BH1701="",1+(MAX(BM$2:BM1700)),""))</f>
        <v/>
      </c>
      <c r="BN1701" s="5" t="str">
        <f t="shared" si="211"/>
        <v/>
      </c>
      <c r="BP1701" s="15" t="str">
        <f t="shared" si="212"/>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BG1702" s="5"/>
      <c r="BI1702" s="4"/>
      <c r="BK1702" s="5"/>
      <c r="BL1702" s="5"/>
      <c r="BM1702" s="5" t="str">
        <f>IF(B1702="","",IF(BH1702="",1+(MAX(BM$2:BM1701)),""))</f>
        <v/>
      </c>
      <c r="BN1702" s="5" t="str">
        <f t="shared" si="211"/>
        <v/>
      </c>
      <c r="BP1702" s="15" t="str">
        <f t="shared" si="212"/>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BG1703" s="5"/>
      <c r="BI1703" s="4"/>
      <c r="BK1703" s="5"/>
      <c r="BL1703" s="5"/>
      <c r="BM1703" s="5" t="str">
        <f>IF(B1703="","",IF(BH1703="",1+(MAX(BM$2:BM1702)),""))</f>
        <v/>
      </c>
      <c r="BN1703" s="5" t="str">
        <f t="shared" si="211"/>
        <v/>
      </c>
      <c r="BP1703" s="15" t="str">
        <f t="shared" si="212"/>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BG1704" s="5"/>
      <c r="BI1704" s="4"/>
      <c r="BK1704" s="5"/>
      <c r="BL1704" s="5"/>
      <c r="BM1704" s="5" t="str">
        <f>IF(B1704="","",IF(BH1704="",1+(MAX(BM$2:BM1703)),""))</f>
        <v/>
      </c>
      <c r="BN1704" s="5" t="str">
        <f t="shared" si="211"/>
        <v/>
      </c>
      <c r="BP1704" s="15" t="str">
        <f t="shared" si="212"/>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BG1705" s="5"/>
      <c r="BI1705" s="4"/>
      <c r="BK1705" s="5"/>
      <c r="BL1705" s="5"/>
      <c r="BM1705" s="5" t="str">
        <f>IF(B1705="","",IF(BH1705="",1+(MAX(BM$2:BM1704)),""))</f>
        <v/>
      </c>
      <c r="BN1705" s="5" t="str">
        <f t="shared" si="211"/>
        <v/>
      </c>
      <c r="BP1705" s="15" t="str">
        <f t="shared" si="212"/>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BG1706" s="5"/>
      <c r="BI1706" s="4"/>
      <c r="BK1706" s="5"/>
      <c r="BL1706" s="5"/>
      <c r="BM1706" s="5" t="str">
        <f>IF(B1706="","",IF(BH1706="",1+(MAX(BM$2:BM1705)),""))</f>
        <v/>
      </c>
      <c r="BN1706" s="5" t="str">
        <f t="shared" si="211"/>
        <v/>
      </c>
      <c r="BP1706" s="15" t="str">
        <f t="shared" si="212"/>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BG1707" s="5"/>
      <c r="BI1707" s="4"/>
      <c r="BK1707" s="5"/>
      <c r="BL1707" s="5"/>
      <c r="BM1707" s="5" t="str">
        <f>IF(B1707="","",IF(BH1707="",1+(MAX(BM$2:BM1706)),""))</f>
        <v/>
      </c>
      <c r="BN1707" s="5" t="str">
        <f t="shared" si="211"/>
        <v/>
      </c>
      <c r="BP1707" s="15" t="str">
        <f t="shared" si="212"/>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BG1708" s="5"/>
      <c r="BI1708" s="4"/>
      <c r="BK1708" s="5"/>
      <c r="BL1708" s="5"/>
      <c r="BM1708" s="5" t="str">
        <f>IF(B1708="","",IF(BH1708="",1+(MAX(BM$2:BM1707)),""))</f>
        <v/>
      </c>
      <c r="BN1708" s="5" t="str">
        <f t="shared" si="211"/>
        <v/>
      </c>
      <c r="BP1708" s="15" t="str">
        <f t="shared" si="212"/>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BG1709" s="5"/>
      <c r="BI1709" s="4"/>
      <c r="BK1709" s="5"/>
      <c r="BL1709" s="5"/>
      <c r="BM1709" s="5" t="str">
        <f>IF(B1709="","",IF(BH1709="",1+(MAX(BM$2:BM1708)),""))</f>
        <v/>
      </c>
      <c r="BN1709" s="5" t="str">
        <f t="shared" si="211"/>
        <v/>
      </c>
      <c r="BP1709" s="15" t="str">
        <f t="shared" si="212"/>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BG1710" s="5"/>
      <c r="BI1710" s="4"/>
      <c r="BK1710" s="5"/>
      <c r="BL1710" s="5"/>
      <c r="BM1710" s="5" t="str">
        <f>IF(B1710="","",IF(BH1710="",1+(MAX(BM$2:BM1709)),""))</f>
        <v/>
      </c>
      <c r="BN1710" s="5" t="str">
        <f t="shared" si="211"/>
        <v/>
      </c>
      <c r="BP1710" s="15" t="str">
        <f t="shared" si="212"/>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BG1711" s="5"/>
      <c r="BI1711" s="4"/>
      <c r="BK1711" s="5"/>
      <c r="BL1711" s="5"/>
      <c r="BM1711" s="5" t="str">
        <f>IF(B1711="","",IF(BH1711="",1+(MAX(BM$2:BM1710)),""))</f>
        <v/>
      </c>
      <c r="BN1711" s="5" t="str">
        <f t="shared" si="211"/>
        <v/>
      </c>
      <c r="BP1711" s="15" t="str">
        <f t="shared" si="212"/>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BG1712" s="5"/>
      <c r="BI1712" s="4"/>
      <c r="BK1712" s="5"/>
      <c r="BL1712" s="5"/>
      <c r="BM1712" s="5" t="str">
        <f>IF(B1712="","",IF(BH1712="",1+(MAX(BM$2:BM1711)),""))</f>
        <v/>
      </c>
      <c r="BN1712" s="5" t="str">
        <f t="shared" si="211"/>
        <v/>
      </c>
      <c r="BP1712" s="15" t="str">
        <f t="shared" si="212"/>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BG1713" s="5"/>
      <c r="BI1713" s="4"/>
      <c r="BK1713" s="5"/>
      <c r="BL1713" s="5"/>
      <c r="BM1713" s="5" t="str">
        <f>IF(B1713="","",IF(BH1713="",1+(MAX(BM$2:BM1712)),""))</f>
        <v/>
      </c>
      <c r="BN1713" s="5" t="str">
        <f t="shared" si="211"/>
        <v/>
      </c>
      <c r="BP1713" s="15" t="str">
        <f t="shared" si="212"/>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BG1714" s="5"/>
      <c r="BI1714" s="4"/>
      <c r="BK1714" s="5"/>
      <c r="BL1714" s="5"/>
      <c r="BM1714" s="5" t="str">
        <f>IF(B1714="","",IF(BH1714="",1+(MAX(BM$2:BM1713)),""))</f>
        <v/>
      </c>
      <c r="BN1714" s="5" t="str">
        <f t="shared" si="211"/>
        <v/>
      </c>
      <c r="BP1714" s="15" t="str">
        <f t="shared" si="212"/>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BG1715" s="5"/>
      <c r="BI1715" s="4"/>
      <c r="BK1715" s="5"/>
      <c r="BL1715" s="5"/>
      <c r="BM1715" s="5" t="str">
        <f>IF(B1715="","",IF(BH1715="",1+(MAX(BM$2:BM1714)),""))</f>
        <v/>
      </c>
      <c r="BN1715" s="5" t="str">
        <f t="shared" si="211"/>
        <v/>
      </c>
      <c r="BP1715" s="15" t="str">
        <f t="shared" si="212"/>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BG1716" s="5"/>
      <c r="BI1716" s="4"/>
      <c r="BK1716" s="5"/>
      <c r="BL1716" s="5"/>
      <c r="BM1716" s="5" t="str">
        <f>IF(B1716="","",IF(BH1716="",1+(MAX(BM$2:BM1715)),""))</f>
        <v/>
      </c>
      <c r="BN1716" s="5" t="str">
        <f t="shared" si="211"/>
        <v/>
      </c>
      <c r="BP1716" s="15" t="str">
        <f t="shared" si="212"/>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BG1717" s="5"/>
      <c r="BI1717" s="4"/>
      <c r="BK1717" s="5"/>
      <c r="BL1717" s="5"/>
      <c r="BM1717" s="5" t="str">
        <f>IF(B1717="","",IF(BH1717="",1+(MAX(BM$2:BM1716)),""))</f>
        <v/>
      </c>
      <c r="BN1717" s="5" t="str">
        <f t="shared" si="211"/>
        <v/>
      </c>
      <c r="BP1717" s="15" t="str">
        <f t="shared" si="212"/>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BG1718" s="5"/>
      <c r="BI1718" s="4"/>
      <c r="BK1718" s="5"/>
      <c r="BL1718" s="5"/>
      <c r="BM1718" s="5" t="str">
        <f>IF(B1718="","",IF(BH1718="",1+(MAX(BM$2:BM1717)),""))</f>
        <v/>
      </c>
      <c r="BN1718" s="5" t="str">
        <f t="shared" si="211"/>
        <v/>
      </c>
      <c r="BP1718" s="15" t="str">
        <f t="shared" si="212"/>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BG1719" s="5"/>
      <c r="BI1719" s="4"/>
      <c r="BK1719" s="5"/>
      <c r="BL1719" s="5"/>
      <c r="BM1719" s="5" t="str">
        <f>IF(B1719="","",IF(BH1719="",1+(MAX(BM$2:BM1718)),""))</f>
        <v/>
      </c>
      <c r="BN1719" s="5" t="str">
        <f t="shared" si="211"/>
        <v/>
      </c>
      <c r="BP1719" s="15" t="str">
        <f t="shared" si="212"/>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BG1720" s="5"/>
      <c r="BI1720" s="4"/>
      <c r="BK1720" s="5"/>
      <c r="BL1720" s="5"/>
      <c r="BM1720" s="5" t="str">
        <f>IF(B1720="","",IF(BH1720="",1+(MAX(BM$2:BM1719)),""))</f>
        <v/>
      </c>
      <c r="BN1720" s="5" t="str">
        <f t="shared" si="211"/>
        <v/>
      </c>
      <c r="BP1720" s="15" t="str">
        <f t="shared" si="212"/>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BG1721" s="5"/>
      <c r="BI1721" s="4"/>
      <c r="BK1721" s="5"/>
      <c r="BL1721" s="5"/>
      <c r="BM1721" s="5" t="str">
        <f>IF(B1721="","",IF(BH1721="",1+(MAX(BM$2:BM1720)),""))</f>
        <v/>
      </c>
      <c r="BN1721" s="5" t="str">
        <f t="shared" si="211"/>
        <v/>
      </c>
      <c r="BP1721" s="15" t="str">
        <f t="shared" si="212"/>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BG1722" s="5"/>
      <c r="BI1722" s="4"/>
      <c r="BK1722" s="5"/>
      <c r="BL1722" s="5"/>
      <c r="BM1722" s="5" t="str">
        <f>IF(B1722="","",IF(BH1722="",1+(MAX(BM$2:BM1721)),""))</f>
        <v/>
      </c>
      <c r="BN1722" s="5" t="str">
        <f t="shared" si="211"/>
        <v/>
      </c>
      <c r="BP1722" s="15" t="str">
        <f t="shared" si="212"/>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BG1723" s="5"/>
      <c r="BI1723" s="4"/>
      <c r="BK1723" s="5"/>
      <c r="BL1723" s="5"/>
      <c r="BM1723" s="5" t="str">
        <f>IF(B1723="","",IF(BH1723="",1+(MAX(BM$2:BM1722)),""))</f>
        <v/>
      </c>
      <c r="BN1723" s="5" t="str">
        <f t="shared" si="211"/>
        <v/>
      </c>
      <c r="BP1723" s="15" t="str">
        <f t="shared" si="212"/>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BG1724" s="5"/>
      <c r="BI1724" s="4"/>
      <c r="BK1724" s="5"/>
      <c r="BL1724" s="5"/>
      <c r="BM1724" s="5" t="str">
        <f>IF(B1724="","",IF(BH1724="",1+(MAX(BM$2:BM1723)),""))</f>
        <v/>
      </c>
      <c r="BN1724" s="5" t="str">
        <f t="shared" si="211"/>
        <v/>
      </c>
      <c r="BP1724" s="15" t="str">
        <f t="shared" si="212"/>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BG1725" s="5"/>
      <c r="BI1725" s="4"/>
      <c r="BK1725" s="5"/>
      <c r="BL1725" s="5"/>
      <c r="BM1725" s="5" t="str">
        <f>IF(B1725="","",IF(BH1725="",1+(MAX(BM$2:BM1724)),""))</f>
        <v/>
      </c>
      <c r="BN1725" s="5" t="str">
        <f t="shared" si="211"/>
        <v/>
      </c>
      <c r="BP1725" s="15" t="str">
        <f t="shared" si="212"/>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BG1726" s="5"/>
      <c r="BI1726" s="4"/>
      <c r="BK1726" s="5"/>
      <c r="BL1726" s="5"/>
      <c r="BM1726" s="5" t="str">
        <f>IF(B1726="","",IF(BH1726="",1+(MAX(BM$2:BM1725)),""))</f>
        <v/>
      </c>
      <c r="BN1726" s="5" t="str">
        <f t="shared" si="211"/>
        <v/>
      </c>
      <c r="BP1726" s="15" t="str">
        <f t="shared" si="212"/>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BG1727" s="5"/>
      <c r="BI1727" s="4"/>
      <c r="BK1727" s="5"/>
      <c r="BL1727" s="5"/>
      <c r="BM1727" s="5" t="str">
        <f>IF(B1727="","",IF(BH1727="",1+(MAX(BM$2:BM1726)),""))</f>
        <v/>
      </c>
      <c r="BN1727" s="5" t="str">
        <f t="shared" si="211"/>
        <v/>
      </c>
      <c r="BP1727" s="15" t="str">
        <f t="shared" si="212"/>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BG1728" s="5"/>
      <c r="BI1728" s="4"/>
      <c r="BK1728" s="5"/>
      <c r="BL1728" s="5"/>
      <c r="BM1728" s="5" t="str">
        <f>IF(B1728="","",IF(BH1728="",1+(MAX(BM$2:BM1727)),""))</f>
        <v/>
      </c>
      <c r="BN1728" s="5" t="str">
        <f t="shared" si="211"/>
        <v/>
      </c>
      <c r="BP1728" s="15" t="str">
        <f t="shared" si="212"/>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BG1729" s="5"/>
      <c r="BI1729" s="4"/>
      <c r="BK1729" s="5"/>
      <c r="BL1729" s="5"/>
      <c r="BM1729" s="5" t="str">
        <f>IF(B1729="","",IF(BH1729="",1+(MAX(BM$2:BM1728)),""))</f>
        <v/>
      </c>
      <c r="BN1729" s="5" t="str">
        <f t="shared" si="211"/>
        <v/>
      </c>
      <c r="BP1729" s="15" t="str">
        <f t="shared" si="212"/>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BG1730" s="5"/>
      <c r="BI1730" s="4"/>
      <c r="BK1730" s="5"/>
      <c r="BL1730" s="5"/>
      <c r="BM1730" s="5" t="str">
        <f>IF(B1730="","",IF(BH1730="",1+(MAX(BM$2:BM1729)),""))</f>
        <v/>
      </c>
      <c r="BN1730" s="5" t="str">
        <f t="shared" ref="BN1730:BN1793" si="213">IF(BM1730="","",AI1730)</f>
        <v/>
      </c>
      <c r="BP1730" s="15" t="str">
        <f t="shared" ref="BP1730:BP1793" si="214">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BG1731" s="5"/>
      <c r="BI1731" s="4"/>
      <c r="BK1731" s="5"/>
      <c r="BL1731" s="5"/>
      <c r="BM1731" s="5" t="str">
        <f>IF(B1731="","",IF(BH1731="",1+(MAX(BM$2:BM1730)),""))</f>
        <v/>
      </c>
      <c r="BN1731" s="5" t="str">
        <f t="shared" si="213"/>
        <v/>
      </c>
      <c r="BP1731" s="15" t="str">
        <f t="shared" si="214"/>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BG1732" s="5"/>
      <c r="BI1732" s="4"/>
      <c r="BK1732" s="5"/>
      <c r="BL1732" s="5"/>
      <c r="BM1732" s="5" t="str">
        <f>IF(B1732="","",IF(BH1732="",1+(MAX(BM$2:BM1731)),""))</f>
        <v/>
      </c>
      <c r="BN1732" s="5" t="str">
        <f t="shared" si="213"/>
        <v/>
      </c>
      <c r="BP1732" s="15" t="str">
        <f t="shared" si="214"/>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BG1733" s="5"/>
      <c r="BI1733" s="4"/>
      <c r="BK1733" s="5"/>
      <c r="BL1733" s="5"/>
      <c r="BM1733" s="5" t="str">
        <f>IF(B1733="","",IF(BH1733="",1+(MAX(BM$2:BM1732)),""))</f>
        <v/>
      </c>
      <c r="BN1733" s="5" t="str">
        <f t="shared" si="213"/>
        <v/>
      </c>
      <c r="BP1733" s="15" t="str">
        <f t="shared" si="214"/>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BG1734" s="5"/>
      <c r="BI1734" s="4"/>
      <c r="BK1734" s="5"/>
      <c r="BL1734" s="5"/>
      <c r="BM1734" s="5" t="str">
        <f>IF(B1734="","",IF(BH1734="",1+(MAX(BM$2:BM1733)),""))</f>
        <v/>
      </c>
      <c r="BN1734" s="5" t="str">
        <f t="shared" si="213"/>
        <v/>
      </c>
      <c r="BP1734" s="15" t="str">
        <f t="shared" si="214"/>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BG1735" s="5"/>
      <c r="BI1735" s="4"/>
      <c r="BK1735" s="5"/>
      <c r="BL1735" s="5"/>
      <c r="BM1735" s="5" t="str">
        <f>IF(B1735="","",IF(BH1735="",1+(MAX(BM$2:BM1734)),""))</f>
        <v/>
      </c>
      <c r="BN1735" s="5" t="str">
        <f t="shared" si="213"/>
        <v/>
      </c>
      <c r="BP1735" s="15" t="str">
        <f t="shared" si="214"/>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BG1736" s="5"/>
      <c r="BI1736" s="4"/>
      <c r="BK1736" s="5"/>
      <c r="BL1736" s="5"/>
      <c r="BM1736" s="5" t="str">
        <f>IF(B1736="","",IF(BH1736="",1+(MAX(BM$2:BM1735)),""))</f>
        <v/>
      </c>
      <c r="BN1736" s="5" t="str">
        <f t="shared" si="213"/>
        <v/>
      </c>
      <c r="BP1736" s="15" t="str">
        <f t="shared" si="214"/>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BG1737" s="5"/>
      <c r="BI1737" s="4"/>
      <c r="BK1737" s="5"/>
      <c r="BL1737" s="5"/>
      <c r="BM1737" s="5" t="str">
        <f>IF(B1737="","",IF(BH1737="",1+(MAX(BM$2:BM1736)),""))</f>
        <v/>
      </c>
      <c r="BN1737" s="5" t="str">
        <f t="shared" si="213"/>
        <v/>
      </c>
      <c r="BP1737" s="15" t="str">
        <f t="shared" si="214"/>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BG1738" s="5"/>
      <c r="BI1738" s="4"/>
      <c r="BK1738" s="5"/>
      <c r="BL1738" s="5"/>
      <c r="BM1738" s="5" t="str">
        <f>IF(B1738="","",IF(BH1738="",1+(MAX(BM$2:BM1737)),""))</f>
        <v/>
      </c>
      <c r="BN1738" s="5" t="str">
        <f t="shared" si="213"/>
        <v/>
      </c>
      <c r="BP1738" s="15" t="str">
        <f t="shared" si="214"/>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BG1739" s="5"/>
      <c r="BI1739" s="4"/>
      <c r="BK1739" s="5"/>
      <c r="BL1739" s="5"/>
      <c r="BM1739" s="5" t="str">
        <f>IF(B1739="","",IF(BH1739="",1+(MAX(BM$2:BM1738)),""))</f>
        <v/>
      </c>
      <c r="BN1739" s="5" t="str">
        <f t="shared" si="213"/>
        <v/>
      </c>
      <c r="BP1739" s="15" t="str">
        <f t="shared" si="214"/>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BG1740" s="5"/>
      <c r="BI1740" s="4"/>
      <c r="BK1740" s="5"/>
      <c r="BL1740" s="5"/>
      <c r="BM1740" s="5" t="str">
        <f>IF(B1740="","",IF(BH1740="",1+(MAX(BM$2:BM1739)),""))</f>
        <v/>
      </c>
      <c r="BN1740" s="5" t="str">
        <f t="shared" si="213"/>
        <v/>
      </c>
      <c r="BP1740" s="15" t="str">
        <f t="shared" si="214"/>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BG1741" s="5"/>
      <c r="BI1741" s="4"/>
      <c r="BK1741" s="5"/>
      <c r="BL1741" s="5"/>
      <c r="BM1741" s="5" t="str">
        <f>IF(B1741="","",IF(BH1741="",1+(MAX(BM$2:BM1740)),""))</f>
        <v/>
      </c>
      <c r="BN1741" s="5" t="str">
        <f t="shared" si="213"/>
        <v/>
      </c>
      <c r="BP1741" s="15" t="str">
        <f t="shared" si="214"/>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BG1742" s="5"/>
      <c r="BI1742" s="4"/>
      <c r="BK1742" s="5"/>
      <c r="BL1742" s="5"/>
      <c r="BM1742" s="5" t="str">
        <f>IF(B1742="","",IF(BH1742="",1+(MAX(BM$2:BM1741)),""))</f>
        <v/>
      </c>
      <c r="BN1742" s="5" t="str">
        <f t="shared" si="213"/>
        <v/>
      </c>
      <c r="BP1742" s="15" t="str">
        <f t="shared" si="214"/>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BG1743" s="5"/>
      <c r="BI1743" s="4"/>
      <c r="BK1743" s="5"/>
      <c r="BL1743" s="5"/>
      <c r="BM1743" s="5" t="str">
        <f>IF(B1743="","",IF(BH1743="",1+(MAX(BM$2:BM1742)),""))</f>
        <v/>
      </c>
      <c r="BN1743" s="5" t="str">
        <f t="shared" si="213"/>
        <v/>
      </c>
      <c r="BP1743" s="15" t="str">
        <f t="shared" si="214"/>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BG1744" s="5"/>
      <c r="BI1744" s="4"/>
      <c r="BK1744" s="5"/>
      <c r="BL1744" s="5"/>
      <c r="BM1744" s="5" t="str">
        <f>IF(B1744="","",IF(BH1744="",1+(MAX(BM$2:BM1743)),""))</f>
        <v/>
      </c>
      <c r="BN1744" s="5" t="str">
        <f t="shared" si="213"/>
        <v/>
      </c>
      <c r="BP1744" s="15" t="str">
        <f t="shared" si="214"/>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BG1745" s="5"/>
      <c r="BI1745" s="4"/>
      <c r="BK1745" s="5"/>
      <c r="BL1745" s="5"/>
      <c r="BM1745" s="5" t="str">
        <f>IF(B1745="","",IF(BH1745="",1+(MAX(BM$2:BM1744)),""))</f>
        <v/>
      </c>
      <c r="BN1745" s="5" t="str">
        <f t="shared" si="213"/>
        <v/>
      </c>
      <c r="BP1745" s="15" t="str">
        <f t="shared" si="214"/>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BG1746" s="5"/>
      <c r="BI1746" s="4"/>
      <c r="BK1746" s="5"/>
      <c r="BL1746" s="5"/>
      <c r="BM1746" s="5" t="str">
        <f>IF(B1746="","",IF(BH1746="",1+(MAX(BM$2:BM1745)),""))</f>
        <v/>
      </c>
      <c r="BN1746" s="5" t="str">
        <f t="shared" si="213"/>
        <v/>
      </c>
      <c r="BP1746" s="15" t="str">
        <f t="shared" si="214"/>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BG1747" s="5"/>
      <c r="BI1747" s="4"/>
      <c r="BK1747" s="5"/>
      <c r="BL1747" s="5"/>
      <c r="BM1747" s="5" t="str">
        <f>IF(B1747="","",IF(BH1747="",1+(MAX(BM$2:BM1746)),""))</f>
        <v/>
      </c>
      <c r="BN1747" s="5" t="str">
        <f t="shared" si="213"/>
        <v/>
      </c>
      <c r="BP1747" s="15" t="str">
        <f t="shared" si="214"/>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BG1748" s="5"/>
      <c r="BI1748" s="4"/>
      <c r="BK1748" s="5"/>
      <c r="BL1748" s="5"/>
      <c r="BM1748" s="5" t="str">
        <f>IF(B1748="","",IF(BH1748="",1+(MAX(BM$2:BM1747)),""))</f>
        <v/>
      </c>
      <c r="BN1748" s="5" t="str">
        <f t="shared" si="213"/>
        <v/>
      </c>
      <c r="BP1748" s="15" t="str">
        <f t="shared" si="214"/>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BG1749" s="5"/>
      <c r="BI1749" s="4"/>
      <c r="BK1749" s="5"/>
      <c r="BL1749" s="5"/>
      <c r="BM1749" s="5" t="str">
        <f>IF(B1749="","",IF(BH1749="",1+(MAX(BM$2:BM1748)),""))</f>
        <v/>
      </c>
      <c r="BN1749" s="5" t="str">
        <f t="shared" si="213"/>
        <v/>
      </c>
      <c r="BP1749" s="15" t="str">
        <f t="shared" si="214"/>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BG1750" s="5"/>
      <c r="BI1750" s="4"/>
      <c r="BK1750" s="5"/>
      <c r="BL1750" s="5"/>
      <c r="BM1750" s="5" t="str">
        <f>IF(B1750="","",IF(BH1750="",1+(MAX(BM$2:BM1749)),""))</f>
        <v/>
      </c>
      <c r="BN1750" s="5" t="str">
        <f t="shared" si="213"/>
        <v/>
      </c>
      <c r="BP1750" s="15" t="str">
        <f t="shared" si="214"/>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BG1751" s="5"/>
      <c r="BI1751" s="4"/>
      <c r="BK1751" s="5"/>
      <c r="BL1751" s="5"/>
      <c r="BM1751" s="5" t="str">
        <f>IF(B1751="","",IF(BH1751="",1+(MAX(BM$2:BM1750)),""))</f>
        <v/>
      </c>
      <c r="BN1751" s="5" t="str">
        <f t="shared" si="213"/>
        <v/>
      </c>
      <c r="BP1751" s="15" t="str">
        <f t="shared" si="214"/>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BG1752" s="5"/>
      <c r="BI1752" s="4"/>
      <c r="BK1752" s="5"/>
      <c r="BL1752" s="5"/>
      <c r="BM1752" s="5" t="str">
        <f>IF(B1752="","",IF(BH1752="",1+(MAX(BM$2:BM1751)),""))</f>
        <v/>
      </c>
      <c r="BN1752" s="5" t="str">
        <f t="shared" si="213"/>
        <v/>
      </c>
      <c r="BP1752" s="15" t="str">
        <f t="shared" si="214"/>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BG1753" s="5"/>
      <c r="BI1753" s="4"/>
      <c r="BK1753" s="5"/>
      <c r="BL1753" s="5"/>
      <c r="BM1753" s="5" t="str">
        <f>IF(B1753="","",IF(BH1753="",1+(MAX(BM$2:BM1752)),""))</f>
        <v/>
      </c>
      <c r="BN1753" s="5" t="str">
        <f t="shared" si="213"/>
        <v/>
      </c>
      <c r="BP1753" s="15" t="str">
        <f t="shared" si="214"/>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BG1754" s="5"/>
      <c r="BI1754" s="4"/>
      <c r="BK1754" s="5"/>
      <c r="BL1754" s="5"/>
      <c r="BM1754" s="5" t="str">
        <f>IF(B1754="","",IF(BH1754="",1+(MAX(BM$2:BM1753)),""))</f>
        <v/>
      </c>
      <c r="BN1754" s="5" t="str">
        <f t="shared" si="213"/>
        <v/>
      </c>
      <c r="BP1754" s="15" t="str">
        <f t="shared" si="214"/>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BG1755" s="5"/>
      <c r="BI1755" s="4"/>
      <c r="BK1755" s="5"/>
      <c r="BL1755" s="5"/>
      <c r="BM1755" s="5" t="str">
        <f>IF(B1755="","",IF(BH1755="",1+(MAX(BM$2:BM1754)),""))</f>
        <v/>
      </c>
      <c r="BN1755" s="5" t="str">
        <f t="shared" si="213"/>
        <v/>
      </c>
      <c r="BP1755" s="15" t="str">
        <f t="shared" si="214"/>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BG1756" s="5"/>
      <c r="BI1756" s="4"/>
      <c r="BK1756" s="5"/>
      <c r="BL1756" s="5"/>
      <c r="BM1756" s="5" t="str">
        <f>IF(B1756="","",IF(BH1756="",1+(MAX(BM$2:BM1755)),""))</f>
        <v/>
      </c>
      <c r="BN1756" s="5" t="str">
        <f t="shared" si="213"/>
        <v/>
      </c>
      <c r="BP1756" s="15" t="str">
        <f t="shared" si="214"/>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BG1757" s="5"/>
      <c r="BI1757" s="4"/>
      <c r="BK1757" s="5"/>
      <c r="BL1757" s="5"/>
      <c r="BM1757" s="5" t="str">
        <f>IF(B1757="","",IF(BH1757="",1+(MAX(BM$2:BM1756)),""))</f>
        <v/>
      </c>
      <c r="BN1757" s="5" t="str">
        <f t="shared" si="213"/>
        <v/>
      </c>
      <c r="BP1757" s="15" t="str">
        <f t="shared" si="214"/>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BG1758" s="5"/>
      <c r="BI1758" s="4"/>
      <c r="BK1758" s="5"/>
      <c r="BL1758" s="5"/>
      <c r="BM1758" s="5" t="str">
        <f>IF(B1758="","",IF(BH1758="",1+(MAX(BM$2:BM1757)),""))</f>
        <v/>
      </c>
      <c r="BN1758" s="5" t="str">
        <f t="shared" si="213"/>
        <v/>
      </c>
      <c r="BP1758" s="15" t="str">
        <f t="shared" si="214"/>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BG1759" s="5"/>
      <c r="BI1759" s="4"/>
      <c r="BK1759" s="5"/>
      <c r="BL1759" s="5"/>
      <c r="BM1759" s="5" t="str">
        <f>IF(B1759="","",IF(BH1759="",1+(MAX(BM$2:BM1758)),""))</f>
        <v/>
      </c>
      <c r="BN1759" s="5" t="str">
        <f t="shared" si="213"/>
        <v/>
      </c>
      <c r="BP1759" s="15" t="str">
        <f t="shared" si="214"/>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BG1760" s="5"/>
      <c r="BI1760" s="4"/>
      <c r="BK1760" s="5"/>
      <c r="BL1760" s="5"/>
      <c r="BM1760" s="5" t="str">
        <f>IF(B1760="","",IF(BH1760="",1+(MAX(BM$2:BM1759)),""))</f>
        <v/>
      </c>
      <c r="BN1760" s="5" t="str">
        <f t="shared" si="213"/>
        <v/>
      </c>
      <c r="BP1760" s="15" t="str">
        <f t="shared" si="214"/>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BG1761" s="5"/>
      <c r="BI1761" s="4"/>
      <c r="BK1761" s="5"/>
      <c r="BL1761" s="5"/>
      <c r="BM1761" s="5" t="str">
        <f>IF(B1761="","",IF(BH1761="",1+(MAX(BM$2:BM1760)),""))</f>
        <v/>
      </c>
      <c r="BN1761" s="5" t="str">
        <f t="shared" si="213"/>
        <v/>
      </c>
      <c r="BP1761" s="15" t="str">
        <f t="shared" si="214"/>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BG1762" s="5"/>
      <c r="BI1762" s="4"/>
      <c r="BK1762" s="5"/>
      <c r="BL1762" s="5"/>
      <c r="BM1762" s="5" t="str">
        <f>IF(B1762="","",IF(BH1762="",1+(MAX(BM$2:BM1761)),""))</f>
        <v/>
      </c>
      <c r="BN1762" s="5" t="str">
        <f t="shared" si="213"/>
        <v/>
      </c>
      <c r="BP1762" s="15" t="str">
        <f t="shared" si="214"/>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BG1763" s="5"/>
      <c r="BI1763" s="4"/>
      <c r="BK1763" s="5"/>
      <c r="BL1763" s="5"/>
      <c r="BM1763" s="5" t="str">
        <f>IF(B1763="","",IF(BH1763="",1+(MAX(BM$2:BM1762)),""))</f>
        <v/>
      </c>
      <c r="BN1763" s="5" t="str">
        <f t="shared" si="213"/>
        <v/>
      </c>
      <c r="BP1763" s="15" t="str">
        <f t="shared" si="214"/>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BG1764" s="5"/>
      <c r="BI1764" s="4"/>
      <c r="BK1764" s="5"/>
      <c r="BL1764" s="5"/>
      <c r="BM1764" s="5" t="str">
        <f>IF(B1764="","",IF(BH1764="",1+(MAX(BM$2:BM1763)),""))</f>
        <v/>
      </c>
      <c r="BN1764" s="5" t="str">
        <f t="shared" si="213"/>
        <v/>
      </c>
      <c r="BP1764" s="15" t="str">
        <f t="shared" si="214"/>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BG1765" s="5"/>
      <c r="BI1765" s="4"/>
      <c r="BK1765" s="5"/>
      <c r="BL1765" s="5"/>
      <c r="BM1765" s="5" t="str">
        <f>IF(B1765="","",IF(BH1765="",1+(MAX(BM$2:BM1764)),""))</f>
        <v/>
      </c>
      <c r="BN1765" s="5" t="str">
        <f t="shared" si="213"/>
        <v/>
      </c>
      <c r="BP1765" s="15" t="str">
        <f t="shared" si="214"/>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BG1766" s="5"/>
      <c r="BI1766" s="4"/>
      <c r="BK1766" s="5"/>
      <c r="BL1766" s="5"/>
      <c r="BM1766" s="5" t="str">
        <f>IF(B1766="","",IF(BH1766="",1+(MAX(BM$2:BM1765)),""))</f>
        <v/>
      </c>
      <c r="BN1766" s="5" t="str">
        <f t="shared" si="213"/>
        <v/>
      </c>
      <c r="BP1766" s="15" t="str">
        <f t="shared" si="214"/>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BG1767" s="5"/>
      <c r="BI1767" s="4"/>
      <c r="BK1767" s="5"/>
      <c r="BL1767" s="5"/>
      <c r="BM1767" s="5" t="str">
        <f>IF(B1767="","",IF(BH1767="",1+(MAX(BM$2:BM1766)),""))</f>
        <v/>
      </c>
      <c r="BN1767" s="5" t="str">
        <f t="shared" si="213"/>
        <v/>
      </c>
      <c r="BP1767" s="15" t="str">
        <f t="shared" si="214"/>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BG1768" s="5"/>
      <c r="BI1768" s="4"/>
      <c r="BK1768" s="5"/>
      <c r="BL1768" s="5"/>
      <c r="BM1768" s="5" t="str">
        <f>IF(B1768="","",IF(BH1768="",1+(MAX(BM$2:BM1767)),""))</f>
        <v/>
      </c>
      <c r="BN1768" s="5" t="str">
        <f t="shared" si="213"/>
        <v/>
      </c>
      <c r="BP1768" s="15" t="str">
        <f t="shared" si="214"/>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BG1769" s="5"/>
      <c r="BI1769" s="4"/>
      <c r="BK1769" s="5"/>
      <c r="BL1769" s="5"/>
      <c r="BM1769" s="5" t="str">
        <f>IF(B1769="","",IF(BH1769="",1+(MAX(BM$2:BM1768)),""))</f>
        <v/>
      </c>
      <c r="BN1769" s="5" t="str">
        <f t="shared" si="213"/>
        <v/>
      </c>
      <c r="BP1769" s="15" t="str">
        <f t="shared" si="214"/>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BG1770" s="5"/>
      <c r="BI1770" s="4"/>
      <c r="BK1770" s="5"/>
      <c r="BL1770" s="5"/>
      <c r="BM1770" s="5" t="str">
        <f>IF(B1770="","",IF(BH1770="",1+(MAX(BM$2:BM1769)),""))</f>
        <v/>
      </c>
      <c r="BN1770" s="5" t="str">
        <f t="shared" si="213"/>
        <v/>
      </c>
      <c r="BP1770" s="15" t="str">
        <f t="shared" si="214"/>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BG1771" s="5"/>
      <c r="BI1771" s="4"/>
      <c r="BK1771" s="5"/>
      <c r="BL1771" s="5"/>
      <c r="BM1771" s="5" t="str">
        <f>IF(B1771="","",IF(BH1771="",1+(MAX(BM$2:BM1770)),""))</f>
        <v/>
      </c>
      <c r="BN1771" s="5" t="str">
        <f t="shared" si="213"/>
        <v/>
      </c>
      <c r="BP1771" s="15" t="str">
        <f t="shared" si="214"/>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BG1772" s="5"/>
      <c r="BI1772" s="4"/>
      <c r="BK1772" s="5"/>
      <c r="BL1772" s="5"/>
      <c r="BM1772" s="5" t="str">
        <f>IF(B1772="","",IF(BH1772="",1+(MAX(BM$2:BM1771)),""))</f>
        <v/>
      </c>
      <c r="BN1772" s="5" t="str">
        <f t="shared" si="213"/>
        <v/>
      </c>
      <c r="BP1772" s="15" t="str">
        <f t="shared" si="214"/>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BG1773" s="5"/>
      <c r="BI1773" s="4"/>
      <c r="BK1773" s="5"/>
      <c r="BL1773" s="5"/>
      <c r="BM1773" s="5" t="str">
        <f>IF(B1773="","",IF(BH1773="",1+(MAX(BM$2:BM1772)),""))</f>
        <v/>
      </c>
      <c r="BN1773" s="5" t="str">
        <f t="shared" si="213"/>
        <v/>
      </c>
      <c r="BP1773" s="15" t="str">
        <f t="shared" si="214"/>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BG1774" s="5"/>
      <c r="BI1774" s="4"/>
      <c r="BK1774" s="5"/>
      <c r="BL1774" s="5"/>
      <c r="BM1774" s="5" t="str">
        <f>IF(B1774="","",IF(BH1774="",1+(MAX(BM$2:BM1773)),""))</f>
        <v/>
      </c>
      <c r="BN1774" s="5" t="str">
        <f t="shared" si="213"/>
        <v/>
      </c>
      <c r="BP1774" s="15" t="str">
        <f t="shared" si="214"/>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BG1775" s="5"/>
      <c r="BI1775" s="4"/>
      <c r="BK1775" s="5"/>
      <c r="BL1775" s="5"/>
      <c r="BM1775" s="5" t="str">
        <f>IF(B1775="","",IF(BH1775="",1+(MAX(BM$2:BM1774)),""))</f>
        <v/>
      </c>
      <c r="BN1775" s="5" t="str">
        <f t="shared" si="213"/>
        <v/>
      </c>
      <c r="BP1775" s="15" t="str">
        <f t="shared" si="214"/>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BG1776" s="5"/>
      <c r="BI1776" s="4"/>
      <c r="BK1776" s="5"/>
      <c r="BL1776" s="5"/>
      <c r="BM1776" s="5" t="str">
        <f>IF(B1776="","",IF(BH1776="",1+(MAX(BM$2:BM1775)),""))</f>
        <v/>
      </c>
      <c r="BN1776" s="5" t="str">
        <f t="shared" si="213"/>
        <v/>
      </c>
      <c r="BP1776" s="15" t="str">
        <f t="shared" si="214"/>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BG1777" s="5"/>
      <c r="BI1777" s="4"/>
      <c r="BK1777" s="5"/>
      <c r="BL1777" s="5"/>
      <c r="BM1777" s="5" t="str">
        <f>IF(B1777="","",IF(BH1777="",1+(MAX(BM$2:BM1776)),""))</f>
        <v/>
      </c>
      <c r="BN1777" s="5" t="str">
        <f t="shared" si="213"/>
        <v/>
      </c>
      <c r="BP1777" s="15" t="str">
        <f t="shared" si="214"/>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BG1778" s="5"/>
      <c r="BI1778" s="4"/>
      <c r="BK1778" s="5"/>
      <c r="BL1778" s="5"/>
      <c r="BM1778" s="5" t="str">
        <f>IF(B1778="","",IF(BH1778="",1+(MAX(BM$2:BM1777)),""))</f>
        <v/>
      </c>
      <c r="BN1778" s="5" t="str">
        <f t="shared" si="213"/>
        <v/>
      </c>
      <c r="BP1778" s="15" t="str">
        <f t="shared" si="214"/>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BG1779" s="5"/>
      <c r="BI1779" s="4"/>
      <c r="BK1779" s="5"/>
      <c r="BL1779" s="5"/>
      <c r="BM1779" s="5" t="str">
        <f>IF(B1779="","",IF(BH1779="",1+(MAX(BM$2:BM1778)),""))</f>
        <v/>
      </c>
      <c r="BN1779" s="5" t="str">
        <f t="shared" si="213"/>
        <v/>
      </c>
      <c r="BP1779" s="15" t="str">
        <f t="shared" si="214"/>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BG1780" s="5"/>
      <c r="BI1780" s="4"/>
      <c r="BK1780" s="5"/>
      <c r="BL1780" s="5"/>
      <c r="BM1780" s="5" t="str">
        <f>IF(B1780="","",IF(BH1780="",1+(MAX(BM$2:BM1779)),""))</f>
        <v/>
      </c>
      <c r="BN1780" s="5" t="str">
        <f t="shared" si="213"/>
        <v/>
      </c>
      <c r="BP1780" s="15" t="str">
        <f t="shared" si="214"/>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BG1781" s="5"/>
      <c r="BI1781" s="4"/>
      <c r="BK1781" s="5"/>
      <c r="BL1781" s="5"/>
      <c r="BM1781" s="5" t="str">
        <f>IF(B1781="","",IF(BH1781="",1+(MAX(BM$2:BM1780)),""))</f>
        <v/>
      </c>
      <c r="BN1781" s="5" t="str">
        <f t="shared" si="213"/>
        <v/>
      </c>
      <c r="BP1781" s="15" t="str">
        <f t="shared" si="214"/>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BG1782" s="5"/>
      <c r="BI1782" s="4"/>
      <c r="BK1782" s="5"/>
      <c r="BL1782" s="5"/>
      <c r="BM1782" s="5" t="str">
        <f>IF(B1782="","",IF(BH1782="",1+(MAX(BM$2:BM1781)),""))</f>
        <v/>
      </c>
      <c r="BN1782" s="5" t="str">
        <f t="shared" si="213"/>
        <v/>
      </c>
      <c r="BP1782" s="15" t="str">
        <f t="shared" si="214"/>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BG1783" s="5"/>
      <c r="BI1783" s="4"/>
      <c r="BK1783" s="5"/>
      <c r="BL1783" s="5"/>
      <c r="BM1783" s="5" t="str">
        <f>IF(B1783="","",IF(BH1783="",1+(MAX(BM$2:BM1782)),""))</f>
        <v/>
      </c>
      <c r="BN1783" s="5" t="str">
        <f t="shared" si="213"/>
        <v/>
      </c>
      <c r="BP1783" s="15" t="str">
        <f t="shared" si="214"/>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BG1784" s="5"/>
      <c r="BI1784" s="4"/>
      <c r="BK1784" s="5"/>
      <c r="BL1784" s="5"/>
      <c r="BM1784" s="5" t="str">
        <f>IF(B1784="","",IF(BH1784="",1+(MAX(BM$2:BM1783)),""))</f>
        <v/>
      </c>
      <c r="BN1784" s="5" t="str">
        <f t="shared" si="213"/>
        <v/>
      </c>
      <c r="BP1784" s="15" t="str">
        <f t="shared" si="214"/>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BG1785" s="5"/>
      <c r="BI1785" s="4"/>
      <c r="BK1785" s="5"/>
      <c r="BL1785" s="5"/>
      <c r="BM1785" s="5" t="str">
        <f>IF(B1785="","",IF(BH1785="",1+(MAX(BM$2:BM1784)),""))</f>
        <v/>
      </c>
      <c r="BN1785" s="5" t="str">
        <f t="shared" si="213"/>
        <v/>
      </c>
      <c r="BP1785" s="15" t="str">
        <f t="shared" si="214"/>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BG1786" s="5"/>
      <c r="BI1786" s="4"/>
      <c r="BK1786" s="5"/>
      <c r="BL1786" s="5"/>
      <c r="BM1786" s="5" t="str">
        <f>IF(B1786="","",IF(BH1786="",1+(MAX(BM$2:BM1785)),""))</f>
        <v/>
      </c>
      <c r="BN1786" s="5" t="str">
        <f t="shared" si="213"/>
        <v/>
      </c>
      <c r="BP1786" s="15" t="str">
        <f t="shared" si="214"/>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BG1787" s="5"/>
      <c r="BI1787" s="4"/>
      <c r="BK1787" s="5"/>
      <c r="BL1787" s="5"/>
      <c r="BM1787" s="5" t="str">
        <f>IF(B1787="","",IF(BH1787="",1+(MAX(BM$2:BM1786)),""))</f>
        <v/>
      </c>
      <c r="BN1787" s="5" t="str">
        <f t="shared" si="213"/>
        <v/>
      </c>
      <c r="BP1787" s="15" t="str">
        <f t="shared" si="214"/>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BG1788" s="5"/>
      <c r="BI1788" s="4"/>
      <c r="BK1788" s="5"/>
      <c r="BL1788" s="5"/>
      <c r="BM1788" s="5" t="str">
        <f>IF(B1788="","",IF(BH1788="",1+(MAX(BM$2:BM1787)),""))</f>
        <v/>
      </c>
      <c r="BN1788" s="5" t="str">
        <f t="shared" si="213"/>
        <v/>
      </c>
      <c r="BP1788" s="15" t="str">
        <f t="shared" si="214"/>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BG1789" s="5"/>
      <c r="BI1789" s="4"/>
      <c r="BK1789" s="5"/>
      <c r="BL1789" s="5"/>
      <c r="BM1789" s="5" t="str">
        <f>IF(B1789="","",IF(BH1789="",1+(MAX(BM$2:BM1788)),""))</f>
        <v/>
      </c>
      <c r="BN1789" s="5" t="str">
        <f t="shared" si="213"/>
        <v/>
      </c>
      <c r="BP1789" s="15" t="str">
        <f t="shared" si="214"/>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BG1790" s="5"/>
      <c r="BI1790" s="4"/>
      <c r="BK1790" s="5"/>
      <c r="BL1790" s="5"/>
      <c r="BM1790" s="5" t="str">
        <f>IF(B1790="","",IF(BH1790="",1+(MAX(BM$2:BM1789)),""))</f>
        <v/>
      </c>
      <c r="BN1790" s="5" t="str">
        <f t="shared" si="213"/>
        <v/>
      </c>
      <c r="BP1790" s="15" t="str">
        <f t="shared" si="214"/>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BG1791" s="5"/>
      <c r="BI1791" s="4"/>
      <c r="BK1791" s="5"/>
      <c r="BL1791" s="5"/>
      <c r="BM1791" s="5" t="str">
        <f>IF(B1791="","",IF(BH1791="",1+(MAX(BM$2:BM1790)),""))</f>
        <v/>
      </c>
      <c r="BN1791" s="5" t="str">
        <f t="shared" si="213"/>
        <v/>
      </c>
      <c r="BP1791" s="15" t="str">
        <f t="shared" si="214"/>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BG1792" s="5"/>
      <c r="BI1792" s="4"/>
      <c r="BK1792" s="5"/>
      <c r="BL1792" s="5"/>
      <c r="BM1792" s="5" t="str">
        <f>IF(B1792="","",IF(BH1792="",1+(MAX(BM$2:BM1791)),""))</f>
        <v/>
      </c>
      <c r="BN1792" s="5" t="str">
        <f t="shared" si="213"/>
        <v/>
      </c>
      <c r="BP1792" s="15" t="str">
        <f t="shared" si="214"/>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BG1793" s="5"/>
      <c r="BI1793" s="4"/>
      <c r="BK1793" s="5"/>
      <c r="BL1793" s="5"/>
      <c r="BM1793" s="5" t="str">
        <f>IF(B1793="","",IF(BH1793="",1+(MAX(BM$2:BM1792)),""))</f>
        <v/>
      </c>
      <c r="BN1793" s="5" t="str">
        <f t="shared" si="213"/>
        <v/>
      </c>
      <c r="BP1793" s="15" t="str">
        <f t="shared" si="214"/>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BG1794" s="5"/>
      <c r="BI1794" s="4"/>
      <c r="BK1794" s="5"/>
      <c r="BL1794" s="5"/>
      <c r="BM1794" s="5" t="str">
        <f>IF(B1794="","",IF(BH1794="",1+(MAX(BM$2:BM1793)),""))</f>
        <v/>
      </c>
      <c r="BN1794" s="5" t="str">
        <f t="shared" ref="BN1794:BN1857" si="215">IF(BM1794="","",AI1794)</f>
        <v/>
      </c>
      <c r="BP1794" s="15" t="str">
        <f t="shared" ref="BP1794:BP1857" si="21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BG1795" s="5"/>
      <c r="BI1795" s="4"/>
      <c r="BK1795" s="5"/>
      <c r="BL1795" s="5"/>
      <c r="BM1795" s="5" t="str">
        <f>IF(B1795="","",IF(BH1795="",1+(MAX(BM$2:BM1794)),""))</f>
        <v/>
      </c>
      <c r="BN1795" s="5" t="str">
        <f t="shared" si="215"/>
        <v/>
      </c>
      <c r="BP1795" s="15" t="str">
        <f t="shared" si="216"/>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BG1796" s="5"/>
      <c r="BI1796" s="4"/>
      <c r="BK1796" s="5"/>
      <c r="BL1796" s="5"/>
      <c r="BM1796" s="5" t="str">
        <f>IF(B1796="","",IF(BH1796="",1+(MAX(BM$2:BM1795)),""))</f>
        <v/>
      </c>
      <c r="BN1796" s="5" t="str">
        <f t="shared" si="215"/>
        <v/>
      </c>
      <c r="BP1796" s="15" t="str">
        <f t="shared" si="216"/>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BG1797" s="5"/>
      <c r="BI1797" s="4"/>
      <c r="BK1797" s="5"/>
      <c r="BL1797" s="5"/>
      <c r="BM1797" s="5" t="str">
        <f>IF(B1797="","",IF(BH1797="",1+(MAX(BM$2:BM1796)),""))</f>
        <v/>
      </c>
      <c r="BN1797" s="5" t="str">
        <f t="shared" si="215"/>
        <v/>
      </c>
      <c r="BP1797" s="15" t="str">
        <f t="shared" si="216"/>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BG1798" s="5"/>
      <c r="BI1798" s="4"/>
      <c r="BK1798" s="5"/>
      <c r="BL1798" s="5"/>
      <c r="BM1798" s="5" t="str">
        <f>IF(B1798="","",IF(BH1798="",1+(MAX(BM$2:BM1797)),""))</f>
        <v/>
      </c>
      <c r="BN1798" s="5" t="str">
        <f t="shared" si="215"/>
        <v/>
      </c>
      <c r="BP1798" s="15" t="str">
        <f t="shared" si="216"/>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BG1799" s="5"/>
      <c r="BI1799" s="4"/>
      <c r="BK1799" s="5"/>
      <c r="BL1799" s="5"/>
      <c r="BM1799" s="5" t="str">
        <f>IF(B1799="","",IF(BH1799="",1+(MAX(BM$2:BM1798)),""))</f>
        <v/>
      </c>
      <c r="BN1799" s="5" t="str">
        <f t="shared" si="215"/>
        <v/>
      </c>
      <c r="BP1799" s="15" t="str">
        <f t="shared" si="216"/>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BG1800" s="5"/>
      <c r="BI1800" s="4"/>
      <c r="BK1800" s="5"/>
      <c r="BL1800" s="5"/>
      <c r="BM1800" s="5" t="str">
        <f>IF(B1800="","",IF(BH1800="",1+(MAX(BM$2:BM1799)),""))</f>
        <v/>
      </c>
      <c r="BN1800" s="5" t="str">
        <f t="shared" si="215"/>
        <v/>
      </c>
      <c r="BP1800" s="15" t="str">
        <f t="shared" si="216"/>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BG1801" s="5"/>
      <c r="BI1801" s="4"/>
      <c r="BK1801" s="5"/>
      <c r="BL1801" s="5"/>
      <c r="BM1801" s="5" t="str">
        <f>IF(B1801="","",IF(BH1801="",1+(MAX(BM$2:BM1800)),""))</f>
        <v/>
      </c>
      <c r="BN1801" s="5" t="str">
        <f t="shared" si="215"/>
        <v/>
      </c>
      <c r="BP1801" s="15" t="str">
        <f t="shared" si="216"/>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BG1802" s="5"/>
      <c r="BI1802" s="4"/>
      <c r="BK1802" s="5"/>
      <c r="BL1802" s="5"/>
      <c r="BM1802" s="5" t="str">
        <f>IF(B1802="","",IF(BH1802="",1+(MAX(BM$2:BM1801)),""))</f>
        <v/>
      </c>
      <c r="BN1802" s="5" t="str">
        <f t="shared" si="215"/>
        <v/>
      </c>
      <c r="BP1802" s="15" t="str">
        <f t="shared" si="216"/>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BG1803" s="5"/>
      <c r="BI1803" s="4"/>
      <c r="BK1803" s="5"/>
      <c r="BL1803" s="5"/>
      <c r="BM1803" s="5" t="str">
        <f>IF(B1803="","",IF(BH1803="",1+(MAX(BM$2:BM1802)),""))</f>
        <v/>
      </c>
      <c r="BN1803" s="5" t="str">
        <f t="shared" si="215"/>
        <v/>
      </c>
      <c r="BP1803" s="15" t="str">
        <f t="shared" si="216"/>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BG1804" s="5"/>
      <c r="BI1804" s="4"/>
      <c r="BK1804" s="5"/>
      <c r="BL1804" s="5"/>
      <c r="BM1804" s="5" t="str">
        <f>IF(B1804="","",IF(BH1804="",1+(MAX(BM$2:BM1803)),""))</f>
        <v/>
      </c>
      <c r="BN1804" s="5" t="str">
        <f t="shared" si="215"/>
        <v/>
      </c>
      <c r="BP1804" s="15" t="str">
        <f t="shared" si="216"/>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BG1805" s="5"/>
      <c r="BI1805" s="4"/>
      <c r="BK1805" s="5"/>
      <c r="BL1805" s="5"/>
      <c r="BM1805" s="5" t="str">
        <f>IF(B1805="","",IF(BH1805="",1+(MAX(BM$2:BM1804)),""))</f>
        <v/>
      </c>
      <c r="BN1805" s="5" t="str">
        <f t="shared" si="215"/>
        <v/>
      </c>
      <c r="BP1805" s="15" t="str">
        <f t="shared" si="216"/>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BG1806" s="5"/>
      <c r="BI1806" s="4"/>
      <c r="BK1806" s="5"/>
      <c r="BL1806" s="5"/>
      <c r="BM1806" s="5" t="str">
        <f>IF(B1806="","",IF(BH1806="",1+(MAX(BM$2:BM1805)),""))</f>
        <v/>
      </c>
      <c r="BN1806" s="5" t="str">
        <f t="shared" si="215"/>
        <v/>
      </c>
      <c r="BP1806" s="15" t="str">
        <f t="shared" si="216"/>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BG1807" s="5"/>
      <c r="BI1807" s="4"/>
      <c r="BK1807" s="5"/>
      <c r="BL1807" s="5"/>
      <c r="BM1807" s="5" t="str">
        <f>IF(B1807="","",IF(BH1807="",1+(MAX(BM$2:BM1806)),""))</f>
        <v/>
      </c>
      <c r="BN1807" s="5" t="str">
        <f t="shared" si="215"/>
        <v/>
      </c>
      <c r="BP1807" s="15" t="str">
        <f t="shared" si="21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BG1808" s="5"/>
      <c r="BI1808" s="4"/>
      <c r="BK1808" s="5"/>
      <c r="BL1808" s="5"/>
      <c r="BM1808" s="5" t="str">
        <f>IF(B1808="","",IF(BH1808="",1+(MAX(BM$2:BM1807)),""))</f>
        <v/>
      </c>
      <c r="BN1808" s="5" t="str">
        <f t="shared" si="215"/>
        <v/>
      </c>
      <c r="BP1808" s="15" t="str">
        <f t="shared" si="21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BG1809" s="5"/>
      <c r="BI1809" s="4"/>
      <c r="BK1809" s="5"/>
      <c r="BL1809" s="5"/>
      <c r="BM1809" s="5" t="str">
        <f>IF(B1809="","",IF(BH1809="",1+(MAX(BM$2:BM1808)),""))</f>
        <v/>
      </c>
      <c r="BN1809" s="5" t="str">
        <f t="shared" si="215"/>
        <v/>
      </c>
      <c r="BP1809" s="15" t="str">
        <f t="shared" si="216"/>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BG1810" s="5"/>
      <c r="BI1810" s="4"/>
      <c r="BK1810" s="5"/>
      <c r="BL1810" s="5"/>
      <c r="BM1810" s="5" t="str">
        <f>IF(B1810="","",IF(BH1810="",1+(MAX(BM$2:BM1809)),""))</f>
        <v/>
      </c>
      <c r="BN1810" s="5" t="str">
        <f t="shared" si="215"/>
        <v/>
      </c>
      <c r="BP1810" s="15" t="str">
        <f t="shared" si="216"/>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BG1811" s="5"/>
      <c r="BI1811" s="4"/>
      <c r="BK1811" s="5"/>
      <c r="BL1811" s="5"/>
      <c r="BM1811" s="5" t="str">
        <f>IF(B1811="","",IF(BH1811="",1+(MAX(BM$2:BM1810)),""))</f>
        <v/>
      </c>
      <c r="BN1811" s="5" t="str">
        <f t="shared" si="215"/>
        <v/>
      </c>
      <c r="BP1811" s="15" t="str">
        <f t="shared" si="216"/>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BG1812" s="5"/>
      <c r="BI1812" s="4"/>
      <c r="BK1812" s="5"/>
      <c r="BL1812" s="5"/>
      <c r="BM1812" s="5" t="str">
        <f>IF(B1812="","",IF(BH1812="",1+(MAX(BM$2:BM1811)),""))</f>
        <v/>
      </c>
      <c r="BN1812" s="5" t="str">
        <f t="shared" si="215"/>
        <v/>
      </c>
      <c r="BP1812" s="15" t="str">
        <f t="shared" si="216"/>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BG1813" s="5"/>
      <c r="BI1813" s="4"/>
      <c r="BK1813" s="5"/>
      <c r="BL1813" s="5"/>
      <c r="BM1813" s="5" t="str">
        <f>IF(B1813="","",IF(BH1813="",1+(MAX(BM$2:BM1812)),""))</f>
        <v/>
      </c>
      <c r="BN1813" s="5" t="str">
        <f t="shared" si="215"/>
        <v/>
      </c>
      <c r="BP1813" s="15" t="str">
        <f t="shared" si="216"/>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BG1814" s="5"/>
      <c r="BI1814" s="4"/>
      <c r="BK1814" s="5"/>
      <c r="BL1814" s="5"/>
      <c r="BM1814" s="5" t="str">
        <f>IF(B1814="","",IF(BH1814="",1+(MAX(BM$2:BM1813)),""))</f>
        <v/>
      </c>
      <c r="BN1814" s="5" t="str">
        <f t="shared" si="215"/>
        <v/>
      </c>
      <c r="BP1814" s="15" t="str">
        <f t="shared" si="216"/>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BG1815" s="5"/>
      <c r="BI1815" s="4"/>
      <c r="BK1815" s="5"/>
      <c r="BL1815" s="5"/>
      <c r="BM1815" s="5" t="str">
        <f>IF(B1815="","",IF(BH1815="",1+(MAX(BM$2:BM1814)),""))</f>
        <v/>
      </c>
      <c r="BN1815" s="5" t="str">
        <f t="shared" si="215"/>
        <v/>
      </c>
      <c r="BP1815" s="15" t="str">
        <f t="shared" si="216"/>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BG1816" s="5"/>
      <c r="BI1816" s="4"/>
      <c r="BK1816" s="5"/>
      <c r="BL1816" s="5"/>
      <c r="BM1816" s="5" t="str">
        <f>IF(B1816="","",IF(BH1816="",1+(MAX(BM$2:BM1815)),""))</f>
        <v/>
      </c>
      <c r="BN1816" s="5" t="str">
        <f t="shared" si="215"/>
        <v/>
      </c>
      <c r="BP1816" s="15" t="str">
        <f t="shared" si="216"/>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BG1817" s="5"/>
      <c r="BI1817" s="4"/>
      <c r="BK1817" s="5"/>
      <c r="BL1817" s="5"/>
      <c r="BM1817" s="5" t="str">
        <f>IF(B1817="","",IF(BH1817="",1+(MAX(BM$2:BM1816)),""))</f>
        <v/>
      </c>
      <c r="BN1817" s="5" t="str">
        <f t="shared" si="215"/>
        <v/>
      </c>
      <c r="BP1817" s="15" t="str">
        <f t="shared" si="216"/>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BG1818" s="5"/>
      <c r="BI1818" s="4"/>
      <c r="BK1818" s="5"/>
      <c r="BL1818" s="5"/>
      <c r="BM1818" s="5" t="str">
        <f>IF(B1818="","",IF(BH1818="",1+(MAX(BM$2:BM1817)),""))</f>
        <v/>
      </c>
      <c r="BN1818" s="5" t="str">
        <f t="shared" si="215"/>
        <v/>
      </c>
      <c r="BP1818" s="15" t="str">
        <f t="shared" si="216"/>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BG1819" s="5"/>
      <c r="BI1819" s="4"/>
      <c r="BK1819" s="5"/>
      <c r="BL1819" s="5"/>
      <c r="BM1819" s="5" t="str">
        <f>IF(B1819="","",IF(BH1819="",1+(MAX(BM$2:BM1818)),""))</f>
        <v/>
      </c>
      <c r="BN1819" s="5" t="str">
        <f t="shared" si="215"/>
        <v/>
      </c>
      <c r="BP1819" s="15" t="str">
        <f t="shared" si="216"/>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BG1820" s="5"/>
      <c r="BI1820" s="4"/>
      <c r="BK1820" s="5"/>
      <c r="BL1820" s="5"/>
      <c r="BM1820" s="5" t="str">
        <f>IF(B1820="","",IF(BH1820="",1+(MAX(BM$2:BM1819)),""))</f>
        <v/>
      </c>
      <c r="BN1820" s="5" t="str">
        <f t="shared" si="215"/>
        <v/>
      </c>
      <c r="BP1820" s="15" t="str">
        <f t="shared" si="216"/>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BG1821" s="5"/>
      <c r="BI1821" s="4"/>
      <c r="BK1821" s="5"/>
      <c r="BL1821" s="5"/>
      <c r="BM1821" s="5" t="str">
        <f>IF(B1821="","",IF(BH1821="",1+(MAX(BM$2:BM1820)),""))</f>
        <v/>
      </c>
      <c r="BN1821" s="5" t="str">
        <f t="shared" si="215"/>
        <v/>
      </c>
      <c r="BP1821" s="15" t="str">
        <f t="shared" si="216"/>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BG1822" s="5"/>
      <c r="BI1822" s="4"/>
      <c r="BK1822" s="5"/>
      <c r="BL1822" s="5"/>
      <c r="BM1822" s="5" t="str">
        <f>IF(B1822="","",IF(BH1822="",1+(MAX(BM$2:BM1821)),""))</f>
        <v/>
      </c>
      <c r="BN1822" s="5" t="str">
        <f t="shared" si="215"/>
        <v/>
      </c>
      <c r="BP1822" s="15" t="str">
        <f t="shared" si="216"/>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BG1823" s="5"/>
      <c r="BI1823" s="4"/>
      <c r="BK1823" s="5"/>
      <c r="BL1823" s="5"/>
      <c r="BM1823" s="5" t="str">
        <f>IF(B1823="","",IF(BH1823="",1+(MAX(BM$2:BM1822)),""))</f>
        <v/>
      </c>
      <c r="BN1823" s="5" t="str">
        <f t="shared" si="215"/>
        <v/>
      </c>
      <c r="BP1823" s="15" t="str">
        <f t="shared" si="216"/>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BG1824" s="5"/>
      <c r="BI1824" s="4"/>
      <c r="BK1824" s="5"/>
      <c r="BL1824" s="5"/>
      <c r="BM1824" s="5" t="str">
        <f>IF(B1824="","",IF(BH1824="",1+(MAX(BM$2:BM1823)),""))</f>
        <v/>
      </c>
      <c r="BN1824" s="5" t="str">
        <f t="shared" si="215"/>
        <v/>
      </c>
      <c r="BP1824" s="15" t="str">
        <f t="shared" si="216"/>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BG1825" s="5"/>
      <c r="BI1825" s="4"/>
      <c r="BK1825" s="5"/>
      <c r="BL1825" s="5"/>
      <c r="BM1825" s="5" t="str">
        <f>IF(B1825="","",IF(BH1825="",1+(MAX(BM$2:BM1824)),""))</f>
        <v/>
      </c>
      <c r="BN1825" s="5" t="str">
        <f t="shared" si="215"/>
        <v/>
      </c>
      <c r="BP1825" s="15" t="str">
        <f t="shared" si="216"/>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BG1826" s="5"/>
      <c r="BI1826" s="4"/>
      <c r="BK1826" s="5"/>
      <c r="BL1826" s="5"/>
      <c r="BM1826" s="5" t="str">
        <f>IF(B1826="","",IF(BH1826="",1+(MAX(BM$2:BM1825)),""))</f>
        <v/>
      </c>
      <c r="BN1826" s="5" t="str">
        <f t="shared" si="215"/>
        <v/>
      </c>
      <c r="BP1826" s="15" t="str">
        <f t="shared" si="216"/>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BG1827" s="5"/>
      <c r="BI1827" s="4"/>
      <c r="BK1827" s="5"/>
      <c r="BL1827" s="5"/>
      <c r="BM1827" s="5" t="str">
        <f>IF(B1827="","",IF(BH1827="",1+(MAX(BM$2:BM1826)),""))</f>
        <v/>
      </c>
      <c r="BN1827" s="5" t="str">
        <f t="shared" si="215"/>
        <v/>
      </c>
      <c r="BP1827" s="15" t="str">
        <f t="shared" si="216"/>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BG1828" s="5"/>
      <c r="BI1828" s="4"/>
      <c r="BK1828" s="5"/>
      <c r="BL1828" s="5"/>
      <c r="BM1828" s="5" t="str">
        <f>IF(B1828="","",IF(BH1828="",1+(MAX(BM$2:BM1827)),""))</f>
        <v/>
      </c>
      <c r="BN1828" s="5" t="str">
        <f t="shared" si="215"/>
        <v/>
      </c>
      <c r="BP1828" s="15" t="str">
        <f t="shared" si="216"/>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BG1829" s="5"/>
      <c r="BI1829" s="4"/>
      <c r="BK1829" s="5"/>
      <c r="BL1829" s="5"/>
      <c r="BM1829" s="5" t="str">
        <f>IF(B1829="","",IF(BH1829="",1+(MAX(BM$2:BM1828)),""))</f>
        <v/>
      </c>
      <c r="BN1829" s="5" t="str">
        <f t="shared" si="215"/>
        <v/>
      </c>
      <c r="BP1829" s="15" t="str">
        <f t="shared" si="216"/>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BG1830" s="5"/>
      <c r="BI1830" s="4"/>
      <c r="BK1830" s="5"/>
      <c r="BL1830" s="5"/>
      <c r="BM1830" s="5" t="str">
        <f>IF(B1830="","",IF(BH1830="",1+(MAX(BM$2:BM1829)),""))</f>
        <v/>
      </c>
      <c r="BN1830" s="5" t="str">
        <f t="shared" si="215"/>
        <v/>
      </c>
      <c r="BP1830" s="15" t="str">
        <f t="shared" si="216"/>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BG1831" s="5"/>
      <c r="BI1831" s="4"/>
      <c r="BK1831" s="5"/>
      <c r="BL1831" s="5"/>
      <c r="BM1831" s="5" t="str">
        <f>IF(B1831="","",IF(BH1831="",1+(MAX(BM$2:BM1830)),""))</f>
        <v/>
      </c>
      <c r="BN1831" s="5" t="str">
        <f t="shared" si="215"/>
        <v/>
      </c>
      <c r="BP1831" s="15" t="str">
        <f t="shared" si="216"/>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BG1832" s="5"/>
      <c r="BI1832" s="4"/>
      <c r="BK1832" s="5"/>
      <c r="BL1832" s="5"/>
      <c r="BM1832" s="5" t="str">
        <f>IF(B1832="","",IF(BH1832="",1+(MAX(BM$2:BM1831)),""))</f>
        <v/>
      </c>
      <c r="BN1832" s="5" t="str">
        <f t="shared" si="215"/>
        <v/>
      </c>
      <c r="BP1832" s="15" t="str">
        <f t="shared" si="216"/>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BG1833" s="5"/>
      <c r="BI1833" s="4"/>
      <c r="BK1833" s="5"/>
      <c r="BL1833" s="5"/>
      <c r="BM1833" s="5" t="str">
        <f>IF(B1833="","",IF(BH1833="",1+(MAX(BM$2:BM1832)),""))</f>
        <v/>
      </c>
      <c r="BN1833" s="5" t="str">
        <f t="shared" si="215"/>
        <v/>
      </c>
      <c r="BP1833" s="15" t="str">
        <f t="shared" si="216"/>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BG1834" s="5"/>
      <c r="BI1834" s="4"/>
      <c r="BK1834" s="5"/>
      <c r="BL1834" s="5"/>
      <c r="BM1834" s="5" t="str">
        <f>IF(B1834="","",IF(BH1834="",1+(MAX(BM$2:BM1833)),""))</f>
        <v/>
      </c>
      <c r="BN1834" s="5" t="str">
        <f t="shared" si="215"/>
        <v/>
      </c>
      <c r="BP1834" s="15" t="str">
        <f t="shared" si="216"/>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BG1835" s="5"/>
      <c r="BI1835" s="4"/>
      <c r="BK1835" s="5"/>
      <c r="BL1835" s="5"/>
      <c r="BM1835" s="5" t="str">
        <f>IF(B1835="","",IF(BH1835="",1+(MAX(BM$2:BM1834)),""))</f>
        <v/>
      </c>
      <c r="BN1835" s="5" t="str">
        <f t="shared" si="215"/>
        <v/>
      </c>
      <c r="BP1835" s="15" t="str">
        <f t="shared" si="216"/>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BG1836" s="5"/>
      <c r="BI1836" s="4"/>
      <c r="BK1836" s="5"/>
      <c r="BL1836" s="5"/>
      <c r="BM1836" s="5" t="str">
        <f>IF(B1836="","",IF(BH1836="",1+(MAX(BM$2:BM1835)),""))</f>
        <v/>
      </c>
      <c r="BN1836" s="5" t="str">
        <f t="shared" si="215"/>
        <v/>
      </c>
      <c r="BP1836" s="15" t="str">
        <f t="shared" si="216"/>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BG1837" s="5"/>
      <c r="BI1837" s="4"/>
      <c r="BK1837" s="5"/>
      <c r="BL1837" s="5"/>
      <c r="BM1837" s="5" t="str">
        <f>IF(B1837="","",IF(BH1837="",1+(MAX(BM$2:BM1836)),""))</f>
        <v/>
      </c>
      <c r="BN1837" s="5" t="str">
        <f t="shared" si="215"/>
        <v/>
      </c>
      <c r="BP1837" s="15" t="str">
        <f t="shared" si="216"/>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BG1838" s="5"/>
      <c r="BI1838" s="4"/>
      <c r="BK1838" s="5"/>
      <c r="BL1838" s="5"/>
      <c r="BM1838" s="5" t="str">
        <f>IF(B1838="","",IF(BH1838="",1+(MAX(BM$2:BM1837)),""))</f>
        <v/>
      </c>
      <c r="BN1838" s="5" t="str">
        <f t="shared" si="215"/>
        <v/>
      </c>
      <c r="BP1838" s="15" t="str">
        <f t="shared" si="216"/>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BG1839" s="5"/>
      <c r="BI1839" s="4"/>
      <c r="BK1839" s="5"/>
      <c r="BL1839" s="5"/>
      <c r="BM1839" s="5" t="str">
        <f>IF(B1839="","",IF(BH1839="",1+(MAX(BM$2:BM1838)),""))</f>
        <v/>
      </c>
      <c r="BN1839" s="5" t="str">
        <f t="shared" si="215"/>
        <v/>
      </c>
      <c r="BP1839" s="15" t="str">
        <f t="shared" si="216"/>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BG1840" s="5"/>
      <c r="BI1840" s="4"/>
      <c r="BK1840" s="5"/>
      <c r="BL1840" s="5"/>
      <c r="BM1840" s="5" t="str">
        <f>IF(B1840="","",IF(BH1840="",1+(MAX(BM$2:BM1839)),""))</f>
        <v/>
      </c>
      <c r="BN1840" s="5" t="str">
        <f t="shared" si="215"/>
        <v/>
      </c>
      <c r="BP1840" s="15" t="str">
        <f t="shared" si="216"/>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BG1841" s="5"/>
      <c r="BI1841" s="4"/>
      <c r="BK1841" s="5"/>
      <c r="BL1841" s="5"/>
      <c r="BM1841" s="5" t="str">
        <f>IF(B1841="","",IF(BH1841="",1+(MAX(BM$2:BM1840)),""))</f>
        <v/>
      </c>
      <c r="BN1841" s="5" t="str">
        <f t="shared" si="215"/>
        <v/>
      </c>
      <c r="BP1841" s="15" t="str">
        <f t="shared" si="216"/>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BG1842" s="5"/>
      <c r="BI1842" s="4"/>
      <c r="BK1842" s="5"/>
      <c r="BL1842" s="5"/>
      <c r="BM1842" s="5" t="str">
        <f>IF(B1842="","",IF(BH1842="",1+(MAX(BM$2:BM1841)),""))</f>
        <v/>
      </c>
      <c r="BN1842" s="5" t="str">
        <f t="shared" si="215"/>
        <v/>
      </c>
      <c r="BP1842" s="15" t="str">
        <f t="shared" si="216"/>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BG1843" s="5"/>
      <c r="BI1843" s="4"/>
      <c r="BK1843" s="5"/>
      <c r="BL1843" s="5"/>
      <c r="BM1843" s="5" t="str">
        <f>IF(B1843="","",IF(BH1843="",1+(MAX(BM$2:BM1842)),""))</f>
        <v/>
      </c>
      <c r="BN1843" s="5" t="str">
        <f t="shared" si="215"/>
        <v/>
      </c>
      <c r="BP1843" s="15" t="str">
        <f t="shared" si="216"/>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BG1844" s="5"/>
      <c r="BI1844" s="4"/>
      <c r="BK1844" s="5"/>
      <c r="BL1844" s="5"/>
      <c r="BM1844" s="5" t="str">
        <f>IF(B1844="","",IF(BH1844="",1+(MAX(BM$2:BM1843)),""))</f>
        <v/>
      </c>
      <c r="BN1844" s="5" t="str">
        <f t="shared" si="215"/>
        <v/>
      </c>
      <c r="BP1844" s="15" t="str">
        <f t="shared" si="216"/>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BG1845" s="5"/>
      <c r="BI1845" s="4"/>
      <c r="BK1845" s="5"/>
      <c r="BL1845" s="5"/>
      <c r="BM1845" s="5" t="str">
        <f>IF(B1845="","",IF(BH1845="",1+(MAX(BM$2:BM1844)),""))</f>
        <v/>
      </c>
      <c r="BN1845" s="5" t="str">
        <f t="shared" si="215"/>
        <v/>
      </c>
      <c r="BP1845" s="15" t="str">
        <f t="shared" si="216"/>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BG1846" s="5"/>
      <c r="BI1846" s="4"/>
      <c r="BK1846" s="5"/>
      <c r="BL1846" s="5"/>
      <c r="BM1846" s="5" t="str">
        <f>IF(B1846="","",IF(BH1846="",1+(MAX(BM$2:BM1845)),""))</f>
        <v/>
      </c>
      <c r="BN1846" s="5" t="str">
        <f t="shared" si="215"/>
        <v/>
      </c>
      <c r="BP1846" s="15" t="str">
        <f t="shared" si="216"/>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BG1847" s="5"/>
      <c r="BI1847" s="4"/>
      <c r="BK1847" s="5"/>
      <c r="BL1847" s="5"/>
      <c r="BM1847" s="5" t="str">
        <f>IF(B1847="","",IF(BH1847="",1+(MAX(BM$2:BM1846)),""))</f>
        <v/>
      </c>
      <c r="BN1847" s="5" t="str">
        <f t="shared" si="215"/>
        <v/>
      </c>
      <c r="BP1847" s="15" t="str">
        <f t="shared" si="216"/>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BG1848" s="5"/>
      <c r="BI1848" s="4"/>
      <c r="BK1848" s="5"/>
      <c r="BL1848" s="5"/>
      <c r="BM1848" s="5" t="str">
        <f>IF(B1848="","",IF(BH1848="",1+(MAX(BM$2:BM1847)),""))</f>
        <v/>
      </c>
      <c r="BN1848" s="5" t="str">
        <f t="shared" si="215"/>
        <v/>
      </c>
      <c r="BP1848" s="15" t="str">
        <f t="shared" si="216"/>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BG1849" s="5"/>
      <c r="BI1849" s="4"/>
      <c r="BK1849" s="5"/>
      <c r="BL1849" s="5"/>
      <c r="BM1849" s="5" t="str">
        <f>IF(B1849="","",IF(BH1849="",1+(MAX(BM$2:BM1848)),""))</f>
        <v/>
      </c>
      <c r="BN1849" s="5" t="str">
        <f t="shared" si="215"/>
        <v/>
      </c>
      <c r="BP1849" s="15" t="str">
        <f t="shared" si="21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BG1850" s="5"/>
      <c r="BI1850" s="4"/>
      <c r="BK1850" s="5"/>
      <c r="BL1850" s="5"/>
      <c r="BM1850" s="5" t="str">
        <f>IF(B1850="","",IF(BH1850="",1+(MAX(BM$2:BM1849)),""))</f>
        <v/>
      </c>
      <c r="BN1850" s="5" t="str">
        <f t="shared" si="215"/>
        <v/>
      </c>
      <c r="BP1850" s="15" t="str">
        <f t="shared" si="21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BG1851" s="5"/>
      <c r="BI1851" s="4"/>
      <c r="BK1851" s="5"/>
      <c r="BL1851" s="5"/>
      <c r="BM1851" s="5" t="str">
        <f>IF(B1851="","",IF(BH1851="",1+(MAX(BM$2:BM1850)),""))</f>
        <v/>
      </c>
      <c r="BN1851" s="5" t="str">
        <f t="shared" si="215"/>
        <v/>
      </c>
      <c r="BP1851" s="15" t="str">
        <f t="shared" si="216"/>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BG1852" s="5"/>
      <c r="BI1852" s="4"/>
      <c r="BK1852" s="5"/>
      <c r="BL1852" s="5"/>
      <c r="BM1852" s="5" t="str">
        <f>IF(B1852="","",IF(BH1852="",1+(MAX(BM$2:BM1851)),""))</f>
        <v/>
      </c>
      <c r="BN1852" s="5" t="str">
        <f t="shared" si="215"/>
        <v/>
      </c>
      <c r="BP1852" s="15" t="str">
        <f t="shared" si="216"/>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BG1853" s="5"/>
      <c r="BI1853" s="4"/>
      <c r="BK1853" s="5"/>
      <c r="BL1853" s="5"/>
      <c r="BM1853" s="5" t="str">
        <f>IF(B1853="","",IF(BH1853="",1+(MAX(BM$2:BM1852)),""))</f>
        <v/>
      </c>
      <c r="BN1853" s="5" t="str">
        <f t="shared" si="215"/>
        <v/>
      </c>
      <c r="BP1853" s="15" t="str">
        <f t="shared" si="216"/>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BG1854" s="5"/>
      <c r="BI1854" s="4"/>
      <c r="BK1854" s="5"/>
      <c r="BL1854" s="5"/>
      <c r="BM1854" s="5" t="str">
        <f>IF(B1854="","",IF(BH1854="",1+(MAX(BM$2:BM1853)),""))</f>
        <v/>
      </c>
      <c r="BN1854" s="5" t="str">
        <f t="shared" si="215"/>
        <v/>
      </c>
      <c r="BP1854" s="15" t="str">
        <f t="shared" si="216"/>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BG1855" s="5"/>
      <c r="BI1855" s="4"/>
      <c r="BK1855" s="5"/>
      <c r="BL1855" s="5"/>
      <c r="BM1855" s="5" t="str">
        <f>IF(B1855="","",IF(BH1855="",1+(MAX(BM$2:BM1854)),""))</f>
        <v/>
      </c>
      <c r="BN1855" s="5" t="str">
        <f t="shared" si="215"/>
        <v/>
      </c>
      <c r="BP1855" s="15" t="str">
        <f t="shared" si="216"/>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BG1856" s="5"/>
      <c r="BI1856" s="4"/>
      <c r="BK1856" s="5"/>
      <c r="BL1856" s="5"/>
      <c r="BM1856" s="5" t="str">
        <f>IF(B1856="","",IF(BH1856="",1+(MAX(BM$2:BM1855)),""))</f>
        <v/>
      </c>
      <c r="BN1856" s="5" t="str">
        <f t="shared" si="215"/>
        <v/>
      </c>
      <c r="BP1856" s="15" t="str">
        <f t="shared" si="216"/>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BG1857" s="5"/>
      <c r="BI1857" s="4"/>
      <c r="BK1857" s="5"/>
      <c r="BL1857" s="5"/>
      <c r="BM1857" s="5" t="str">
        <f>IF(B1857="","",IF(BH1857="",1+(MAX(BM$2:BM1856)),""))</f>
        <v/>
      </c>
      <c r="BN1857" s="5" t="str">
        <f t="shared" si="215"/>
        <v/>
      </c>
      <c r="BP1857" s="15" t="str">
        <f t="shared" si="216"/>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BG1922" s="5"/>
      <c r="BI1922" s="4"/>
      <c r="BK1922" s="5"/>
      <c r="BL1922" s="5"/>
      <c r="BM1922" s="5" t="str">
        <f>IF(B1922="","",IF(BH1922="",1+(MAX(BM$2:BM1921)),""))</f>
        <v/>
      </c>
      <c r="BN1922" s="5" t="str">
        <f t="shared" ref="BN1922:BN1985" si="219">IF(BM1922="","",AI1922)</f>
        <v/>
      </c>
      <c r="BP1922" s="15" t="str">
        <f t="shared" ref="BP1922:BP1985" si="220">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BG1923" s="5"/>
      <c r="BI1923" s="4"/>
      <c r="BK1923" s="5"/>
      <c r="BL1923" s="5"/>
      <c r="BM1923" s="5" t="str">
        <f>IF(B1923="","",IF(BH1923="",1+(MAX(BM$2:BM1922)),""))</f>
        <v/>
      </c>
      <c r="BN1923" s="5" t="str">
        <f t="shared" si="219"/>
        <v/>
      </c>
      <c r="BP1923" s="15" t="str">
        <f t="shared" si="220"/>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BG1924" s="5"/>
      <c r="BI1924" s="4"/>
      <c r="BK1924" s="5"/>
      <c r="BL1924" s="5"/>
      <c r="BM1924" s="5" t="str">
        <f>IF(B1924="","",IF(BH1924="",1+(MAX(BM$2:BM1923)),""))</f>
        <v/>
      </c>
      <c r="BN1924" s="5" t="str">
        <f t="shared" si="219"/>
        <v/>
      </c>
      <c r="BP1924" s="15" t="str">
        <f t="shared" si="220"/>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BG1925" s="5"/>
      <c r="BI1925" s="4"/>
      <c r="BK1925" s="5"/>
      <c r="BL1925" s="5"/>
      <c r="BM1925" s="5" t="str">
        <f>IF(B1925="","",IF(BH1925="",1+(MAX(BM$2:BM1924)),""))</f>
        <v/>
      </c>
      <c r="BN1925" s="5" t="str">
        <f t="shared" si="219"/>
        <v/>
      </c>
      <c r="BP1925" s="15" t="str">
        <f t="shared" si="220"/>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BG1926" s="5"/>
      <c r="BI1926" s="4"/>
      <c r="BK1926" s="5"/>
      <c r="BL1926" s="5"/>
      <c r="BM1926" s="5" t="str">
        <f>IF(B1926="","",IF(BH1926="",1+(MAX(BM$2:BM1925)),""))</f>
        <v/>
      </c>
      <c r="BN1926" s="5" t="str">
        <f t="shared" si="219"/>
        <v/>
      </c>
      <c r="BP1926" s="15" t="str">
        <f t="shared" si="220"/>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BG1927" s="5"/>
      <c r="BI1927" s="4"/>
      <c r="BK1927" s="5"/>
      <c r="BL1927" s="5"/>
      <c r="BM1927" s="5" t="str">
        <f>IF(B1927="","",IF(BH1927="",1+(MAX(BM$2:BM1926)),""))</f>
        <v/>
      </c>
      <c r="BN1927" s="5" t="str">
        <f t="shared" si="219"/>
        <v/>
      </c>
      <c r="BP1927" s="15" t="str">
        <f t="shared" si="220"/>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BG1928" s="5"/>
      <c r="BI1928" s="4"/>
      <c r="BK1928" s="5"/>
      <c r="BL1928" s="5"/>
      <c r="BM1928" s="5" t="str">
        <f>IF(B1928="","",IF(BH1928="",1+(MAX(BM$2:BM1927)),""))</f>
        <v/>
      </c>
      <c r="BN1928" s="5" t="str">
        <f t="shared" si="219"/>
        <v/>
      </c>
      <c r="BP1928" s="15" t="str">
        <f t="shared" si="220"/>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BG1929" s="5"/>
      <c r="BI1929" s="4"/>
      <c r="BK1929" s="5"/>
      <c r="BL1929" s="5"/>
      <c r="BM1929" s="5" t="str">
        <f>IF(B1929="","",IF(BH1929="",1+(MAX(BM$2:BM1928)),""))</f>
        <v/>
      </c>
      <c r="BN1929" s="5" t="str">
        <f t="shared" si="219"/>
        <v/>
      </c>
      <c r="BP1929" s="15" t="str">
        <f t="shared" si="220"/>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BG1930" s="5"/>
      <c r="BI1930" s="4"/>
      <c r="BK1930" s="5"/>
      <c r="BL1930" s="5"/>
      <c r="BM1930" s="5" t="str">
        <f>IF(B1930="","",IF(BH1930="",1+(MAX(BM$2:BM1929)),""))</f>
        <v/>
      </c>
      <c r="BN1930" s="5" t="str">
        <f t="shared" si="219"/>
        <v/>
      </c>
      <c r="BP1930" s="15" t="str">
        <f t="shared" si="220"/>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BG1931" s="5"/>
      <c r="BI1931" s="4"/>
      <c r="BK1931" s="5"/>
      <c r="BL1931" s="5"/>
      <c r="BM1931" s="5" t="str">
        <f>IF(B1931="","",IF(BH1931="",1+(MAX(BM$2:BM1930)),""))</f>
        <v/>
      </c>
      <c r="BN1931" s="5" t="str">
        <f t="shared" si="219"/>
        <v/>
      </c>
      <c r="BP1931" s="15" t="str">
        <f t="shared" si="220"/>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BG1932" s="5"/>
      <c r="BI1932" s="4"/>
      <c r="BK1932" s="5"/>
      <c r="BL1932" s="5"/>
      <c r="BM1932" s="5" t="str">
        <f>IF(B1932="","",IF(BH1932="",1+(MAX(BM$2:BM1931)),""))</f>
        <v/>
      </c>
      <c r="BN1932" s="5" t="str">
        <f t="shared" si="219"/>
        <v/>
      </c>
      <c r="BP1932" s="15" t="str">
        <f t="shared" si="220"/>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BG1933" s="5"/>
      <c r="BI1933" s="4"/>
      <c r="BK1933" s="5"/>
      <c r="BL1933" s="5"/>
      <c r="BM1933" s="5" t="str">
        <f>IF(B1933="","",IF(BH1933="",1+(MAX(BM$2:BM1932)),""))</f>
        <v/>
      </c>
      <c r="BN1933" s="5" t="str">
        <f t="shared" si="219"/>
        <v/>
      </c>
      <c r="BP1933" s="15" t="str">
        <f t="shared" si="220"/>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BG1934" s="5"/>
      <c r="BI1934" s="4"/>
      <c r="BK1934" s="5"/>
      <c r="BL1934" s="5"/>
      <c r="BM1934" s="5" t="str">
        <f>IF(B1934="","",IF(BH1934="",1+(MAX(BM$2:BM1933)),""))</f>
        <v/>
      </c>
      <c r="BN1934" s="5" t="str">
        <f t="shared" si="219"/>
        <v/>
      </c>
      <c r="BP1934" s="15" t="str">
        <f t="shared" si="220"/>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BG1935" s="5"/>
      <c r="BI1935" s="4"/>
      <c r="BK1935" s="5"/>
      <c r="BL1935" s="5"/>
      <c r="BM1935" s="5" t="str">
        <f>IF(B1935="","",IF(BH1935="",1+(MAX(BM$2:BM1934)),""))</f>
        <v/>
      </c>
      <c r="BN1935" s="5" t="str">
        <f t="shared" si="219"/>
        <v/>
      </c>
      <c r="BP1935" s="15" t="str">
        <f t="shared" si="220"/>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BG1936" s="5"/>
      <c r="BI1936" s="4"/>
      <c r="BK1936" s="5"/>
      <c r="BL1936" s="5"/>
      <c r="BM1936" s="5" t="str">
        <f>IF(B1936="","",IF(BH1936="",1+(MAX(BM$2:BM1935)),""))</f>
        <v/>
      </c>
      <c r="BN1936" s="5" t="str">
        <f t="shared" si="219"/>
        <v/>
      </c>
      <c r="BP1936" s="15" t="str">
        <f t="shared" si="220"/>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BG1937" s="5"/>
      <c r="BI1937" s="4"/>
      <c r="BK1937" s="5"/>
      <c r="BL1937" s="5"/>
      <c r="BM1937" s="5" t="str">
        <f>IF(B1937="","",IF(BH1937="",1+(MAX(BM$2:BM1936)),""))</f>
        <v/>
      </c>
      <c r="BN1937" s="5" t="str">
        <f t="shared" si="219"/>
        <v/>
      </c>
      <c r="BP1937" s="15" t="str">
        <f t="shared" si="220"/>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BG1938" s="5"/>
      <c r="BI1938" s="4"/>
      <c r="BK1938" s="5"/>
      <c r="BL1938" s="5"/>
      <c r="BM1938" s="5" t="str">
        <f>IF(B1938="","",IF(BH1938="",1+(MAX(BM$2:BM1937)),""))</f>
        <v/>
      </c>
      <c r="BN1938" s="5" t="str">
        <f t="shared" si="219"/>
        <v/>
      </c>
      <c r="BP1938" s="15" t="str">
        <f t="shared" si="220"/>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BG1939" s="5"/>
      <c r="BI1939" s="4"/>
      <c r="BK1939" s="5"/>
      <c r="BL1939" s="5"/>
      <c r="BM1939" s="5" t="str">
        <f>IF(B1939="","",IF(BH1939="",1+(MAX(BM$2:BM1938)),""))</f>
        <v/>
      </c>
      <c r="BN1939" s="5" t="str">
        <f t="shared" si="219"/>
        <v/>
      </c>
      <c r="BP1939" s="15" t="str">
        <f t="shared" si="220"/>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BG1940" s="5"/>
      <c r="BI1940" s="4"/>
      <c r="BK1940" s="5"/>
      <c r="BL1940" s="5"/>
      <c r="BM1940" s="5" t="str">
        <f>IF(B1940="","",IF(BH1940="",1+(MAX(BM$2:BM1939)),""))</f>
        <v/>
      </c>
      <c r="BN1940" s="5" t="str">
        <f t="shared" si="219"/>
        <v/>
      </c>
      <c r="BP1940" s="15" t="str">
        <f t="shared" si="220"/>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BG1941" s="5"/>
      <c r="BI1941" s="4"/>
      <c r="BK1941" s="5"/>
      <c r="BL1941" s="5"/>
      <c r="BM1941" s="5" t="str">
        <f>IF(B1941="","",IF(BH1941="",1+(MAX(BM$2:BM1940)),""))</f>
        <v/>
      </c>
      <c r="BN1941" s="5" t="str">
        <f t="shared" si="219"/>
        <v/>
      </c>
      <c r="BP1941" s="15" t="str">
        <f t="shared" si="220"/>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BG1942" s="5"/>
      <c r="BI1942" s="4"/>
      <c r="BK1942" s="5"/>
      <c r="BL1942" s="5"/>
      <c r="BM1942" s="5" t="str">
        <f>IF(B1942="","",IF(BH1942="",1+(MAX(BM$2:BM1941)),""))</f>
        <v/>
      </c>
      <c r="BN1942" s="5" t="str">
        <f t="shared" si="219"/>
        <v/>
      </c>
      <c r="BP1942" s="15" t="str">
        <f t="shared" si="220"/>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BG1943" s="5"/>
      <c r="BI1943" s="4"/>
      <c r="BK1943" s="5"/>
      <c r="BL1943" s="5"/>
      <c r="BM1943" s="5" t="str">
        <f>IF(B1943="","",IF(BH1943="",1+(MAX(BM$2:BM1942)),""))</f>
        <v/>
      </c>
      <c r="BN1943" s="5" t="str">
        <f t="shared" si="219"/>
        <v/>
      </c>
      <c r="BP1943" s="15" t="str">
        <f t="shared" si="220"/>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BG1944" s="5"/>
      <c r="BI1944" s="4"/>
      <c r="BK1944" s="5"/>
      <c r="BL1944" s="5"/>
      <c r="BM1944" s="5" t="str">
        <f>IF(B1944="","",IF(BH1944="",1+(MAX(BM$2:BM1943)),""))</f>
        <v/>
      </c>
      <c r="BN1944" s="5" t="str">
        <f t="shared" si="219"/>
        <v/>
      </c>
      <c r="BP1944" s="15" t="str">
        <f t="shared" si="220"/>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BG1945" s="5"/>
      <c r="BI1945" s="4"/>
      <c r="BK1945" s="5"/>
      <c r="BL1945" s="5"/>
      <c r="BM1945" s="5" t="str">
        <f>IF(B1945="","",IF(BH1945="",1+(MAX(BM$2:BM1944)),""))</f>
        <v/>
      </c>
      <c r="BN1945" s="5" t="str">
        <f t="shared" si="219"/>
        <v/>
      </c>
      <c r="BP1945" s="15" t="str">
        <f t="shared" si="220"/>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BG1946" s="5"/>
      <c r="BI1946" s="4"/>
      <c r="BK1946" s="5"/>
      <c r="BL1946" s="5"/>
      <c r="BM1946" s="5" t="str">
        <f>IF(B1946="","",IF(BH1946="",1+(MAX(BM$2:BM1945)),""))</f>
        <v/>
      </c>
      <c r="BN1946" s="5" t="str">
        <f t="shared" si="219"/>
        <v/>
      </c>
      <c r="BP1946" s="15" t="str">
        <f t="shared" si="220"/>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BG1947" s="5"/>
      <c r="BI1947" s="4"/>
      <c r="BK1947" s="5"/>
      <c r="BL1947" s="5"/>
      <c r="BM1947" s="5" t="str">
        <f>IF(B1947="","",IF(BH1947="",1+(MAX(BM$2:BM1946)),""))</f>
        <v/>
      </c>
      <c r="BN1947" s="5" t="str">
        <f t="shared" si="219"/>
        <v/>
      </c>
      <c r="BP1947" s="15" t="str">
        <f t="shared" si="220"/>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BG1948" s="5"/>
      <c r="BI1948" s="4"/>
      <c r="BK1948" s="5"/>
      <c r="BL1948" s="5"/>
      <c r="BM1948" s="5" t="str">
        <f>IF(B1948="","",IF(BH1948="",1+(MAX(BM$2:BM1947)),""))</f>
        <v/>
      </c>
      <c r="BN1948" s="5" t="str">
        <f t="shared" si="219"/>
        <v/>
      </c>
      <c r="BP1948" s="15" t="str">
        <f t="shared" si="220"/>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BG1949" s="5"/>
      <c r="BI1949" s="4"/>
      <c r="BK1949" s="5"/>
      <c r="BL1949" s="5"/>
      <c r="BM1949" s="5" t="str">
        <f>IF(B1949="","",IF(BH1949="",1+(MAX(BM$2:BM1948)),""))</f>
        <v/>
      </c>
      <c r="BN1949" s="5" t="str">
        <f t="shared" si="219"/>
        <v/>
      </c>
      <c r="BP1949" s="15" t="str">
        <f t="shared" si="220"/>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BG1950" s="5"/>
      <c r="BI1950" s="4"/>
      <c r="BK1950" s="5"/>
      <c r="BL1950" s="5"/>
      <c r="BM1950" s="5" t="str">
        <f>IF(B1950="","",IF(BH1950="",1+(MAX(BM$2:BM1949)),""))</f>
        <v/>
      </c>
      <c r="BN1950" s="5" t="str">
        <f t="shared" si="219"/>
        <v/>
      </c>
      <c r="BP1950" s="15" t="str">
        <f t="shared" si="220"/>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BG1951" s="5"/>
      <c r="BI1951" s="4"/>
      <c r="BK1951" s="5"/>
      <c r="BL1951" s="5"/>
      <c r="BM1951" s="5" t="str">
        <f>IF(B1951="","",IF(BH1951="",1+(MAX(BM$2:BM1950)),""))</f>
        <v/>
      </c>
      <c r="BN1951" s="5" t="str">
        <f t="shared" si="219"/>
        <v/>
      </c>
      <c r="BP1951" s="15" t="str">
        <f t="shared" si="220"/>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BG1952" s="5"/>
      <c r="BI1952" s="4"/>
      <c r="BK1952" s="5"/>
      <c r="BL1952" s="5"/>
      <c r="BM1952" s="5" t="str">
        <f>IF(B1952="","",IF(BH1952="",1+(MAX(BM$2:BM1951)),""))</f>
        <v/>
      </c>
      <c r="BN1952" s="5" t="str">
        <f t="shared" si="219"/>
        <v/>
      </c>
      <c r="BP1952" s="15" t="str">
        <f t="shared" si="220"/>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BG1953" s="5"/>
      <c r="BI1953" s="4"/>
      <c r="BK1953" s="5"/>
      <c r="BL1953" s="5"/>
      <c r="BM1953" s="5" t="str">
        <f>IF(B1953="","",IF(BH1953="",1+(MAX(BM$2:BM1952)),""))</f>
        <v/>
      </c>
      <c r="BN1953" s="5" t="str">
        <f t="shared" si="219"/>
        <v/>
      </c>
      <c r="BP1953" s="15" t="str">
        <f t="shared" si="220"/>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BG1954" s="5"/>
      <c r="BI1954" s="4"/>
      <c r="BK1954" s="5"/>
      <c r="BL1954" s="5"/>
      <c r="BM1954" s="5" t="str">
        <f>IF(B1954="","",IF(BH1954="",1+(MAX(BM$2:BM1953)),""))</f>
        <v/>
      </c>
      <c r="BN1954" s="5" t="str">
        <f t="shared" si="219"/>
        <v/>
      </c>
      <c r="BP1954" s="15" t="str">
        <f t="shared" si="220"/>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BG1955" s="5"/>
      <c r="BI1955" s="4"/>
      <c r="BK1955" s="5"/>
      <c r="BL1955" s="5"/>
      <c r="BM1955" s="5" t="str">
        <f>IF(B1955="","",IF(BH1955="",1+(MAX(BM$2:BM1954)),""))</f>
        <v/>
      </c>
      <c r="BN1955" s="5" t="str">
        <f t="shared" si="219"/>
        <v/>
      </c>
      <c r="BP1955" s="15" t="str">
        <f t="shared" si="220"/>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BG1956" s="5"/>
      <c r="BI1956" s="4"/>
      <c r="BK1956" s="5"/>
      <c r="BL1956" s="5"/>
      <c r="BM1956" s="5" t="str">
        <f>IF(B1956="","",IF(BH1956="",1+(MAX(BM$2:BM1955)),""))</f>
        <v/>
      </c>
      <c r="BN1956" s="5" t="str">
        <f t="shared" si="219"/>
        <v/>
      </c>
      <c r="BP1956" s="15" t="str">
        <f t="shared" si="220"/>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BG1957" s="5"/>
      <c r="BI1957" s="4"/>
      <c r="BK1957" s="5"/>
      <c r="BL1957" s="5"/>
      <c r="BM1957" s="5" t="str">
        <f>IF(B1957="","",IF(BH1957="",1+(MAX(BM$2:BM1956)),""))</f>
        <v/>
      </c>
      <c r="BN1957" s="5" t="str">
        <f t="shared" si="219"/>
        <v/>
      </c>
      <c r="BP1957" s="15" t="str">
        <f t="shared" si="220"/>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BG1958" s="5"/>
      <c r="BI1958" s="4"/>
      <c r="BK1958" s="5"/>
      <c r="BL1958" s="5"/>
      <c r="BM1958" s="5" t="str">
        <f>IF(B1958="","",IF(BH1958="",1+(MAX(BM$2:BM1957)),""))</f>
        <v/>
      </c>
      <c r="BN1958" s="5" t="str">
        <f t="shared" si="219"/>
        <v/>
      </c>
      <c r="BP1958" s="15" t="str">
        <f t="shared" si="220"/>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BG1959" s="5"/>
      <c r="BI1959" s="4"/>
      <c r="BK1959" s="5"/>
      <c r="BL1959" s="5"/>
      <c r="BM1959" s="5" t="str">
        <f>IF(B1959="","",IF(BH1959="",1+(MAX(BM$2:BM1958)),""))</f>
        <v/>
      </c>
      <c r="BN1959" s="5" t="str">
        <f t="shared" si="219"/>
        <v/>
      </c>
      <c r="BP1959" s="15" t="str">
        <f t="shared" si="220"/>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BG1960" s="5"/>
      <c r="BI1960" s="4"/>
      <c r="BK1960" s="5"/>
      <c r="BL1960" s="5"/>
      <c r="BM1960" s="5" t="str">
        <f>IF(B1960="","",IF(BH1960="",1+(MAX(BM$2:BM1959)),""))</f>
        <v/>
      </c>
      <c r="BN1960" s="5" t="str">
        <f t="shared" si="219"/>
        <v/>
      </c>
      <c r="BP1960" s="15" t="str">
        <f t="shared" si="220"/>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BG1961" s="5"/>
      <c r="BI1961" s="4"/>
      <c r="BK1961" s="5"/>
      <c r="BL1961" s="5"/>
      <c r="BM1961" s="5" t="str">
        <f>IF(B1961="","",IF(BH1961="",1+(MAX(BM$2:BM1960)),""))</f>
        <v/>
      </c>
      <c r="BN1961" s="5" t="str">
        <f t="shared" si="219"/>
        <v/>
      </c>
      <c r="BP1961" s="15" t="str">
        <f t="shared" si="220"/>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BG1962" s="5"/>
      <c r="BI1962" s="4"/>
      <c r="BK1962" s="5"/>
      <c r="BL1962" s="5"/>
      <c r="BM1962" s="5" t="str">
        <f>IF(B1962="","",IF(BH1962="",1+(MAX(BM$2:BM1961)),""))</f>
        <v/>
      </c>
      <c r="BN1962" s="5" t="str">
        <f t="shared" si="219"/>
        <v/>
      </c>
      <c r="BP1962" s="15" t="str">
        <f t="shared" si="220"/>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BG1963" s="5"/>
      <c r="BI1963" s="4"/>
      <c r="BK1963" s="5"/>
      <c r="BL1963" s="5"/>
      <c r="BM1963" s="5" t="str">
        <f>IF(B1963="","",IF(BH1963="",1+(MAX(BM$2:BM1962)),""))</f>
        <v/>
      </c>
      <c r="BN1963" s="5" t="str">
        <f t="shared" si="219"/>
        <v/>
      </c>
      <c r="BP1963" s="15" t="str">
        <f t="shared" si="220"/>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BG1964" s="5"/>
      <c r="BI1964" s="4"/>
      <c r="BK1964" s="5"/>
      <c r="BL1964" s="5"/>
      <c r="BM1964" s="5" t="str">
        <f>IF(B1964="","",IF(BH1964="",1+(MAX(BM$2:BM1963)),""))</f>
        <v/>
      </c>
      <c r="BN1964" s="5" t="str">
        <f t="shared" si="219"/>
        <v/>
      </c>
      <c r="BP1964" s="15" t="str">
        <f t="shared" si="220"/>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BG1965" s="5"/>
      <c r="BI1965" s="4"/>
      <c r="BK1965" s="5"/>
      <c r="BL1965" s="5"/>
      <c r="BM1965" s="5" t="str">
        <f>IF(B1965="","",IF(BH1965="",1+(MAX(BM$2:BM1964)),""))</f>
        <v/>
      </c>
      <c r="BN1965" s="5" t="str">
        <f t="shared" si="219"/>
        <v/>
      </c>
      <c r="BP1965" s="15" t="str">
        <f t="shared" si="220"/>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BG1966" s="5"/>
      <c r="BI1966" s="4"/>
      <c r="BK1966" s="5"/>
      <c r="BL1966" s="5"/>
      <c r="BM1966" s="5" t="str">
        <f>IF(B1966="","",IF(BH1966="",1+(MAX(BM$2:BM1965)),""))</f>
        <v/>
      </c>
      <c r="BN1966" s="5" t="str">
        <f t="shared" si="219"/>
        <v/>
      </c>
      <c r="BP1966" s="15" t="str">
        <f t="shared" si="220"/>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BG1967" s="5"/>
      <c r="BI1967" s="4"/>
      <c r="BK1967" s="5"/>
      <c r="BL1967" s="5"/>
      <c r="BM1967" s="5" t="str">
        <f>IF(B1967="","",IF(BH1967="",1+(MAX(BM$2:BM1966)),""))</f>
        <v/>
      </c>
      <c r="BN1967" s="5" t="str">
        <f t="shared" si="219"/>
        <v/>
      </c>
      <c r="BP1967" s="15" t="str">
        <f t="shared" si="220"/>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BG1968" s="5"/>
      <c r="BI1968" s="4"/>
      <c r="BK1968" s="5"/>
      <c r="BL1968" s="5"/>
      <c r="BM1968" s="5" t="str">
        <f>IF(B1968="","",IF(BH1968="",1+(MAX(BM$2:BM1967)),""))</f>
        <v/>
      </c>
      <c r="BN1968" s="5" t="str">
        <f t="shared" si="219"/>
        <v/>
      </c>
      <c r="BP1968" s="15" t="str">
        <f t="shared" si="220"/>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BG1969" s="5"/>
      <c r="BI1969" s="4"/>
      <c r="BK1969" s="5"/>
      <c r="BL1969" s="5"/>
      <c r="BM1969" s="5" t="str">
        <f>IF(B1969="","",IF(BH1969="",1+(MAX(BM$2:BM1968)),""))</f>
        <v/>
      </c>
      <c r="BN1969" s="5" t="str">
        <f t="shared" si="219"/>
        <v/>
      </c>
      <c r="BP1969" s="15" t="str">
        <f t="shared" si="220"/>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BG1970" s="5"/>
      <c r="BI1970" s="4"/>
      <c r="BK1970" s="5"/>
      <c r="BL1970" s="5"/>
      <c r="BM1970" s="5" t="str">
        <f>IF(B1970="","",IF(BH1970="",1+(MAX(BM$2:BM1969)),""))</f>
        <v/>
      </c>
      <c r="BN1970" s="5" t="str">
        <f t="shared" si="219"/>
        <v/>
      </c>
      <c r="BP1970" s="15" t="str">
        <f t="shared" si="220"/>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BG1971" s="5"/>
      <c r="BI1971" s="4"/>
      <c r="BK1971" s="5"/>
      <c r="BL1971" s="5"/>
      <c r="BM1971" s="5" t="str">
        <f>IF(B1971="","",IF(BH1971="",1+(MAX(BM$2:BM1970)),""))</f>
        <v/>
      </c>
      <c r="BN1971" s="5" t="str">
        <f t="shared" si="219"/>
        <v/>
      </c>
      <c r="BP1971" s="15" t="str">
        <f t="shared" si="220"/>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BG1972" s="5"/>
      <c r="BI1972" s="4"/>
      <c r="BK1972" s="5"/>
      <c r="BL1972" s="5"/>
      <c r="BM1972" s="5" t="str">
        <f>IF(B1972="","",IF(BH1972="",1+(MAX(BM$2:BM1971)),""))</f>
        <v/>
      </c>
      <c r="BN1972" s="5" t="str">
        <f t="shared" si="219"/>
        <v/>
      </c>
      <c r="BP1972" s="15" t="str">
        <f t="shared" si="220"/>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BG1973" s="5"/>
      <c r="BI1973" s="4"/>
      <c r="BK1973" s="5"/>
      <c r="BL1973" s="5"/>
      <c r="BM1973" s="5" t="str">
        <f>IF(B1973="","",IF(BH1973="",1+(MAX(BM$2:BM1972)),""))</f>
        <v/>
      </c>
      <c r="BN1973" s="5" t="str">
        <f t="shared" si="219"/>
        <v/>
      </c>
      <c r="BP1973" s="15" t="str">
        <f t="shared" si="220"/>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BG1974" s="5"/>
      <c r="BI1974" s="4"/>
      <c r="BK1974" s="5"/>
      <c r="BL1974" s="5"/>
      <c r="BM1974" s="5" t="str">
        <f>IF(B1974="","",IF(BH1974="",1+(MAX(BM$2:BM1973)),""))</f>
        <v/>
      </c>
      <c r="BN1974" s="5" t="str">
        <f t="shared" si="219"/>
        <v/>
      </c>
      <c r="BP1974" s="15" t="str">
        <f t="shared" si="220"/>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BG1975" s="5"/>
      <c r="BI1975" s="4"/>
      <c r="BK1975" s="5"/>
      <c r="BL1975" s="5"/>
      <c r="BM1975" s="5" t="str">
        <f>IF(B1975="","",IF(BH1975="",1+(MAX(BM$2:BM1974)),""))</f>
        <v/>
      </c>
      <c r="BN1975" s="5" t="str">
        <f t="shared" si="219"/>
        <v/>
      </c>
      <c r="BP1975" s="15" t="str">
        <f t="shared" si="220"/>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BG1976" s="5"/>
      <c r="BI1976" s="4"/>
      <c r="BK1976" s="5"/>
      <c r="BL1976" s="5"/>
      <c r="BM1976" s="5" t="str">
        <f>IF(B1976="","",IF(BH1976="",1+(MAX(BM$2:BM1975)),""))</f>
        <v/>
      </c>
      <c r="BN1976" s="5" t="str">
        <f t="shared" si="219"/>
        <v/>
      </c>
      <c r="BP1976" s="15" t="str">
        <f t="shared" si="220"/>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BG1977" s="5"/>
      <c r="BI1977" s="4"/>
      <c r="BK1977" s="5"/>
      <c r="BL1977" s="5"/>
      <c r="BM1977" s="5" t="str">
        <f>IF(B1977="","",IF(BH1977="",1+(MAX(BM$2:BM1976)),""))</f>
        <v/>
      </c>
      <c r="BN1977" s="5" t="str">
        <f t="shared" si="219"/>
        <v/>
      </c>
      <c r="BP1977" s="15" t="str">
        <f t="shared" si="220"/>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BG1978" s="5"/>
      <c r="BI1978" s="4"/>
      <c r="BK1978" s="5"/>
      <c r="BL1978" s="5"/>
      <c r="BM1978" s="5" t="str">
        <f>IF(B1978="","",IF(BH1978="",1+(MAX(BM$2:BM1977)),""))</f>
        <v/>
      </c>
      <c r="BN1978" s="5" t="str">
        <f t="shared" si="219"/>
        <v/>
      </c>
      <c r="BP1978" s="15" t="str">
        <f t="shared" si="220"/>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BG1979" s="5"/>
      <c r="BI1979" s="4"/>
      <c r="BK1979" s="5"/>
      <c r="BL1979" s="5"/>
      <c r="BM1979" s="5" t="str">
        <f>IF(B1979="","",IF(BH1979="",1+(MAX(BM$2:BM1978)),""))</f>
        <v/>
      </c>
      <c r="BN1979" s="5" t="str">
        <f t="shared" si="219"/>
        <v/>
      </c>
      <c r="BP1979" s="15" t="str">
        <f t="shared" si="220"/>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BG1980" s="5"/>
      <c r="BI1980" s="4"/>
      <c r="BK1980" s="5"/>
      <c r="BL1980" s="5"/>
      <c r="BM1980" s="5" t="str">
        <f>IF(B1980="","",IF(BH1980="",1+(MAX(BM$2:BM1979)),""))</f>
        <v/>
      </c>
      <c r="BN1980" s="5" t="str">
        <f t="shared" si="219"/>
        <v/>
      </c>
      <c r="BP1980" s="15" t="str">
        <f t="shared" si="220"/>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BG1981" s="5"/>
      <c r="BI1981" s="4"/>
      <c r="BK1981" s="5"/>
      <c r="BL1981" s="5"/>
      <c r="BM1981" s="5" t="str">
        <f>IF(B1981="","",IF(BH1981="",1+(MAX(BM$2:BM1980)),""))</f>
        <v/>
      </c>
      <c r="BN1981" s="5" t="str">
        <f t="shared" si="219"/>
        <v/>
      </c>
      <c r="BP1981" s="15" t="str">
        <f t="shared" si="220"/>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BG1982" s="5"/>
      <c r="BI1982" s="4"/>
      <c r="BK1982" s="5"/>
      <c r="BL1982" s="5"/>
      <c r="BM1982" s="5" t="str">
        <f>IF(B1982="","",IF(BH1982="",1+(MAX(BM$2:BM1981)),""))</f>
        <v/>
      </c>
      <c r="BN1982" s="5" t="str">
        <f t="shared" si="219"/>
        <v/>
      </c>
      <c r="BP1982" s="15" t="str">
        <f t="shared" si="220"/>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BG1983" s="5"/>
      <c r="BI1983" s="4"/>
      <c r="BK1983" s="5"/>
      <c r="BL1983" s="5"/>
      <c r="BM1983" s="5" t="str">
        <f>IF(B1983="","",IF(BH1983="",1+(MAX(BM$2:BM1982)),""))</f>
        <v/>
      </c>
      <c r="BN1983" s="5" t="str">
        <f t="shared" si="219"/>
        <v/>
      </c>
      <c r="BP1983" s="15" t="str">
        <f t="shared" si="220"/>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BG1984" s="5"/>
      <c r="BI1984" s="4"/>
      <c r="BK1984" s="5"/>
      <c r="BL1984" s="5"/>
      <c r="BM1984" s="5" t="str">
        <f>IF(B1984="","",IF(BH1984="",1+(MAX(BM$2:BM1983)),""))</f>
        <v/>
      </c>
      <c r="BN1984" s="5" t="str">
        <f t="shared" si="219"/>
        <v/>
      </c>
      <c r="BP1984" s="15" t="str">
        <f t="shared" si="220"/>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BG1985" s="5"/>
      <c r="BI1985" s="4"/>
      <c r="BK1985" s="5"/>
      <c r="BL1985" s="5"/>
      <c r="BM1985" s="5" t="str">
        <f>IF(B1985="","",IF(BH1985="",1+(MAX(BM$2:BM1984)),""))</f>
        <v/>
      </c>
      <c r="BN1985" s="5" t="str">
        <f t="shared" si="219"/>
        <v/>
      </c>
      <c r="BP1985" s="15" t="str">
        <f t="shared" si="220"/>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BG1986" s="5"/>
      <c r="BI1986" s="4"/>
      <c r="BK1986" s="5"/>
      <c r="BL1986" s="5"/>
      <c r="BM1986" s="5" t="str">
        <f>IF(B1986="","",IF(BH1986="",1+(MAX(BM$2:BM1985)),""))</f>
        <v/>
      </c>
      <c r="BN1986" s="5" t="str">
        <f t="shared" ref="BN1986:BN2049" si="221">IF(BM1986="","",AI1986)</f>
        <v/>
      </c>
      <c r="BP1986" s="15" t="str">
        <f t="shared" ref="BP1986:BP2049" si="222">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BG1987" s="5"/>
      <c r="BI1987" s="4"/>
      <c r="BK1987" s="5"/>
      <c r="BL1987" s="5"/>
      <c r="BM1987" s="5" t="str">
        <f>IF(B1987="","",IF(BH1987="",1+(MAX(BM$2:BM1986)),""))</f>
        <v/>
      </c>
      <c r="BN1987" s="5" t="str">
        <f t="shared" si="221"/>
        <v/>
      </c>
      <c r="BP1987" s="15" t="str">
        <f t="shared" si="222"/>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BG1988" s="5"/>
      <c r="BI1988" s="4"/>
      <c r="BK1988" s="5"/>
      <c r="BL1988" s="5"/>
      <c r="BM1988" s="5" t="str">
        <f>IF(B1988="","",IF(BH1988="",1+(MAX(BM$2:BM1987)),""))</f>
        <v/>
      </c>
      <c r="BN1988" s="5" t="str">
        <f t="shared" si="221"/>
        <v/>
      </c>
      <c r="BP1988" s="15" t="str">
        <f t="shared" si="222"/>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BG1989" s="5"/>
      <c r="BI1989" s="4"/>
      <c r="BK1989" s="5"/>
      <c r="BL1989" s="5"/>
      <c r="BM1989" s="5" t="str">
        <f>IF(B1989="","",IF(BH1989="",1+(MAX(BM$2:BM1988)),""))</f>
        <v/>
      </c>
      <c r="BN1989" s="5" t="str">
        <f t="shared" si="221"/>
        <v/>
      </c>
      <c r="BP1989" s="15" t="str">
        <f t="shared" si="222"/>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BG1990" s="5"/>
      <c r="BI1990" s="4"/>
      <c r="BK1990" s="5"/>
      <c r="BL1990" s="5"/>
      <c r="BM1990" s="5" t="str">
        <f>IF(B1990="","",IF(BH1990="",1+(MAX(BM$2:BM1989)),""))</f>
        <v/>
      </c>
      <c r="BN1990" s="5" t="str">
        <f t="shared" si="221"/>
        <v/>
      </c>
      <c r="BP1990" s="15" t="str">
        <f t="shared" si="222"/>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BG1991" s="5"/>
      <c r="BI1991" s="4"/>
      <c r="BK1991" s="5"/>
      <c r="BL1991" s="5"/>
      <c r="BM1991" s="5" t="str">
        <f>IF(B1991="","",IF(BH1991="",1+(MAX(BM$2:BM1990)),""))</f>
        <v/>
      </c>
      <c r="BN1991" s="5" t="str">
        <f t="shared" si="221"/>
        <v/>
      </c>
      <c r="BP1991" s="15" t="str">
        <f t="shared" si="222"/>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BG1992" s="5"/>
      <c r="BI1992" s="4"/>
      <c r="BK1992" s="5"/>
      <c r="BL1992" s="5"/>
      <c r="BM1992" s="5" t="str">
        <f>IF(B1992="","",IF(BH1992="",1+(MAX(BM$2:BM1991)),""))</f>
        <v/>
      </c>
      <c r="BN1992" s="5" t="str">
        <f t="shared" si="221"/>
        <v/>
      </c>
      <c r="BP1992" s="15" t="str">
        <f t="shared" si="222"/>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BG1993" s="5"/>
      <c r="BI1993" s="4"/>
      <c r="BK1993" s="5"/>
      <c r="BL1993" s="5"/>
      <c r="BM1993" s="5" t="str">
        <f>IF(B1993="","",IF(BH1993="",1+(MAX(BM$2:BM1992)),""))</f>
        <v/>
      </c>
      <c r="BN1993" s="5" t="str">
        <f t="shared" si="221"/>
        <v/>
      </c>
      <c r="BP1993" s="15" t="str">
        <f t="shared" si="222"/>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BG1994" s="5"/>
      <c r="BI1994" s="4"/>
      <c r="BK1994" s="5"/>
      <c r="BL1994" s="5"/>
      <c r="BM1994" s="5" t="str">
        <f>IF(B1994="","",IF(BH1994="",1+(MAX(BM$2:BM1993)),""))</f>
        <v/>
      </c>
      <c r="BN1994" s="5" t="str">
        <f t="shared" si="221"/>
        <v/>
      </c>
      <c r="BP1994" s="15" t="str">
        <f t="shared" si="222"/>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BG1995" s="5"/>
      <c r="BI1995" s="4"/>
      <c r="BK1995" s="5"/>
      <c r="BL1995" s="5"/>
      <c r="BM1995" s="5" t="str">
        <f>IF(B1995="","",IF(BH1995="",1+(MAX(BM$2:BM1994)),""))</f>
        <v/>
      </c>
      <c r="BN1995" s="5" t="str">
        <f t="shared" si="221"/>
        <v/>
      </c>
      <c r="BP1995" s="15" t="str">
        <f t="shared" si="222"/>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BG1996" s="5"/>
      <c r="BI1996" s="4"/>
      <c r="BK1996" s="5"/>
      <c r="BL1996" s="5"/>
      <c r="BM1996" s="5" t="str">
        <f>IF(B1996="","",IF(BH1996="",1+(MAX(BM$2:BM1995)),""))</f>
        <v/>
      </c>
      <c r="BN1996" s="5" t="str">
        <f t="shared" si="221"/>
        <v/>
      </c>
      <c r="BP1996" s="15" t="str">
        <f t="shared" si="222"/>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BG1997" s="5"/>
      <c r="BI1997" s="4"/>
      <c r="BK1997" s="5"/>
      <c r="BL1997" s="5"/>
      <c r="BM1997" s="5" t="str">
        <f>IF(B1997="","",IF(BH1997="",1+(MAX(BM$2:BM1996)),""))</f>
        <v/>
      </c>
      <c r="BN1997" s="5" t="str">
        <f t="shared" si="221"/>
        <v/>
      </c>
      <c r="BP1997" s="15" t="str">
        <f t="shared" si="222"/>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BG1998" s="5"/>
      <c r="BI1998" s="4"/>
      <c r="BK1998" s="5"/>
      <c r="BL1998" s="5"/>
      <c r="BM1998" s="5" t="str">
        <f>IF(B1998="","",IF(BH1998="",1+(MAX(BM$2:BM1997)),""))</f>
        <v/>
      </c>
      <c r="BN1998" s="5" t="str">
        <f t="shared" si="221"/>
        <v/>
      </c>
      <c r="BP1998" s="15" t="str">
        <f t="shared" si="222"/>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BG1999" s="5"/>
      <c r="BI1999" s="4"/>
      <c r="BK1999" s="5"/>
      <c r="BL1999" s="5"/>
      <c r="BM1999" s="5" t="str">
        <f>IF(B1999="","",IF(BH1999="",1+(MAX(BM$2:BM1998)),""))</f>
        <v/>
      </c>
      <c r="BN1999" s="5" t="str">
        <f t="shared" si="221"/>
        <v/>
      </c>
      <c r="BP1999" s="15" t="str">
        <f t="shared" si="222"/>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BG2000" s="5"/>
      <c r="BI2000" s="4"/>
      <c r="BK2000" s="5"/>
      <c r="BL2000" s="5"/>
      <c r="BM2000" s="5" t="str">
        <f>IF(B2000="","",IF(BH2000="",1+(MAX(BM$2:BM1999)),""))</f>
        <v/>
      </c>
      <c r="BN2000" s="5" t="str">
        <f t="shared" si="221"/>
        <v/>
      </c>
      <c r="BP2000" s="15" t="str">
        <f t="shared" si="222"/>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BG2001" s="5"/>
      <c r="BI2001" s="4"/>
      <c r="BK2001" s="5"/>
      <c r="BL2001" s="5"/>
      <c r="BM2001" s="5" t="str">
        <f>IF(B2001="","",IF(BH2001="",1+(MAX(BM$2:BM2000)),""))</f>
        <v/>
      </c>
      <c r="BN2001" s="5" t="str">
        <f t="shared" si="221"/>
        <v/>
      </c>
      <c r="BP2001" s="15" t="str">
        <f t="shared" si="222"/>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BG2002" s="5"/>
      <c r="BI2002" s="4"/>
      <c r="BK2002" s="5"/>
      <c r="BL2002" s="5"/>
      <c r="BM2002" s="5" t="str">
        <f>IF(B2002="","",IF(BH2002="",1+(MAX(BM$2:BM2001)),""))</f>
        <v/>
      </c>
      <c r="BN2002" s="5" t="str">
        <f t="shared" si="221"/>
        <v/>
      </c>
      <c r="BP2002" s="15" t="str">
        <f t="shared" si="222"/>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BG2003" s="5"/>
      <c r="BI2003" s="4"/>
      <c r="BK2003" s="5"/>
      <c r="BL2003" s="5"/>
      <c r="BM2003" s="5" t="str">
        <f>IF(B2003="","",IF(BH2003="",1+(MAX(BM$2:BM2002)),""))</f>
        <v/>
      </c>
      <c r="BN2003" s="5" t="str">
        <f t="shared" si="221"/>
        <v/>
      </c>
      <c r="BP2003" s="15" t="str">
        <f t="shared" si="222"/>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BG2004" s="5"/>
      <c r="BI2004" s="4"/>
      <c r="BK2004" s="5"/>
      <c r="BL2004" s="5"/>
      <c r="BM2004" s="5" t="str">
        <f>IF(B2004="","",IF(BH2004="",1+(MAX(BM$2:BM2003)),""))</f>
        <v/>
      </c>
      <c r="BN2004" s="5" t="str">
        <f t="shared" si="221"/>
        <v/>
      </c>
      <c r="BP2004" s="15" t="str">
        <f t="shared" si="222"/>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BG2005" s="5"/>
      <c r="BI2005" s="4"/>
      <c r="BK2005" s="5"/>
      <c r="BL2005" s="5"/>
      <c r="BM2005" s="5" t="str">
        <f>IF(B2005="","",IF(BH2005="",1+(MAX(BM$2:BM2004)),""))</f>
        <v/>
      </c>
      <c r="BN2005" s="5" t="str">
        <f t="shared" si="221"/>
        <v/>
      </c>
      <c r="BP2005" s="15" t="str">
        <f t="shared" si="222"/>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BG2006" s="5"/>
      <c r="BI2006" s="4"/>
      <c r="BK2006" s="5"/>
      <c r="BL2006" s="5"/>
      <c r="BM2006" s="5" t="str">
        <f>IF(B2006="","",IF(BH2006="",1+(MAX(BM$2:BM2005)),""))</f>
        <v/>
      </c>
      <c r="BN2006" s="5" t="str">
        <f t="shared" si="221"/>
        <v/>
      </c>
      <c r="BP2006" s="15" t="str">
        <f t="shared" si="222"/>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BG2007" s="5"/>
      <c r="BI2007" s="4"/>
      <c r="BK2007" s="5"/>
      <c r="BL2007" s="5"/>
      <c r="BM2007" s="5" t="str">
        <f>IF(B2007="","",IF(BH2007="",1+(MAX(BM$2:BM2006)),""))</f>
        <v/>
      </c>
      <c r="BN2007" s="5" t="str">
        <f t="shared" si="221"/>
        <v/>
      </c>
      <c r="BP2007" s="15" t="str">
        <f t="shared" si="222"/>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BG2008" s="5"/>
      <c r="BI2008" s="4"/>
      <c r="BK2008" s="5"/>
      <c r="BL2008" s="5"/>
      <c r="BM2008" s="5" t="str">
        <f>IF(B2008="","",IF(BH2008="",1+(MAX(BM$2:BM2007)),""))</f>
        <v/>
      </c>
      <c r="BN2008" s="5" t="str">
        <f t="shared" si="221"/>
        <v/>
      </c>
      <c r="BP2008" s="15" t="str">
        <f t="shared" si="222"/>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BG2009" s="5"/>
      <c r="BI2009" s="4"/>
      <c r="BK2009" s="5"/>
      <c r="BL2009" s="5"/>
      <c r="BM2009" s="5" t="str">
        <f>IF(B2009="","",IF(BH2009="",1+(MAX(BM$2:BM2008)),""))</f>
        <v/>
      </c>
      <c r="BN2009" s="5" t="str">
        <f t="shared" si="221"/>
        <v/>
      </c>
      <c r="BP2009" s="15" t="str">
        <f t="shared" si="222"/>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BG2010" s="5"/>
      <c r="BI2010" s="4"/>
      <c r="BK2010" s="5"/>
      <c r="BL2010" s="5"/>
      <c r="BM2010" s="5" t="str">
        <f>IF(B2010="","",IF(BH2010="",1+(MAX(BM$2:BM2009)),""))</f>
        <v/>
      </c>
      <c r="BN2010" s="5" t="str">
        <f t="shared" si="221"/>
        <v/>
      </c>
      <c r="BP2010" s="15" t="str">
        <f t="shared" si="222"/>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BG2011" s="5"/>
      <c r="BI2011" s="4"/>
      <c r="BK2011" s="5"/>
      <c r="BL2011" s="5"/>
      <c r="BM2011" s="5" t="str">
        <f>IF(B2011="","",IF(BH2011="",1+(MAX(BM$2:BM2010)),""))</f>
        <v/>
      </c>
      <c r="BN2011" s="5" t="str">
        <f t="shared" si="221"/>
        <v/>
      </c>
      <c r="BP2011" s="15" t="str">
        <f t="shared" si="222"/>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BG2012" s="5"/>
      <c r="BI2012" s="4"/>
      <c r="BK2012" s="5"/>
      <c r="BL2012" s="5"/>
      <c r="BM2012" s="5" t="str">
        <f>IF(B2012="","",IF(BH2012="",1+(MAX(BM$2:BM2011)),""))</f>
        <v/>
      </c>
      <c r="BN2012" s="5" t="str">
        <f t="shared" si="221"/>
        <v/>
      </c>
      <c r="BP2012" s="15" t="str">
        <f t="shared" si="222"/>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BG2013" s="5"/>
      <c r="BI2013" s="4"/>
      <c r="BK2013" s="5"/>
      <c r="BL2013" s="5"/>
      <c r="BM2013" s="5" t="str">
        <f>IF(B2013="","",IF(BH2013="",1+(MAX(BM$2:BM2012)),""))</f>
        <v/>
      </c>
      <c r="BN2013" s="5" t="str">
        <f t="shared" si="221"/>
        <v/>
      </c>
      <c r="BP2013" s="15" t="str">
        <f t="shared" si="222"/>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BG2014" s="5"/>
      <c r="BI2014" s="4"/>
      <c r="BK2014" s="5"/>
      <c r="BL2014" s="5"/>
      <c r="BM2014" s="5" t="str">
        <f>IF(B2014="","",IF(BH2014="",1+(MAX(BM$2:BM2013)),""))</f>
        <v/>
      </c>
      <c r="BN2014" s="5" t="str">
        <f t="shared" si="221"/>
        <v/>
      </c>
      <c r="BP2014" s="15" t="str">
        <f t="shared" si="222"/>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BG2015" s="5"/>
      <c r="BI2015" s="4"/>
      <c r="BK2015" s="5"/>
      <c r="BL2015" s="5"/>
      <c r="BM2015" s="5" t="str">
        <f>IF(B2015="","",IF(BH2015="",1+(MAX(BM$2:BM2014)),""))</f>
        <v/>
      </c>
      <c r="BN2015" s="5" t="str">
        <f t="shared" si="221"/>
        <v/>
      </c>
      <c r="BP2015" s="15" t="str">
        <f t="shared" si="222"/>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BG2016" s="5"/>
      <c r="BI2016" s="4"/>
      <c r="BK2016" s="5"/>
      <c r="BL2016" s="5"/>
      <c r="BM2016" s="5" t="str">
        <f>IF(B2016="","",IF(BH2016="",1+(MAX(BM$2:BM2015)),""))</f>
        <v/>
      </c>
      <c r="BN2016" s="5" t="str">
        <f t="shared" si="221"/>
        <v/>
      </c>
      <c r="BP2016" s="15" t="str">
        <f t="shared" si="222"/>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BG2017" s="5"/>
      <c r="BI2017" s="4"/>
      <c r="BK2017" s="5"/>
      <c r="BL2017" s="5"/>
      <c r="BM2017" s="5" t="str">
        <f>IF(B2017="","",IF(BH2017="",1+(MAX(BM$2:BM2016)),""))</f>
        <v/>
      </c>
      <c r="BN2017" s="5" t="str">
        <f t="shared" si="221"/>
        <v/>
      </c>
      <c r="BP2017" s="15" t="str">
        <f t="shared" si="222"/>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BG2018" s="5"/>
      <c r="BI2018" s="4"/>
      <c r="BK2018" s="5"/>
      <c r="BL2018" s="5"/>
      <c r="BM2018" s="5" t="str">
        <f>IF(B2018="","",IF(BH2018="",1+(MAX(BM$2:BM2017)),""))</f>
        <v/>
      </c>
      <c r="BN2018" s="5" t="str">
        <f t="shared" si="221"/>
        <v/>
      </c>
      <c r="BP2018" s="15" t="str">
        <f t="shared" si="222"/>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BG2019" s="5"/>
      <c r="BI2019" s="4"/>
      <c r="BK2019" s="5"/>
      <c r="BL2019" s="5"/>
      <c r="BM2019" s="5" t="str">
        <f>IF(B2019="","",IF(BH2019="",1+(MAX(BM$2:BM2018)),""))</f>
        <v/>
      </c>
      <c r="BN2019" s="5" t="str">
        <f t="shared" si="221"/>
        <v/>
      </c>
      <c r="BP2019" s="15" t="str">
        <f t="shared" si="222"/>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BG2020" s="5"/>
      <c r="BI2020" s="4"/>
      <c r="BK2020" s="5"/>
      <c r="BL2020" s="5"/>
      <c r="BM2020" s="5" t="str">
        <f>IF(B2020="","",IF(BH2020="",1+(MAX(BM$2:BM2019)),""))</f>
        <v/>
      </c>
      <c r="BN2020" s="5" t="str">
        <f t="shared" si="221"/>
        <v/>
      </c>
      <c r="BP2020" s="15" t="str">
        <f t="shared" si="222"/>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BG2021" s="5"/>
      <c r="BI2021" s="4"/>
      <c r="BK2021" s="5"/>
      <c r="BL2021" s="5"/>
      <c r="BM2021" s="5" t="str">
        <f>IF(B2021="","",IF(BH2021="",1+(MAX(BM$2:BM2020)),""))</f>
        <v/>
      </c>
      <c r="BN2021" s="5" t="str">
        <f t="shared" si="221"/>
        <v/>
      </c>
      <c r="BP2021" s="15" t="str">
        <f t="shared" si="222"/>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BG2022" s="5"/>
      <c r="BI2022" s="4"/>
      <c r="BK2022" s="5"/>
      <c r="BL2022" s="5"/>
      <c r="BM2022" s="5" t="str">
        <f>IF(B2022="","",IF(BH2022="",1+(MAX(BM$2:BM2021)),""))</f>
        <v/>
      </c>
      <c r="BN2022" s="5" t="str">
        <f t="shared" si="221"/>
        <v/>
      </c>
      <c r="BP2022" s="15" t="str">
        <f t="shared" si="222"/>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BG2023" s="5"/>
      <c r="BI2023" s="4"/>
      <c r="BK2023" s="5"/>
      <c r="BL2023" s="5"/>
      <c r="BM2023" s="5" t="str">
        <f>IF(B2023="","",IF(BH2023="",1+(MAX(BM$2:BM2022)),""))</f>
        <v/>
      </c>
      <c r="BN2023" s="5" t="str">
        <f t="shared" si="221"/>
        <v/>
      </c>
      <c r="BP2023" s="15" t="str">
        <f t="shared" si="222"/>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BG2024" s="5"/>
      <c r="BI2024" s="4"/>
      <c r="BK2024" s="5"/>
      <c r="BL2024" s="5"/>
      <c r="BM2024" s="5" t="str">
        <f>IF(B2024="","",IF(BH2024="",1+(MAX(BM$2:BM2023)),""))</f>
        <v/>
      </c>
      <c r="BN2024" s="5" t="str">
        <f t="shared" si="221"/>
        <v/>
      </c>
      <c r="BP2024" s="15" t="str">
        <f t="shared" si="222"/>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BG2025" s="5"/>
      <c r="BI2025" s="4"/>
      <c r="BK2025" s="5"/>
      <c r="BL2025" s="5"/>
      <c r="BM2025" s="5" t="str">
        <f>IF(B2025="","",IF(BH2025="",1+(MAX(BM$2:BM2024)),""))</f>
        <v/>
      </c>
      <c r="BN2025" s="5" t="str">
        <f t="shared" si="221"/>
        <v/>
      </c>
      <c r="BP2025" s="15" t="str">
        <f t="shared" si="222"/>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BG2026" s="5"/>
      <c r="BI2026" s="4"/>
      <c r="BK2026" s="5"/>
      <c r="BL2026" s="5"/>
      <c r="BM2026" s="5" t="str">
        <f>IF(B2026="","",IF(BH2026="",1+(MAX(BM$2:BM2025)),""))</f>
        <v/>
      </c>
      <c r="BN2026" s="5" t="str">
        <f t="shared" si="221"/>
        <v/>
      </c>
      <c r="BP2026" s="15" t="str">
        <f t="shared" si="222"/>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BG2027" s="5"/>
      <c r="BI2027" s="4"/>
      <c r="BK2027" s="5"/>
      <c r="BL2027" s="5"/>
      <c r="BM2027" s="5" t="str">
        <f>IF(B2027="","",IF(BH2027="",1+(MAX(BM$2:BM2026)),""))</f>
        <v/>
      </c>
      <c r="BN2027" s="5" t="str">
        <f t="shared" si="221"/>
        <v/>
      </c>
      <c r="BP2027" s="15" t="str">
        <f t="shared" si="222"/>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BG2028" s="5"/>
      <c r="BI2028" s="4"/>
      <c r="BK2028" s="5"/>
      <c r="BL2028" s="5"/>
      <c r="BM2028" s="5" t="str">
        <f>IF(B2028="","",IF(BH2028="",1+(MAX(BM$2:BM2027)),""))</f>
        <v/>
      </c>
      <c r="BN2028" s="5" t="str">
        <f t="shared" si="221"/>
        <v/>
      </c>
      <c r="BP2028" s="15" t="str">
        <f t="shared" si="222"/>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BG2029" s="5"/>
      <c r="BI2029" s="4"/>
      <c r="BK2029" s="5"/>
      <c r="BL2029" s="5"/>
      <c r="BM2029" s="5" t="str">
        <f>IF(B2029="","",IF(BH2029="",1+(MAX(BM$2:BM2028)),""))</f>
        <v/>
      </c>
      <c r="BN2029" s="5" t="str">
        <f t="shared" si="221"/>
        <v/>
      </c>
      <c r="BP2029" s="15" t="str">
        <f t="shared" si="222"/>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BG2030" s="5"/>
      <c r="BI2030" s="4"/>
      <c r="BK2030" s="5"/>
      <c r="BL2030" s="5"/>
      <c r="BM2030" s="5" t="str">
        <f>IF(B2030="","",IF(BH2030="",1+(MAX(BM$2:BM2029)),""))</f>
        <v/>
      </c>
      <c r="BN2030" s="5" t="str">
        <f t="shared" si="221"/>
        <v/>
      </c>
      <c r="BP2030" s="15" t="str">
        <f t="shared" si="222"/>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BG2031" s="5"/>
      <c r="BI2031" s="4"/>
      <c r="BK2031" s="5"/>
      <c r="BL2031" s="5"/>
      <c r="BM2031" s="5" t="str">
        <f>IF(B2031="","",IF(BH2031="",1+(MAX(BM$2:BM2030)),""))</f>
        <v/>
      </c>
      <c r="BN2031" s="5" t="str">
        <f t="shared" si="221"/>
        <v/>
      </c>
      <c r="BP2031" s="15" t="str">
        <f t="shared" si="222"/>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BG2032" s="5"/>
      <c r="BI2032" s="4"/>
      <c r="BK2032" s="5"/>
      <c r="BL2032" s="5"/>
      <c r="BM2032" s="5" t="str">
        <f>IF(B2032="","",IF(BH2032="",1+(MAX(BM$2:BM2031)),""))</f>
        <v/>
      </c>
      <c r="BN2032" s="5" t="str">
        <f t="shared" si="221"/>
        <v/>
      </c>
      <c r="BP2032" s="15" t="str">
        <f t="shared" si="222"/>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BG2033" s="5"/>
      <c r="BI2033" s="4"/>
      <c r="BK2033" s="5"/>
      <c r="BL2033" s="5"/>
      <c r="BM2033" s="5" t="str">
        <f>IF(B2033="","",IF(BH2033="",1+(MAX(BM$2:BM2032)),""))</f>
        <v/>
      </c>
      <c r="BN2033" s="5" t="str">
        <f t="shared" si="221"/>
        <v/>
      </c>
      <c r="BP2033" s="15" t="str">
        <f t="shared" si="222"/>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BG2034" s="5"/>
      <c r="BI2034" s="4"/>
      <c r="BK2034" s="5"/>
      <c r="BL2034" s="5"/>
      <c r="BM2034" s="5" t="str">
        <f>IF(B2034="","",IF(BH2034="",1+(MAX(BM$2:BM2033)),""))</f>
        <v/>
      </c>
      <c r="BN2034" s="5" t="str">
        <f t="shared" si="221"/>
        <v/>
      </c>
      <c r="BP2034" s="15" t="str">
        <f t="shared" si="222"/>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BG2035" s="5"/>
      <c r="BI2035" s="4"/>
      <c r="BK2035" s="5"/>
      <c r="BL2035" s="5"/>
      <c r="BM2035" s="5" t="str">
        <f>IF(B2035="","",IF(BH2035="",1+(MAX(BM$2:BM2034)),""))</f>
        <v/>
      </c>
      <c r="BN2035" s="5" t="str">
        <f t="shared" si="221"/>
        <v/>
      </c>
      <c r="BP2035" s="15" t="str">
        <f t="shared" si="222"/>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BG2036" s="5"/>
      <c r="BI2036" s="4"/>
      <c r="BK2036" s="5"/>
      <c r="BL2036" s="5"/>
      <c r="BM2036" s="5" t="str">
        <f>IF(B2036="","",IF(BH2036="",1+(MAX(BM$2:BM2035)),""))</f>
        <v/>
      </c>
      <c r="BN2036" s="5" t="str">
        <f t="shared" si="221"/>
        <v/>
      </c>
      <c r="BP2036" s="15" t="str">
        <f t="shared" si="222"/>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BG2037" s="5"/>
      <c r="BI2037" s="4"/>
      <c r="BK2037" s="5"/>
      <c r="BL2037" s="5"/>
      <c r="BM2037" s="5" t="str">
        <f>IF(B2037="","",IF(BH2037="",1+(MAX(BM$2:BM2036)),""))</f>
        <v/>
      </c>
      <c r="BN2037" s="5" t="str">
        <f t="shared" si="221"/>
        <v/>
      </c>
      <c r="BP2037" s="15" t="str">
        <f t="shared" si="222"/>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BG2038" s="5"/>
      <c r="BI2038" s="4"/>
      <c r="BK2038" s="5"/>
      <c r="BL2038" s="5"/>
      <c r="BM2038" s="5" t="str">
        <f>IF(B2038="","",IF(BH2038="",1+(MAX(BM$2:BM2037)),""))</f>
        <v/>
      </c>
      <c r="BN2038" s="5" t="str">
        <f t="shared" si="221"/>
        <v/>
      </c>
      <c r="BP2038" s="15" t="str">
        <f t="shared" si="222"/>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BG2039" s="5"/>
      <c r="BI2039" s="4"/>
      <c r="BK2039" s="5"/>
      <c r="BL2039" s="5"/>
      <c r="BM2039" s="5" t="str">
        <f>IF(B2039="","",IF(BH2039="",1+(MAX(BM$2:BM2038)),""))</f>
        <v/>
      </c>
      <c r="BN2039" s="5" t="str">
        <f t="shared" si="221"/>
        <v/>
      </c>
      <c r="BP2039" s="15" t="str">
        <f t="shared" si="222"/>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BG2040" s="5"/>
      <c r="BI2040" s="4"/>
      <c r="BK2040" s="5"/>
      <c r="BL2040" s="5"/>
      <c r="BM2040" s="5" t="str">
        <f>IF(B2040="","",IF(BH2040="",1+(MAX(BM$2:BM2039)),""))</f>
        <v/>
      </c>
      <c r="BN2040" s="5" t="str">
        <f t="shared" si="221"/>
        <v/>
      </c>
      <c r="BP2040" s="15" t="str">
        <f t="shared" si="222"/>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BG2041" s="5"/>
      <c r="BI2041" s="4"/>
      <c r="BK2041" s="5"/>
      <c r="BL2041" s="5"/>
      <c r="BM2041" s="5" t="str">
        <f>IF(B2041="","",IF(BH2041="",1+(MAX(BM$2:BM2040)),""))</f>
        <v/>
      </c>
      <c r="BN2041" s="5" t="str">
        <f t="shared" si="221"/>
        <v/>
      </c>
      <c r="BP2041" s="15" t="str">
        <f t="shared" si="222"/>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BG2042" s="5"/>
      <c r="BI2042" s="4"/>
      <c r="BK2042" s="5"/>
      <c r="BL2042" s="5"/>
      <c r="BM2042" s="5" t="str">
        <f>IF(B2042="","",IF(BH2042="",1+(MAX(BM$2:BM2041)),""))</f>
        <v/>
      </c>
      <c r="BN2042" s="5" t="str">
        <f t="shared" si="221"/>
        <v/>
      </c>
      <c r="BP2042" s="15" t="str">
        <f t="shared" si="222"/>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BG2043" s="5"/>
      <c r="BI2043" s="4"/>
      <c r="BK2043" s="5"/>
      <c r="BL2043" s="5"/>
      <c r="BM2043" s="5" t="str">
        <f>IF(B2043="","",IF(BH2043="",1+(MAX(BM$2:BM2042)),""))</f>
        <v/>
      </c>
      <c r="BN2043" s="5" t="str">
        <f t="shared" si="221"/>
        <v/>
      </c>
      <c r="BP2043" s="15" t="str">
        <f t="shared" si="222"/>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BG2044" s="5"/>
      <c r="BI2044" s="4"/>
      <c r="BK2044" s="5"/>
      <c r="BL2044" s="5"/>
      <c r="BM2044" s="5" t="str">
        <f>IF(B2044="","",IF(BH2044="",1+(MAX(BM$2:BM2043)),""))</f>
        <v/>
      </c>
      <c r="BN2044" s="5" t="str">
        <f t="shared" si="221"/>
        <v/>
      </c>
      <c r="BP2044" s="15" t="str">
        <f t="shared" si="222"/>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BG2045" s="5"/>
      <c r="BI2045" s="4"/>
      <c r="BK2045" s="5"/>
      <c r="BL2045" s="5"/>
      <c r="BM2045" s="5" t="str">
        <f>IF(B2045="","",IF(BH2045="",1+(MAX(BM$2:BM2044)),""))</f>
        <v/>
      </c>
      <c r="BN2045" s="5" t="str">
        <f t="shared" si="221"/>
        <v/>
      </c>
      <c r="BP2045" s="15" t="str">
        <f t="shared" si="222"/>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BG2046" s="5"/>
      <c r="BI2046" s="4"/>
      <c r="BK2046" s="5"/>
      <c r="BL2046" s="5"/>
      <c r="BM2046" s="5" t="str">
        <f>IF(B2046="","",IF(BH2046="",1+(MAX(BM$2:BM2045)),""))</f>
        <v/>
      </c>
      <c r="BN2046" s="5" t="str">
        <f t="shared" si="221"/>
        <v/>
      </c>
      <c r="BP2046" s="15" t="str">
        <f t="shared" si="222"/>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BG2047" s="5"/>
      <c r="BI2047" s="4"/>
      <c r="BK2047" s="5"/>
      <c r="BL2047" s="5"/>
      <c r="BM2047" s="5" t="str">
        <f>IF(B2047="","",IF(BH2047="",1+(MAX(BM$2:BM2046)),""))</f>
        <v/>
      </c>
      <c r="BN2047" s="5" t="str">
        <f t="shared" si="221"/>
        <v/>
      </c>
      <c r="BP2047" s="15" t="str">
        <f t="shared" si="222"/>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BG2048" s="5"/>
      <c r="BI2048" s="4"/>
      <c r="BK2048" s="5"/>
      <c r="BL2048" s="5"/>
      <c r="BM2048" s="5" t="str">
        <f>IF(B2048="","",IF(BH2048="",1+(MAX(BM$2:BM2047)),""))</f>
        <v/>
      </c>
      <c r="BN2048" s="5" t="str">
        <f t="shared" si="221"/>
        <v/>
      </c>
      <c r="BP2048" s="15" t="str">
        <f t="shared" si="222"/>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BG2049" s="5"/>
      <c r="BI2049" s="4"/>
      <c r="BK2049" s="5"/>
      <c r="BL2049" s="5"/>
      <c r="BM2049" s="5" t="str">
        <f>IF(B2049="","",IF(BH2049="",1+(MAX(BM$2:BM2048)),""))</f>
        <v/>
      </c>
      <c r="BN2049" s="5" t="str">
        <f t="shared" si="221"/>
        <v/>
      </c>
      <c r="BP2049" s="15" t="str">
        <f t="shared" si="222"/>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BG2050" s="5"/>
      <c r="BI2050" s="4"/>
      <c r="BK2050" s="5"/>
      <c r="BL2050" s="5"/>
      <c r="BM2050" s="5" t="str">
        <f>IF(B2050="","",IF(BH2050="",1+(MAX(BM$2:BM2049)),""))</f>
        <v/>
      </c>
      <c r="BN2050" s="5" t="str">
        <f t="shared" ref="BN2050:BN2053" si="223">IF(BM2050="","",AI2050)</f>
        <v/>
      </c>
      <c r="BP2050" s="15" t="str">
        <f t="shared" ref="BP2050:BP2117" si="224">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BG2051" s="5"/>
      <c r="BI2051" s="4"/>
      <c r="BK2051" s="5"/>
      <c r="BL2051" s="5"/>
      <c r="BM2051" s="5" t="str">
        <f>IF(B2051="","",IF(BH2051="",1+(MAX(BM$2:BM2050)),""))</f>
        <v/>
      </c>
      <c r="BN2051" s="5" t="str">
        <f t="shared" si="223"/>
        <v/>
      </c>
      <c r="BP2051" s="15" t="str">
        <f t="shared" si="224"/>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BG2052" s="5"/>
      <c r="BI2052" s="4"/>
      <c r="BK2052" s="5"/>
      <c r="BL2052" s="5"/>
      <c r="BM2052" s="5" t="str">
        <f>IF(B2052="","",IF(BH2052="",1+(MAX(BM$2:BM2051)),""))</f>
        <v/>
      </c>
      <c r="BN2052" s="5" t="str">
        <f t="shared" si="223"/>
        <v/>
      </c>
      <c r="BP2052" s="15" t="str">
        <f t="shared" si="224"/>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BG2053" s="5"/>
      <c r="BI2053" s="4"/>
      <c r="BK2053" s="5"/>
      <c r="BL2053" s="5"/>
      <c r="BM2053" s="5" t="str">
        <f>IF(B2053="","",IF(BH2053="",1+(MAX(BM$2:BM2052)),""))</f>
        <v/>
      </c>
      <c r="BN2053" s="5" t="str">
        <f t="shared" si="223"/>
        <v/>
      </c>
      <c r="BP2053" s="15" t="str">
        <f t="shared" si="224"/>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BG2054" s="5"/>
      <c r="BI2054" s="4"/>
      <c r="BK2054" s="5"/>
      <c r="BL2054" s="5"/>
      <c r="BM2054" s="5" t="str">
        <f>IF(B2054="","",IF(BH2054="",1+(MAX(BM$2:BM2053)),""))</f>
        <v/>
      </c>
      <c r="BP2054" s="15" t="str">
        <f t="shared" si="224"/>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BG2055" s="5"/>
      <c r="BI2055" s="4"/>
      <c r="BK2055" s="5"/>
      <c r="BL2055" s="5"/>
      <c r="BM2055" s="5" t="str">
        <f>IF(B2055="","",IF(BH2055="",1+(MAX(BM$2:BM2054)),""))</f>
        <v/>
      </c>
      <c r="BP2055" s="15" t="str">
        <f t="shared" si="224"/>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BG2056" s="5"/>
      <c r="BI2056" s="4"/>
      <c r="BK2056" s="5"/>
      <c r="BL2056" s="5"/>
      <c r="BM2056" s="5" t="str">
        <f>IF(B2056="","",IF(BH2056="",1+(MAX(BM$2:BM2055)),""))</f>
        <v/>
      </c>
      <c r="BP2056" s="15" t="str">
        <f t="shared" si="224"/>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BG2057" s="5"/>
      <c r="BI2057" s="4"/>
      <c r="BK2057" s="5"/>
      <c r="BL2057" s="5"/>
      <c r="BM2057" s="5" t="str">
        <f>IF(B2057="","",IF(BH2057="",1+(MAX(BM$2:BM2056)),""))</f>
        <v/>
      </c>
      <c r="BP2057" s="15" t="str">
        <f t="shared" si="224"/>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BG2058" s="5"/>
      <c r="BI2058" s="4"/>
      <c r="BK2058" s="5"/>
      <c r="BL2058" s="5"/>
      <c r="BM2058" s="5" t="str">
        <f>IF(B2058="","",IF(BH2058="",1+(MAX(BM$2:BM2057)),""))</f>
        <v/>
      </c>
      <c r="BP2058" s="15" t="str">
        <f t="shared" si="224"/>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BG2059" s="5"/>
      <c r="BI2059" s="4"/>
      <c r="BK2059" s="5"/>
      <c r="BL2059" s="5"/>
      <c r="BM2059" s="5" t="str">
        <f>IF(B2059="","",IF(BH2059="",1+(MAX(BM$2:BM2058)),""))</f>
        <v/>
      </c>
      <c r="BP2059" s="15" t="str">
        <f t="shared" si="224"/>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BG2060" s="5"/>
      <c r="BI2060" s="4"/>
      <c r="BK2060" s="5"/>
      <c r="BL2060" s="5"/>
      <c r="BM2060" s="5" t="str">
        <f>IF(B2060="","",IF(BH2060="",1+(MAX(BM$2:BM2059)),""))</f>
        <v/>
      </c>
      <c r="BP2060" s="15" t="str">
        <f t="shared" si="224"/>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BG2061" s="5"/>
      <c r="BI2061" s="4"/>
      <c r="BK2061" s="5"/>
      <c r="BL2061" s="5"/>
      <c r="BM2061" s="5" t="str">
        <f>IF(B2061="","",IF(BH2061="",1+(MAX(BM$2:BM2060)),""))</f>
        <v/>
      </c>
      <c r="BP2061" s="15" t="str">
        <f t="shared" si="224"/>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BG2062" s="5"/>
      <c r="BI2062" s="4"/>
      <c r="BK2062" s="5"/>
      <c r="BL2062" s="5"/>
      <c r="BM2062" s="5" t="str">
        <f>IF(B2062="","",IF(BH2062="",1+(MAX(BM$2:BM2061)),""))</f>
        <v/>
      </c>
      <c r="BP2062" s="15" t="str">
        <f t="shared" si="224"/>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BG2063" s="5"/>
      <c r="BI2063" s="4"/>
      <c r="BK2063" s="5"/>
      <c r="BL2063" s="5"/>
      <c r="BM2063" s="5" t="str">
        <f>IF(B2063="","",IF(BH2063="",1+(MAX(BM$2:BM2062)),""))</f>
        <v/>
      </c>
      <c r="BP2063" s="15" t="str">
        <f t="shared" si="224"/>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BG2064" s="5"/>
      <c r="BI2064" s="4"/>
      <c r="BK2064" s="5"/>
      <c r="BL2064" s="5"/>
      <c r="BM2064" s="5" t="str">
        <f>IF(B2064="","",IF(BH2064="",1+(MAX(BM$2:BM2063)),""))</f>
        <v/>
      </c>
      <c r="BP2064" s="15" t="str">
        <f t="shared" si="224"/>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BG2065" s="5"/>
      <c r="BI2065" s="4"/>
      <c r="BK2065" s="5"/>
      <c r="BL2065" s="5"/>
      <c r="BM2065" s="5" t="str">
        <f>IF(B2065="","",IF(BH2065="",1+(MAX(BM$2:BM2064)),""))</f>
        <v/>
      </c>
      <c r="BP2065" s="15" t="str">
        <f t="shared" si="224"/>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BG2066" s="5"/>
      <c r="BI2066" s="4"/>
      <c r="BK2066" s="5"/>
      <c r="BL2066" s="5"/>
      <c r="BM2066" s="5" t="str">
        <f>IF(B2066="","",IF(BH2066="",1+(MAX(BM$2:BM2065)),""))</f>
        <v/>
      </c>
      <c r="BP2066" s="15" t="str">
        <f t="shared" si="224"/>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BG2067" s="5"/>
      <c r="BI2067" s="4"/>
      <c r="BK2067" s="5"/>
      <c r="BL2067" s="5"/>
      <c r="BM2067" s="5" t="str">
        <f>IF(B2067="","",IF(BH2067="",1+(MAX(BM$2:BM2066)),""))</f>
        <v/>
      </c>
      <c r="BP2067" s="15" t="str">
        <f t="shared" si="224"/>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BG2068" s="5"/>
      <c r="BI2068" s="4"/>
      <c r="BK2068" s="5"/>
      <c r="BL2068" s="5"/>
      <c r="BM2068" s="5" t="str">
        <f>IF(B2068="","",IF(BH2068="",1+(MAX(BM$2:BM2067)),""))</f>
        <v/>
      </c>
      <c r="BP2068" s="15" t="str">
        <f t="shared" si="224"/>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BG2069" s="5"/>
      <c r="BI2069" s="4"/>
      <c r="BK2069" s="5"/>
      <c r="BL2069" s="5"/>
      <c r="BM2069" s="5" t="str">
        <f>IF(B2069="","",IF(BH2069="",1+(MAX(BM$2:BM2068)),""))</f>
        <v/>
      </c>
      <c r="BP2069" s="15" t="str">
        <f t="shared" si="224"/>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BG2070" s="5"/>
      <c r="BI2070" s="4"/>
      <c r="BK2070" s="5"/>
      <c r="BL2070" s="5"/>
      <c r="BM2070" s="5" t="str">
        <f>IF(B2070="","",IF(BH2070="",1+(MAX(BM$2:BM2069)),""))</f>
        <v/>
      </c>
      <c r="BP2070" s="15" t="str">
        <f t="shared" si="224"/>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BG2071" s="5"/>
      <c r="BI2071" s="4"/>
      <c r="BK2071" s="5"/>
      <c r="BL2071" s="5"/>
      <c r="BM2071" s="5" t="str">
        <f>IF(B2071="","",IF(BH2071="",1+(MAX(BM$2:BM2070)),""))</f>
        <v/>
      </c>
      <c r="BP2071" s="15" t="str">
        <f t="shared" si="224"/>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BG2072" s="5"/>
      <c r="BI2072" s="4"/>
      <c r="BK2072" s="5"/>
      <c r="BL2072" s="5"/>
      <c r="BM2072" s="5" t="str">
        <f>IF(B2072="","",IF(BH2072="",1+(MAX(BM$2:BM2071)),""))</f>
        <v/>
      </c>
      <c r="BP2072" s="15" t="str">
        <f t="shared" si="224"/>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BG2073" s="5"/>
      <c r="BI2073" s="4"/>
      <c r="BK2073" s="5"/>
      <c r="BL2073" s="5"/>
      <c r="BM2073" s="5" t="str">
        <f>IF(B2073="","",IF(BH2073="",1+(MAX(BM$2:BM2072)),""))</f>
        <v/>
      </c>
      <c r="BP2073" s="15" t="str">
        <f t="shared" si="224"/>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BG2074" s="5"/>
      <c r="BI2074" s="4"/>
      <c r="BK2074" s="5"/>
      <c r="BL2074" s="5"/>
      <c r="BM2074" s="5" t="str">
        <f>IF(B2074="","",IF(BH2074="",1+(MAX(BM$2:BM2073)),""))</f>
        <v/>
      </c>
      <c r="BP2074" s="15" t="str">
        <f t="shared" si="224"/>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BG2075" s="5"/>
      <c r="BI2075" s="4"/>
      <c r="BK2075" s="5"/>
      <c r="BL2075" s="5"/>
      <c r="BM2075" s="5" t="str">
        <f>IF(B2075="","",IF(BH2075="",1+(MAX(BM$2:BM2074)),""))</f>
        <v/>
      </c>
      <c r="BP2075" s="15" t="str">
        <f t="shared" si="224"/>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BG2076" s="5"/>
      <c r="BI2076" s="4"/>
      <c r="BK2076" s="5"/>
      <c r="BL2076" s="5"/>
      <c r="BM2076" s="5" t="str">
        <f>IF(B2076="","",IF(BH2076="",1+(MAX(BM$2:BM2075)),""))</f>
        <v/>
      </c>
      <c r="BP2076" s="15" t="str">
        <f t="shared" si="224"/>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BG2077" s="5"/>
      <c r="BI2077" s="4"/>
      <c r="BK2077" s="5"/>
      <c r="BL2077" s="5"/>
      <c r="BM2077" s="5" t="str">
        <f>IF(B2077="","",IF(BH2077="",1+(MAX(BM$2:BM2076)),""))</f>
        <v/>
      </c>
      <c r="BP2077" s="15" t="str">
        <f t="shared" si="224"/>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BG2078" s="5"/>
      <c r="BI2078" s="4"/>
      <c r="BK2078" s="5"/>
      <c r="BL2078" s="5"/>
      <c r="BM2078" s="5" t="str">
        <f>IF(B2078="","",IF(BH2078="",1+(MAX(BM$2:BM2077)),""))</f>
        <v/>
      </c>
      <c r="BP2078" s="15" t="str">
        <f t="shared" si="224"/>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BG2079" s="5"/>
      <c r="BI2079" s="4"/>
      <c r="BK2079" s="5"/>
      <c r="BL2079" s="5"/>
      <c r="BM2079" s="5" t="str">
        <f>IF(B2079="","",IF(BH2079="",1+(MAX(BM$2:BM2078)),""))</f>
        <v/>
      </c>
      <c r="BP2079" s="15" t="str">
        <f t="shared" si="224"/>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BG2080" s="5"/>
      <c r="BI2080" s="4"/>
      <c r="BK2080" s="5"/>
      <c r="BL2080" s="5"/>
      <c r="BM2080" s="5" t="str">
        <f>IF(B2080="","",IF(BH2080="",1+(MAX(BM$2:BM2079)),""))</f>
        <v/>
      </c>
      <c r="BP2080" s="15" t="str">
        <f t="shared" si="224"/>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BG2081" s="5"/>
      <c r="BI2081" s="4"/>
      <c r="BK2081" s="5"/>
      <c r="BL2081" s="5"/>
      <c r="BM2081" s="5" t="str">
        <f>IF(B2081="","",IF(BH2081="",1+(MAX(BM$2:BM2080)),""))</f>
        <v/>
      </c>
      <c r="BP2081" s="15" t="str">
        <f t="shared" si="224"/>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BG2082" s="5"/>
      <c r="BI2082" s="4"/>
      <c r="BK2082" s="5"/>
      <c r="BL2082" s="5"/>
      <c r="BM2082" s="5" t="str">
        <f>IF(B2082="","",IF(BH2082="",1+(MAX(BM$2:BM2081)),""))</f>
        <v/>
      </c>
      <c r="BP2082" s="15" t="str">
        <f t="shared" si="224"/>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BG2083" s="5"/>
      <c r="BI2083" s="4"/>
      <c r="BK2083" s="5"/>
      <c r="BL2083" s="5"/>
      <c r="BM2083" s="5" t="str">
        <f>IF(B2083="","",IF(BH2083="",1+(MAX(BM$2:BM2082)),""))</f>
        <v/>
      </c>
      <c r="BP2083" s="15" t="str">
        <f t="shared" si="224"/>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BG2084" s="5"/>
      <c r="BI2084" s="4"/>
      <c r="BK2084" s="5"/>
      <c r="BL2084" s="5"/>
      <c r="BM2084" s="5" t="str">
        <f>IF(B2084="","",IF(BH2084="",1+(MAX(BM$2:BM2083)),""))</f>
        <v/>
      </c>
      <c r="BP2084" s="15" t="str">
        <f t="shared" si="224"/>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BG2085" s="5"/>
      <c r="BI2085" s="4"/>
      <c r="BK2085" s="5"/>
      <c r="BL2085" s="5"/>
      <c r="BM2085" s="5" t="str">
        <f>IF(B2085="","",IF(BH2085="",1+(MAX(BM$2:BM2084)),""))</f>
        <v/>
      </c>
      <c r="BP2085" s="15" t="str">
        <f t="shared" si="224"/>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BG2086" s="5"/>
      <c r="BI2086" s="4"/>
      <c r="BK2086" s="5"/>
      <c r="BL2086" s="5"/>
      <c r="BM2086" s="5" t="str">
        <f>IF(B2086="","",IF(BH2086="",1+(MAX(BM$2:BM2085)),""))</f>
        <v/>
      </c>
      <c r="BP2086" s="15" t="str">
        <f t="shared" si="224"/>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BG2087" s="5"/>
      <c r="BI2087" s="4"/>
      <c r="BK2087" s="5"/>
      <c r="BL2087" s="5"/>
      <c r="BM2087" s="5" t="str">
        <f>IF(B2087="","",IF(BH2087="",1+(MAX(BM$2:BM2086)),""))</f>
        <v/>
      </c>
      <c r="BP2087" s="15" t="str">
        <f t="shared" si="224"/>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BG2088" s="5"/>
      <c r="BI2088" s="4"/>
      <c r="BK2088" s="5"/>
      <c r="BL2088" s="5"/>
      <c r="BM2088" s="5" t="str">
        <f>IF(B2088="","",IF(BH2088="",1+(MAX(BM$2:BM2087)),""))</f>
        <v/>
      </c>
      <c r="BP2088" s="15" t="str">
        <f t="shared" si="224"/>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BG2089" s="5"/>
      <c r="BI2089" s="4"/>
      <c r="BK2089" s="5"/>
      <c r="BL2089" s="5"/>
      <c r="BM2089" s="5" t="str">
        <f>IF(B2089="","",IF(BH2089="",1+(MAX(BM$2:BM2088)),""))</f>
        <v/>
      </c>
      <c r="BP2089" s="15" t="str">
        <f t="shared" si="224"/>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BG2090" s="5"/>
      <c r="BI2090" s="4"/>
      <c r="BK2090" s="5"/>
      <c r="BL2090" s="5"/>
      <c r="BM2090" s="5" t="str">
        <f>IF(B2090="","",IF(BH2090="",1+(MAX(BM$2:BM2089)),""))</f>
        <v/>
      </c>
      <c r="BP2090" s="15" t="str">
        <f t="shared" si="224"/>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BG2091" s="5"/>
      <c r="BI2091" s="4"/>
      <c r="BK2091" s="5"/>
      <c r="BL2091" s="5"/>
      <c r="BM2091" s="5" t="str">
        <f>IF(B2091="","",IF(BH2091="",1+(MAX(BM$2:BM2090)),""))</f>
        <v/>
      </c>
      <c r="BP2091" s="15" t="str">
        <f t="shared" si="224"/>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BG2092" s="5"/>
      <c r="BI2092" s="4"/>
      <c r="BK2092" s="5"/>
      <c r="BL2092" s="5"/>
      <c r="BM2092" s="5" t="str">
        <f>IF(B2092="","",IF(BH2092="",1+(MAX(BM$2:BM2091)),""))</f>
        <v/>
      </c>
      <c r="BP2092" s="15" t="str">
        <f t="shared" si="224"/>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BG2093" s="5"/>
      <c r="BI2093" s="4"/>
      <c r="BK2093" s="5"/>
      <c r="BL2093" s="5"/>
      <c r="BM2093" s="5" t="str">
        <f>IF(B2093="","",IF(BH2093="",1+(MAX(BM$2:BM2092)),""))</f>
        <v/>
      </c>
      <c r="BP2093" s="15" t="str">
        <f t="shared" si="224"/>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BG2094" s="5"/>
      <c r="BI2094" s="4"/>
      <c r="BK2094" s="5"/>
      <c r="BL2094" s="5"/>
      <c r="BM2094" s="5" t="str">
        <f>IF(B2094="","",IF(BH2094="",1+(MAX(BM$2:BM2093)),""))</f>
        <v/>
      </c>
      <c r="BP2094" s="15" t="str">
        <f t="shared" si="224"/>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BG2095" s="5"/>
      <c r="BI2095" s="4"/>
      <c r="BK2095" s="5"/>
      <c r="BL2095" s="5"/>
      <c r="BM2095" s="5" t="str">
        <f>IF(B2095="","",IF(BH2095="",1+(MAX(BM$2:BM2094)),""))</f>
        <v/>
      </c>
      <c r="BP2095" s="15" t="str">
        <f t="shared" si="224"/>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BG2096" s="5"/>
      <c r="BI2096" s="4"/>
      <c r="BK2096" s="5"/>
      <c r="BL2096" s="5"/>
      <c r="BM2096" s="5" t="str">
        <f>IF(B2096="","",IF(BH2096="",1+(MAX(BM$2:BM2095)),""))</f>
        <v/>
      </c>
      <c r="BP2096" s="15" t="str">
        <f t="shared" si="224"/>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BG2097" s="5"/>
      <c r="BI2097" s="4"/>
      <c r="BK2097" s="5"/>
      <c r="BL2097" s="5"/>
      <c r="BM2097" s="5" t="str">
        <f>IF(B2097="","",IF(BH2097="",1+(MAX(BM$2:BM2096)),""))</f>
        <v/>
      </c>
      <c r="BP2097" s="15" t="str">
        <f t="shared" si="224"/>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BG2098" s="5"/>
      <c r="BI2098" s="4"/>
      <c r="BK2098" s="5"/>
      <c r="BL2098" s="5"/>
      <c r="BM2098" s="5" t="str">
        <f>IF(B2098="","",IF(BH2098="",1+(MAX(BM$2:BM2097)),""))</f>
        <v/>
      </c>
      <c r="BP2098" s="15" t="str">
        <f t="shared" si="224"/>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BG2099" s="5"/>
      <c r="BI2099" s="4"/>
      <c r="BK2099" s="5"/>
      <c r="BL2099" s="5"/>
      <c r="BM2099" s="5" t="str">
        <f>IF(B2099="","",IF(BH2099="",1+(MAX(BM$2:BM2098)),""))</f>
        <v/>
      </c>
      <c r="BP2099" s="15" t="str">
        <f t="shared" si="224"/>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BG2100" s="5"/>
      <c r="BI2100" s="4"/>
      <c r="BK2100" s="5"/>
      <c r="BL2100" s="5"/>
      <c r="BM2100" s="5" t="str">
        <f>IF(B2100="","",IF(BH2100="",1+(MAX(BM$2:BM2099)),""))</f>
        <v/>
      </c>
      <c r="BP2100" s="15" t="str">
        <f t="shared" si="224"/>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BG2101" s="5"/>
      <c r="BI2101" s="4"/>
      <c r="BK2101" s="5"/>
      <c r="BL2101" s="5"/>
      <c r="BM2101" s="5" t="str">
        <f>IF(B2101="","",IF(BH2101="",1+(MAX(BM$2:BM2100)),""))</f>
        <v/>
      </c>
      <c r="BP2101" s="15" t="str">
        <f t="shared" si="224"/>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BG2102" s="5"/>
      <c r="BI2102" s="4"/>
      <c r="BK2102" s="5"/>
      <c r="BL2102" s="5"/>
      <c r="BM2102" s="5" t="str">
        <f>IF(B2102="","",IF(BH2102="",1+(MAX(BM$2:BM2101)),""))</f>
        <v/>
      </c>
      <c r="BP2102" s="15" t="str">
        <f t="shared" si="224"/>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BG2103" s="5"/>
      <c r="BI2103" s="4"/>
      <c r="BK2103" s="5"/>
      <c r="BL2103" s="5"/>
      <c r="BM2103" s="5" t="str">
        <f>IF(B2103="","",IF(BH2103="",1+(MAX(BM$2:BM2102)),""))</f>
        <v/>
      </c>
      <c r="BP2103" s="15" t="str">
        <f t="shared" si="224"/>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BG2104" s="5"/>
      <c r="BI2104" s="4"/>
      <c r="BK2104" s="5"/>
      <c r="BL2104" s="5"/>
      <c r="BM2104" s="5" t="str">
        <f>IF(B2104="","",IF(BH2104="",1+(MAX(BM$2:BM2103)),""))</f>
        <v/>
      </c>
      <c r="BP2104" s="15" t="str">
        <f t="shared" si="224"/>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BG2105" s="5"/>
      <c r="BI2105" s="4"/>
      <c r="BK2105" s="5"/>
      <c r="BL2105" s="5"/>
      <c r="BM2105" s="5" t="str">
        <f>IF(B2105="","",IF(BH2105="",1+(MAX(BM$2:BM2104)),""))</f>
        <v/>
      </c>
      <c r="BP2105" s="15" t="str">
        <f t="shared" si="224"/>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BG2106" s="5"/>
      <c r="BI2106" s="4"/>
      <c r="BK2106" s="5"/>
      <c r="BL2106" s="5"/>
      <c r="BM2106" s="5" t="str">
        <f>IF(B2106="","",IF(BH2106="",1+(MAX(BM$2:BM2105)),""))</f>
        <v/>
      </c>
      <c r="BP2106" s="15" t="str">
        <f t="shared" si="224"/>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BG2107" s="5"/>
      <c r="BI2107" s="4"/>
      <c r="BK2107" s="5"/>
      <c r="BL2107" s="5"/>
      <c r="BM2107" s="5" t="str">
        <f>IF(B2107="","",IF(BH2107="",1+(MAX(BM$2:BM2106)),""))</f>
        <v/>
      </c>
      <c r="BP2107" s="15" t="str">
        <f t="shared" si="224"/>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BG2108" s="5"/>
      <c r="BI2108" s="4"/>
      <c r="BK2108" s="5"/>
      <c r="BL2108" s="5"/>
      <c r="BM2108" s="5" t="str">
        <f>IF(B2108="","",IF(BH2108="",1+(MAX(BM$2:BM2107)),""))</f>
        <v/>
      </c>
      <c r="BP2108" s="15" t="str">
        <f t="shared" si="224"/>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BG2109" s="5"/>
      <c r="BI2109" s="4"/>
      <c r="BK2109" s="5"/>
      <c r="BL2109" s="5"/>
      <c r="BM2109" s="5" t="str">
        <f>IF(B2109="","",IF(BH2109="",1+(MAX(BM$2:BM2108)),""))</f>
        <v/>
      </c>
      <c r="BP2109" s="15" t="str">
        <f t="shared" si="224"/>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BG2110" s="5"/>
      <c r="BI2110" s="4"/>
      <c r="BK2110" s="5"/>
      <c r="BL2110" s="5"/>
      <c r="BM2110" s="5" t="str">
        <f>IF(B2110="","",IF(BH2110="",1+(MAX(BM$2:BM2109)),""))</f>
        <v/>
      </c>
      <c r="BP2110" s="15" t="str">
        <f t="shared" si="224"/>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BG2111" s="5"/>
      <c r="BI2111" s="4"/>
      <c r="BK2111" s="5"/>
      <c r="BL2111" s="5"/>
      <c r="BM2111" s="5" t="str">
        <f>IF(B2111="","",IF(BH2111="",1+(MAX(BM$2:BM2110)),""))</f>
        <v/>
      </c>
      <c r="BP2111" s="15" t="str">
        <f t="shared" si="224"/>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BG2112" s="5"/>
      <c r="BI2112" s="4"/>
      <c r="BK2112" s="5"/>
      <c r="BL2112" s="5"/>
      <c r="BM2112" s="5" t="str">
        <f>IF(B2112="","",IF(BH2112="",1+(MAX(BM$2:BM2111)),""))</f>
        <v/>
      </c>
      <c r="BP2112" s="15" t="str">
        <f t="shared" si="224"/>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BG2113" s="5"/>
      <c r="BI2113" s="4"/>
      <c r="BK2113" s="5"/>
      <c r="BL2113" s="5"/>
      <c r="BM2113" s="5" t="str">
        <f>IF(B2113="","",IF(BH2113="",1+(MAX(BM$2:BM2112)),""))</f>
        <v/>
      </c>
      <c r="BP2113" s="15" t="str">
        <f t="shared" si="224"/>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BG2114" s="5"/>
      <c r="BI2114" s="4"/>
      <c r="BK2114" s="5"/>
      <c r="BL2114" s="5"/>
      <c r="BM2114" s="5" t="str">
        <f>IF(B2114="","",IF(BH2114="",1+(MAX(BM$2:BM2113)),""))</f>
        <v/>
      </c>
      <c r="BP2114" s="15" t="str">
        <f t="shared" si="224"/>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BG2115" s="5"/>
      <c r="BI2115" s="4"/>
      <c r="BK2115" s="5"/>
      <c r="BL2115" s="5"/>
      <c r="BM2115" s="5" t="str">
        <f>IF(B2115="","",IF(BH2115="",1+(MAX(BM$2:BM2114)),""))</f>
        <v/>
      </c>
      <c r="BP2115" s="15" t="str">
        <f t="shared" si="224"/>
        <v/>
      </c>
      <c r="BQ2115" s="29"/>
      <c r="CY2115" s="5"/>
      <c r="CZ2115" s="5"/>
      <c r="DA2115" s="5"/>
      <c r="DB2115" s="5"/>
    </row>
    <row r="2116" spans="1:106" x14ac:dyDescent="0.25">
      <c r="A2116" s="25"/>
      <c r="BG2116" s="5"/>
      <c r="BI2116" s="4"/>
      <c r="BK2116" s="5"/>
      <c r="BL2116" s="5"/>
      <c r="BM2116" s="5" t="str">
        <f>IF(B2116="","",IF(BH2116="",1+(MAX(BM$2:BM2115)),""))</f>
        <v/>
      </c>
      <c r="BP2116" s="15" t="str">
        <f t="shared" si="224"/>
        <v/>
      </c>
      <c r="BQ2116" s="29"/>
      <c r="CY2116" s="5"/>
      <c r="CZ2116" s="5"/>
      <c r="DA2116" s="5"/>
      <c r="DB2116" s="5"/>
    </row>
    <row r="2117" spans="1:106" x14ac:dyDescent="0.25">
      <c r="A2117" s="25"/>
      <c r="BG2117" s="5"/>
      <c r="BI2117" s="4"/>
      <c r="BK2117" s="5"/>
      <c r="BL2117" s="5"/>
      <c r="BM2117" s="5" t="str">
        <f>IF(B2117="","",IF(BH2117="",1+(MAX(BM$2:BM2116)),""))</f>
        <v/>
      </c>
      <c r="BP2117" s="15" t="str">
        <f t="shared" si="224"/>
        <v/>
      </c>
      <c r="BQ2117" s="29"/>
      <c r="CY2117" s="5"/>
      <c r="CZ2117" s="5"/>
      <c r="DA2117" s="5"/>
      <c r="DB2117" s="5"/>
    </row>
    <row r="2118" spans="1:106" x14ac:dyDescent="0.25">
      <c r="A2118" s="25"/>
      <c r="BI2118" s="4"/>
      <c r="BK2118" s="5"/>
      <c r="BL2118" s="5"/>
      <c r="BM2118" s="5" t="str">
        <f>IF(B2118="","",IF(BH2118="",1+(MAX(BM$2:BM2117)),""))</f>
        <v/>
      </c>
      <c r="CY2118" s="5"/>
      <c r="CZ2118" s="5"/>
      <c r="DA2118" s="5"/>
      <c r="DB2118" s="5"/>
    </row>
    <row r="2119" spans="1:106" x14ac:dyDescent="0.25">
      <c r="A2119" s="25"/>
      <c r="BI2119" s="4"/>
      <c r="BK2119" s="5"/>
      <c r="BL2119" s="5"/>
      <c r="BM2119" s="5" t="str">
        <f>IF(B2119="","",IF(BH2119="",1+(MAX(BM$2:BM2118)),""))</f>
        <v/>
      </c>
      <c r="CY2119" s="5"/>
      <c r="CZ2119" s="5"/>
      <c r="DA2119" s="5"/>
      <c r="DB2119" s="5"/>
    </row>
    <row r="2120" spans="1:106" x14ac:dyDescent="0.25">
      <c r="A2120" s="25"/>
      <c r="BI2120" s="4"/>
      <c r="BK2120" s="5"/>
      <c r="BL2120" s="5"/>
      <c r="BM2120" s="5" t="str">
        <f>IF(B2120="","",IF(BH2120="",1+(MAX(BM$2:BM2119)),""))</f>
        <v/>
      </c>
    </row>
    <row r="2121" spans="1:106" x14ac:dyDescent="0.25">
      <c r="BI2121" s="4"/>
      <c r="BK2121" s="5"/>
      <c r="BL2121" s="5"/>
      <c r="BM2121" s="5" t="str">
        <f>IF(B2121="","",IF(BH2121="",1+(MAX(BM$2:BM2120)),""))</f>
        <v/>
      </c>
    </row>
    <row r="2122" spans="1:106" x14ac:dyDescent="0.25">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X3379"/>
  <sheetViews>
    <sheetView showGridLines="0" tabSelected="1" zoomScaleNormal="100" workbookViewId="0">
      <selection activeCell="J11" sqref="J11:L11"/>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customWidth="1"/>
    <col min="16" max="16" width="14.42578125" customWidth="1"/>
    <col min="17" max="19" width="11.42578125" customWidth="1"/>
    <col min="20" max="20" width="18.7109375" customWidth="1"/>
    <col min="21" max="50" width="11.42578125" customWidth="1"/>
    <col min="51" max="51" width="24.5703125" customWidth="1"/>
    <col min="52" max="52" width="12.28515625"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C:\Users\USER\Documents\Programas\python\energia\Validacion\Archivo\h.pdf</v>
      </c>
    </row>
    <row r="2" spans="1:43" ht="14.25" customHeight="1" x14ac:dyDescent="0.3">
      <c r="A2" s="30"/>
      <c r="B2" s="30"/>
      <c r="C2" s="30"/>
      <c r="H2" s="152" t="s">
        <v>10446</v>
      </c>
      <c r="I2" s="152"/>
      <c r="J2" s="152"/>
      <c r="K2" s="152"/>
      <c r="L2" s="152"/>
      <c r="M2" s="37"/>
      <c r="N2" s="37" t="s">
        <v>161</v>
      </c>
      <c r="O2" s="37"/>
      <c r="AH2" t="str">
        <f>IFERROR(IF(VLOOKUP(VALUE(C11),T:T,1,0)=0,"si","si"),"no")</f>
        <v>no</v>
      </c>
      <c r="AM2" s="64"/>
      <c r="AN2" s="64"/>
    </row>
    <row r="3" spans="1:43" ht="18" customHeight="1" x14ac:dyDescent="0.3">
      <c r="A3" s="22"/>
      <c r="B3" s="22"/>
      <c r="C3" s="22"/>
      <c r="D3" s="22"/>
      <c r="E3" s="22"/>
      <c r="F3" s="144" t="s">
        <v>176</v>
      </c>
      <c r="G3" s="144"/>
      <c r="H3" s="144"/>
      <c r="I3" s="144"/>
      <c r="J3" s="144"/>
      <c r="K3" s="144"/>
      <c r="L3" s="144"/>
      <c r="M3" s="30"/>
      <c r="AM3" s="64" t="s">
        <v>10443</v>
      </c>
      <c r="AN3" s="64" t="str">
        <f>DIRECC&amp;"error.pdf"</f>
        <v>C:\Users\USER\Documents\Programas\python\energia\Validacion\Archivo\error.pdf</v>
      </c>
    </row>
    <row r="4" spans="1:43" ht="16.5" x14ac:dyDescent="0.3">
      <c r="D4" s="144" t="s">
        <v>10528</v>
      </c>
      <c r="E4" s="144"/>
      <c r="F4" s="144"/>
      <c r="G4" s="144"/>
      <c r="H4" s="144"/>
      <c r="I4" s="144"/>
      <c r="J4" s="144"/>
      <c r="K4" s="144"/>
      <c r="L4" s="144"/>
      <c r="M4" s="31"/>
      <c r="O4" t="str">
        <f>IFERROR(IF(VLOOKUP(C10,CHECKLIST!E14:U2000,17,0)=C9,"si","no"),"")</f>
        <v>no</v>
      </c>
      <c r="AM4" s="65" t="s">
        <v>10437</v>
      </c>
      <c r="AN4" s="66" t="str">
        <f>LEFT(PATH,LEN(PATH)-21)&amp;"Validacion\Archivo\"</f>
        <v>C:\Users\USER\Documents\Programas\python\energia\Validacion\Archivo\</v>
      </c>
    </row>
    <row r="5" spans="1:43" ht="16.5" x14ac:dyDescent="0.3">
      <c r="M5" s="31"/>
      <c r="Q5" t="e">
        <f>IF(N8=1,INDEX(DATOS!N:N,MATCH(REPORTE!C10,DATOS!F:F,0),1),INDEX(DATOS!N:N,MATCH(VALUE(REPORTE!C11),DATOS!F:F,0),1))</f>
        <v>#N/A</v>
      </c>
      <c r="AM5" s="65" t="s">
        <v>10438</v>
      </c>
      <c r="AN5" s="68" t="s">
        <v>10524</v>
      </c>
    </row>
    <row r="6" spans="1:43" ht="16.5" x14ac:dyDescent="0.3">
      <c r="B6" s="105" t="str">
        <f>IFERROR(IF(INDEX(DATOS!AZ:AZ,(MATCH(VALUE(CARPETA),DATOS!B:B,0)))=0,"","*SERVICIO VERIFICADO"),"")</f>
        <v/>
      </c>
      <c r="AM6" s="64" t="s">
        <v>10500</v>
      </c>
      <c r="AN6" s="64" t="str">
        <f>LEFT(PATH,LEN(PATH)-21)&amp;"validar.pyw"</f>
        <v>C:\Users\USER\Documents\Programas\python\energia\validar.pyw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LEFT(PATH,LEN(PATH)-21)&amp;"integrar.pyw"</f>
        <v>C:\Users\USER\Documents\Programas\python\energia\integrar.pyw</v>
      </c>
    </row>
    <row r="9" spans="1:43" ht="16.5" x14ac:dyDescent="0.3">
      <c r="B9" s="43" t="s">
        <v>177</v>
      </c>
      <c r="C9" s="153" t="s">
        <v>10529</v>
      </c>
      <c r="D9" s="153"/>
      <c r="E9" s="153"/>
      <c r="F9" s="153"/>
      <c r="I9" s="24" t="str">
        <f>IF(B12="","","LOCALIDAD:")</f>
        <v/>
      </c>
      <c r="J9" s="154" t="str">
        <f>IFERROR(HYPERLINK("#"&amp;"DATOS!b"&amp;MATCH(VALUE(CARPETA),DATOS!B:B,0),IF(I9="","",IFERROR(INDEX(DATOS!S:S,MATCH(IF(O4="SI",VALUE(C10),VALUE(REPORTE!C11)),DATOS!BP:BP,0),1),""))),"")</f>
        <v/>
      </c>
      <c r="K9" s="155"/>
      <c r="L9" s="155"/>
      <c r="M9" s="17"/>
      <c r="AM9" s="65" t="s">
        <v>10498</v>
      </c>
      <c r="AN9" t="s">
        <v>10530</v>
      </c>
    </row>
    <row r="10" spans="1:43" ht="16.5" x14ac:dyDescent="0.3">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t="str">
        <f>LEFT(PATH,LEN(PATH)-21)&amp;"editar.pyw"</f>
        <v>C:\Users\USER\Documents\Programas\python\energia\editar.pyw</v>
      </c>
    </row>
    <row r="11" spans="1:43" ht="16.5" x14ac:dyDescent="0.3">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LEFT(PATH,LEN(PATH)-21)&amp;"sincronizar.pyw"</f>
        <v>C:\Users\USER\Documents\Programas\python\energia\sincronizar.pyw</v>
      </c>
    </row>
    <row r="12" spans="1:43" ht="16.5" x14ac:dyDescent="0.3">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10525</v>
      </c>
      <c r="AN12" t="str">
        <f>LEFT(PATH,LEN(PATH)-21)&amp;"mapa.pyw"</f>
        <v>C:\Users\USER\Documents\Programas\python\energia\mapa.pyw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h.pdf</v>
      </c>
    </row>
    <row r="14" spans="1:43" x14ac:dyDescent="0.25">
      <c r="B14" s="151"/>
      <c r="C14" s="151"/>
      <c r="L14" s="17"/>
      <c r="M14" s="17"/>
    </row>
    <row r="15" spans="1:43" ht="15" customHeight="1" x14ac:dyDescent="0.25">
      <c r="B15" s="151"/>
      <c r="C15" s="151"/>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1"/>
      <c r="C28" s="151"/>
      <c r="G28" s="45"/>
      <c r="I28" s="122"/>
      <c r="J28" s="146" t="str">
        <f>IFERROR(IF(CONCATENATE(N8,O8,AH2)="0nosi"," ",IF(CONCATENATE(N8,O4)="1no"," ","")),"")</f>
        <v/>
      </c>
      <c r="K28" s="146"/>
      <c r="L28" s="146"/>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M32" s="17"/>
    </row>
    <row r="33" spans="2:20" ht="15" customHeight="1" x14ac:dyDescent="0.25">
      <c r="B33" s="150" t="s">
        <v>10526</v>
      </c>
      <c r="C33" s="150"/>
      <c r="D33" s="150"/>
      <c r="E33" s="150"/>
      <c r="F33" s="150"/>
      <c r="G33" s="150"/>
      <c r="H33" s="150"/>
      <c r="I33" s="150"/>
      <c r="J33" s="150"/>
      <c r="K33" s="150"/>
      <c r="L33" s="150"/>
      <c r="M33" s="17"/>
    </row>
    <row r="34" spans="2:20" ht="15" customHeight="1" x14ac:dyDescent="0.25">
      <c r="B34" s="150"/>
      <c r="C34" s="150"/>
      <c r="D34" s="150"/>
      <c r="E34" s="150"/>
      <c r="F34" s="150"/>
      <c r="G34" s="150"/>
      <c r="H34" s="150"/>
      <c r="I34" s="150"/>
      <c r="J34" s="150"/>
      <c r="K34" s="150"/>
      <c r="L34" s="150"/>
      <c r="M34" s="17"/>
    </row>
    <row r="35" spans="2:20" ht="15" customHeight="1" x14ac:dyDescent="0.25">
      <c r="B35" s="150"/>
      <c r="C35" s="150"/>
      <c r="D35" s="150"/>
      <c r="E35" s="150"/>
      <c r="F35" s="150"/>
      <c r="G35" s="150"/>
      <c r="H35" s="150"/>
      <c r="I35" s="150"/>
      <c r="J35" s="150"/>
      <c r="K35" s="150"/>
      <c r="L35" s="150"/>
      <c r="M35" s="17"/>
      <c r="R35">
        <v>0</v>
      </c>
      <c r="T35" t="s">
        <v>110</v>
      </c>
    </row>
    <row r="36" spans="2:20" x14ac:dyDescent="0.25">
      <c r="B36" s="150"/>
      <c r="C36" s="150"/>
      <c r="D36" s="150"/>
      <c r="E36" s="150"/>
      <c r="F36" s="150"/>
      <c r="G36" s="150"/>
      <c r="H36" s="150"/>
      <c r="I36" s="150"/>
      <c r="J36" s="150"/>
      <c r="K36" s="150"/>
      <c r="L36" s="150"/>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49"/>
      <c r="G42" s="149"/>
      <c r="H42" s="149"/>
      <c r="L42" s="17"/>
      <c r="M42" s="17"/>
      <c r="O42">
        <v>2</v>
      </c>
      <c r="P42" s="17" t="str">
        <f t="shared" si="1"/>
        <v/>
      </c>
      <c r="R42">
        <f t="shared" si="0"/>
        <v>0</v>
      </c>
      <c r="S42">
        <f>IF(T42="",0,IFERROR(IF(VLOOKUP(T42,T$38:T41,1,0)&gt;0,0,0),1))</f>
        <v>0</v>
      </c>
      <c r="T42" s="17" t="str">
        <f>IF(DATOS!I5=P$39,DATOS!F5,"")</f>
        <v/>
      </c>
    </row>
    <row r="43" spans="2:20" x14ac:dyDescent="0.25">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x14ac:dyDescent="0.25">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3"/>
      <c r="M50" s="143"/>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0">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N19" sqref="N19"/>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73" t="s">
        <v>10518</v>
      </c>
      <c r="P4" s="173"/>
      <c r="Q4" s="173"/>
      <c r="R4" s="173"/>
      <c r="S4" s="173"/>
      <c r="T4" s="36"/>
      <c r="U4" s="36"/>
      <c r="V4" s="36"/>
      <c r="W4" s="36"/>
    </row>
    <row r="5" spans="1:42" ht="15" customHeight="1" x14ac:dyDescent="0.3">
      <c r="C5" s="30"/>
      <c r="H5" s="174" t="s">
        <v>10519</v>
      </c>
      <c r="I5" s="174"/>
      <c r="J5" s="174"/>
      <c r="K5" s="174"/>
      <c r="L5" s="174"/>
      <c r="M5" s="174"/>
      <c r="N5" s="174"/>
      <c r="O5" s="174"/>
      <c r="P5" s="174"/>
      <c r="Q5" s="174"/>
      <c r="R5" s="174"/>
      <c r="S5" s="174"/>
      <c r="T5" s="36"/>
      <c r="U5" s="36"/>
      <c r="V5" s="36"/>
      <c r="W5" s="36"/>
    </row>
    <row r="6" spans="1:42" ht="15" customHeight="1" x14ac:dyDescent="0.3">
      <c r="C6" s="30"/>
      <c r="D6" s="175" t="s">
        <v>10450</v>
      </c>
      <c r="E6" s="175"/>
      <c r="F6" s="175"/>
      <c r="G6" s="175"/>
      <c r="H6" s="175"/>
      <c r="I6" s="175"/>
      <c r="J6" s="175"/>
      <c r="K6" s="175"/>
      <c r="L6" s="175"/>
      <c r="M6" s="175"/>
      <c r="N6" s="175"/>
      <c r="O6" s="175"/>
      <c r="P6" s="175"/>
      <c r="Q6" s="175"/>
      <c r="R6" s="175"/>
      <c r="S6" s="175"/>
      <c r="T6" s="36"/>
      <c r="U6" s="36"/>
      <c r="V6" s="36"/>
      <c r="W6" s="36"/>
    </row>
    <row r="7" spans="1:42" ht="15" customHeight="1" x14ac:dyDescent="0.3">
      <c r="C7" s="30"/>
      <c r="D7" s="176" t="str">
        <f ca="1">"Linares N.L. Estado de Nuevo León a "&amp;AK13&amp;" de "&amp;AK14&amp;" de "&amp;AK15</f>
        <v>Linares N.L. Estado de Nuevo León a 30 de octubre de 2023</v>
      </c>
      <c r="E7" s="176"/>
      <c r="F7" s="176"/>
      <c r="G7" s="176"/>
      <c r="H7" s="176"/>
      <c r="I7" s="176"/>
      <c r="J7" s="176"/>
      <c r="K7" s="176"/>
      <c r="L7" s="176"/>
      <c r="M7" s="176"/>
      <c r="N7" s="176"/>
      <c r="O7" s="176"/>
      <c r="P7" s="176"/>
      <c r="Q7" s="176"/>
      <c r="R7" s="176"/>
      <c r="S7" s="176"/>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65" t="s">
        <v>10514</v>
      </c>
      <c r="E11" s="165"/>
      <c r="F11" s="165"/>
      <c r="G11" s="165"/>
      <c r="H11" s="165"/>
      <c r="U11" s="31"/>
      <c r="AK11" t="e">
        <f>IF(reinscripcion2!A21="Cultivo: ",1,0)</f>
        <v>#VALUE!</v>
      </c>
    </row>
    <row r="12" spans="1:42" ht="7.5" customHeight="1" x14ac:dyDescent="0.25">
      <c r="D12"/>
      <c r="E12"/>
      <c r="G12"/>
      <c r="AJ12" s="28"/>
      <c r="AK12" s="74"/>
      <c r="AL12" s="28"/>
    </row>
    <row r="13" spans="1:42" x14ac:dyDescent="0.25">
      <c r="D13" s="177" t="s">
        <v>10517</v>
      </c>
      <c r="E13" s="177"/>
      <c r="F13" s="177"/>
      <c r="G13" s="177"/>
      <c r="H13" s="177"/>
      <c r="I13" s="177"/>
      <c r="J13" s="177"/>
      <c r="K13" s="177"/>
      <c r="L13" s="177"/>
      <c r="M13" s="177"/>
      <c r="N13" s="177"/>
      <c r="O13" s="177"/>
      <c r="P13" s="177"/>
      <c r="Q13" s="177"/>
      <c r="R13" s="177"/>
      <c r="S13" s="177"/>
      <c r="AJ13" s="28"/>
      <c r="AK13" s="75">
        <f ca="1">DAY(TODAY())</f>
        <v>30</v>
      </c>
      <c r="AL13" s="28"/>
    </row>
    <row r="14" spans="1:42" ht="90" customHeight="1" x14ac:dyDescent="0.25">
      <c r="D14" s="177"/>
      <c r="E14" s="177"/>
      <c r="F14" s="177"/>
      <c r="G14" s="177"/>
      <c r="H14" s="177"/>
      <c r="I14" s="177"/>
      <c r="J14" s="177"/>
      <c r="K14" s="177"/>
      <c r="L14" s="177"/>
      <c r="M14" s="177"/>
      <c r="N14" s="177"/>
      <c r="O14" s="177"/>
      <c r="P14" s="177"/>
      <c r="Q14" s="177"/>
      <c r="R14" s="177"/>
      <c r="S14" s="177"/>
      <c r="V14">
        <f>IFERROR(IF(O16="",0,1),"")</f>
        <v>0</v>
      </c>
      <c r="W14" t="str">
        <f>IFERROR(IF(VLOOKUP(VALUE(S17),CHECKLIST!E14:U1811,16,0)=REINSCRIPCION!F15,"si","no"),"no")</f>
        <v>si</v>
      </c>
      <c r="AJ14" s="28"/>
      <c r="AK14" s="75" t="str">
        <f ca="1">VLOOKUP(MONTH(TODAY()),AJ17:AK28,2,0)</f>
        <v>octubre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69" t="s">
        <v>10454</v>
      </c>
      <c r="E16" s="169"/>
      <c r="F16" s="169"/>
      <c r="G16" s="169"/>
      <c r="H16" s="169"/>
      <c r="I16" s="169"/>
      <c r="J16" s="169"/>
      <c r="K16" s="169"/>
      <c r="L16" s="169"/>
      <c r="M16" s="169"/>
      <c r="N16" s="169"/>
      <c r="O16" s="169"/>
      <c r="P16" s="169"/>
      <c r="Q16" s="169"/>
      <c r="R16" s="169"/>
      <c r="S16" s="169"/>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70" t="s">
        <v>10479</v>
      </c>
      <c r="E18" s="170"/>
      <c r="F18" s="170"/>
      <c r="G18" s="170"/>
      <c r="H18" s="163" t="s">
        <v>161</v>
      </c>
      <c r="I18" s="163"/>
      <c r="J18" s="163"/>
      <c r="K18" s="163"/>
      <c r="L18" s="163"/>
      <c r="M18" s="163"/>
      <c r="N18" s="137">
        <f>IFERROR(IF(VLOOKUP(VALUE(H18),X40:X82,1,0)=1,"",""),1)</f>
        <v>1</v>
      </c>
      <c r="O18" s="170" t="e">
        <f>HYPERLINK("#"&amp;"DATOS!W"&amp;MATCH(VALUE(carp),DATOS!B:B,0),"PEUA:")</f>
        <v>#VALUE!</v>
      </c>
      <c r="P18" s="170"/>
      <c r="Q18" s="163" t="str">
        <f>AK31</f>
        <v/>
      </c>
      <c r="R18" s="163"/>
      <c r="S18" s="163"/>
      <c r="T18" s="77"/>
      <c r="U18" s="76"/>
      <c r="AI18" s="28"/>
      <c r="AJ18" s="28">
        <v>2</v>
      </c>
      <c r="AK18" s="28" t="s">
        <v>190</v>
      </c>
      <c r="AL18" s="28"/>
    </row>
    <row r="19" spans="4:57" x14ac:dyDescent="0.25">
      <c r="D19" s="171" t="s">
        <v>10480</v>
      </c>
      <c r="E19" s="171"/>
      <c r="F19" s="171"/>
      <c r="G19" s="171"/>
      <c r="H19" s="164" t="str">
        <f>AK29</f>
        <v/>
      </c>
      <c r="I19" s="164"/>
      <c r="J19" s="164"/>
      <c r="K19" s="164"/>
      <c r="L19" s="164"/>
      <c r="M19" s="164"/>
      <c r="N19" s="86"/>
      <c r="O19" s="170" t="str">
        <f>"RUTA/CUENTA:"</f>
        <v>RUTA/CUENTA:</v>
      </c>
      <c r="P19" s="170"/>
      <c r="Q19" s="164" t="str">
        <f>AK33</f>
        <v/>
      </c>
      <c r="R19" s="164"/>
      <c r="S19" s="164"/>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1" t="s">
        <v>10481</v>
      </c>
      <c r="E21" s="171"/>
      <c r="F21" s="171"/>
      <c r="G21" s="171"/>
      <c r="H21" s="171"/>
      <c r="I21" s="171"/>
      <c r="J21" s="171"/>
      <c r="K21" s="171"/>
      <c r="L21" s="163" t="str">
        <f>U21</f>
        <v/>
      </c>
      <c r="M21" s="166"/>
      <c r="N21" s="166"/>
      <c r="O21" s="166"/>
      <c r="P21" s="166"/>
      <c r="Q21" s="166"/>
      <c r="R21" s="166"/>
      <c r="S21" s="166"/>
      <c r="T21" s="17"/>
      <c r="U21" s="17" t="str">
        <f>PROPER(AK35)</f>
        <v/>
      </c>
      <c r="AI21" s="28"/>
      <c r="AJ21" s="28">
        <v>5</v>
      </c>
      <c r="AK21" s="28" t="s">
        <v>193</v>
      </c>
      <c r="AL21" s="28"/>
    </row>
    <row r="22" spans="4:57" x14ac:dyDescent="0.25">
      <c r="D22" s="171" t="s">
        <v>10482</v>
      </c>
      <c r="E22" s="171"/>
      <c r="F22" s="171"/>
      <c r="G22" s="171"/>
      <c r="H22" s="171"/>
      <c r="I22" s="171"/>
      <c r="J22" s="171"/>
      <c r="K22" s="171"/>
      <c r="L22" s="171"/>
      <c r="M22" s="167" t="str">
        <f>U22</f>
        <v/>
      </c>
      <c r="N22" s="164"/>
      <c r="O22" s="164"/>
      <c r="P22" s="164"/>
      <c r="Q22" s="164"/>
      <c r="R22" s="164"/>
      <c r="S22" s="164"/>
      <c r="T22" s="17"/>
      <c r="U22" s="17" t="str">
        <f>IF(AK46=0,"",PROPER(AK46))</f>
        <v/>
      </c>
      <c r="W22" t="str">
        <f>IF(L32="","",IF(V14=0,12,23))</f>
        <v/>
      </c>
      <c r="AI22" s="28"/>
      <c r="AJ22" s="28">
        <v>6</v>
      </c>
      <c r="AK22" s="28" t="s">
        <v>194</v>
      </c>
      <c r="AL22" s="28"/>
    </row>
    <row r="23" spans="4:57" x14ac:dyDescent="0.25">
      <c r="D23" s="171" t="s">
        <v>10483</v>
      </c>
      <c r="E23" s="171"/>
      <c r="F23" s="171"/>
      <c r="G23" s="171"/>
      <c r="H23" s="163" t="str">
        <f>U23</f>
        <v/>
      </c>
      <c r="I23" s="166"/>
      <c r="J23" s="166"/>
      <c r="K23" s="166"/>
      <c r="L23" s="166"/>
      <c r="M23" s="166"/>
      <c r="N23" s="166"/>
      <c r="O23" s="166"/>
      <c r="P23" s="166"/>
      <c r="Q23" s="166"/>
      <c r="R23" s="166"/>
      <c r="S23" s="166"/>
      <c r="U23" s="17" t="str">
        <f>PROPER(AK36)</f>
        <v/>
      </c>
      <c r="AI23" s="28"/>
      <c r="AJ23" s="28">
        <v>7</v>
      </c>
      <c r="AK23" s="28" t="s">
        <v>195</v>
      </c>
      <c r="AL23" s="28"/>
    </row>
    <row r="24" spans="4:57" x14ac:dyDescent="0.25">
      <c r="D24" s="171" t="s">
        <v>10484</v>
      </c>
      <c r="E24" s="171"/>
      <c r="F24" s="163" t="str">
        <f>U24</f>
        <v/>
      </c>
      <c r="G24" s="166"/>
      <c r="H24" s="166"/>
      <c r="I24" s="166"/>
      <c r="J24" s="166"/>
      <c r="K24" s="166"/>
      <c r="L24" s="166"/>
      <c r="M24" s="166"/>
      <c r="N24" s="86"/>
      <c r="O24" s="99" t="s">
        <v>10489</v>
      </c>
      <c r="P24" s="167" t="str">
        <f>U25</f>
        <v/>
      </c>
      <c r="Q24" s="164"/>
      <c r="R24" s="164"/>
      <c r="S24" s="164"/>
      <c r="T24" s="17"/>
      <c r="U24" s="17" t="str">
        <f>PROPER(AK38)</f>
        <v/>
      </c>
      <c r="AI24" s="28"/>
      <c r="AJ24" s="28">
        <v>8</v>
      </c>
      <c r="AK24" s="28" t="s">
        <v>196</v>
      </c>
      <c r="AL24" s="28"/>
    </row>
    <row r="25" spans="4:57" ht="15" customHeight="1" x14ac:dyDescent="0.25">
      <c r="D25" s="171" t="s">
        <v>10485</v>
      </c>
      <c r="E25" s="171"/>
      <c r="F25" s="171"/>
      <c r="G25" s="171"/>
      <c r="H25" s="171"/>
      <c r="I25" s="164" t="str">
        <f>AK39</f>
        <v/>
      </c>
      <c r="J25" s="164"/>
      <c r="K25" s="164"/>
      <c r="L25" s="164"/>
      <c r="M25" s="164"/>
      <c r="N25" s="86"/>
      <c r="O25" s="100" t="s">
        <v>10490</v>
      </c>
      <c r="P25" s="168" t="str">
        <f>AK40</f>
        <v/>
      </c>
      <c r="Q25" s="168"/>
      <c r="R25" s="168"/>
      <c r="S25" s="168"/>
      <c r="T25" s="17"/>
      <c r="U25" s="17" t="str">
        <f>PROPER(AK37)</f>
        <v/>
      </c>
      <c r="AI25" s="28"/>
      <c r="AJ25" s="28">
        <v>9</v>
      </c>
      <c r="AK25" s="28" t="s">
        <v>198</v>
      </c>
      <c r="AL25" s="28"/>
    </row>
    <row r="26" spans="4:57" ht="15" customHeight="1" x14ac:dyDescent="0.25">
      <c r="D26" s="185" t="s">
        <v>10486</v>
      </c>
      <c r="E26" s="185"/>
      <c r="F26" s="185"/>
      <c r="G26" s="185"/>
      <c r="H26" s="185"/>
      <c r="I26" s="185"/>
      <c r="J26" s="164" t="str">
        <f>AK44</f>
        <v/>
      </c>
      <c r="K26" s="164"/>
      <c r="L26" s="164"/>
      <c r="M26" s="164"/>
      <c r="N26" s="86"/>
      <c r="O26" s="171" t="s">
        <v>10491</v>
      </c>
      <c r="P26" s="171"/>
      <c r="Q26" s="171"/>
      <c r="R26" s="171"/>
      <c r="S26" s="101" t="str">
        <f>U26</f>
        <v/>
      </c>
      <c r="U26" s="17" t="str">
        <f>IF(AK45=0,"",AK45)</f>
        <v/>
      </c>
      <c r="AI26" s="28"/>
      <c r="AJ26" s="28">
        <v>10</v>
      </c>
      <c r="AK26" s="28" t="s">
        <v>197</v>
      </c>
      <c r="AL26" s="28"/>
      <c r="BD26">
        <v>1</v>
      </c>
      <c r="BE26" t="s">
        <v>189</v>
      </c>
    </row>
    <row r="27" spans="4:57" x14ac:dyDescent="0.25">
      <c r="D27" s="102" t="s">
        <v>10487</v>
      </c>
      <c r="E27" s="166" t="str">
        <f>AK41</f>
        <v/>
      </c>
      <c r="F27" s="166"/>
      <c r="G27" s="166"/>
      <c r="H27" s="166"/>
      <c r="I27" s="158" t="s">
        <v>10488</v>
      </c>
      <c r="J27" s="158"/>
      <c r="K27" s="164" t="str">
        <f>AK42</f>
        <v/>
      </c>
      <c r="L27" s="164"/>
      <c r="M27" s="164"/>
      <c r="N27" s="103"/>
      <c r="O27" s="172" t="e">
        <f>HYPERLINK("#"&amp;"DATOS!c"&amp;MATCH(VALUE(carp),DATOS!B:B,0),"Fecha de Solicitud SURI:")</f>
        <v>#VALUE!</v>
      </c>
      <c r="P27" s="172"/>
      <c r="Q27" s="172"/>
      <c r="R27" s="181" t="str">
        <f>AK43</f>
        <v/>
      </c>
      <c r="S27" s="181"/>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69" t="s">
        <v>10455</v>
      </c>
      <c r="E29" s="169"/>
      <c r="F29" s="169"/>
      <c r="G29" s="169"/>
      <c r="H29" s="169"/>
      <c r="I29" s="169"/>
      <c r="J29" s="169"/>
      <c r="K29" s="169"/>
      <c r="L29" s="169"/>
      <c r="M29" s="169"/>
      <c r="N29" s="169"/>
      <c r="O29" s="169"/>
      <c r="P29" s="169"/>
      <c r="Q29" s="169"/>
      <c r="R29" s="169"/>
      <c r="S29" s="169"/>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86" t="e">
        <f>HYPERLINK("#"&amp;"DATOS!ag"&amp;MATCH(VALUE(carp),DATOS!B:B,0),"Numero de bombas:")</f>
        <v>#VALUE!</v>
      </c>
      <c r="E31" s="186"/>
      <c r="F31" s="186"/>
      <c r="G31" s="186"/>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61" t="str">
        <f>AJ34</f>
        <v/>
      </c>
      <c r="E33" s="161"/>
      <c r="F33" s="161"/>
      <c r="G33" s="161"/>
      <c r="H33" s="161"/>
      <c r="I33" s="161"/>
      <c r="J33" s="161"/>
      <c r="K33" s="161"/>
      <c r="L33" s="161"/>
      <c r="M33" s="161"/>
      <c r="N33" s="161"/>
      <c r="O33" s="161"/>
      <c r="P33" s="161"/>
      <c r="Q33" s="161"/>
      <c r="R33" s="161"/>
      <c r="S33" s="161"/>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61"/>
      <c r="E34" s="161"/>
      <c r="F34" s="161"/>
      <c r="G34" s="161"/>
      <c r="H34" s="161"/>
      <c r="I34" s="161"/>
      <c r="J34" s="161"/>
      <c r="K34" s="161"/>
      <c r="L34" s="161"/>
      <c r="M34" s="161"/>
      <c r="N34" s="161"/>
      <c r="O34" s="161"/>
      <c r="P34" s="161"/>
      <c r="Q34" s="161"/>
      <c r="R34" s="161"/>
      <c r="S34" s="161"/>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61"/>
      <c r="E35" s="161"/>
      <c r="F35" s="161"/>
      <c r="G35" s="161"/>
      <c r="H35" s="161"/>
      <c r="I35" s="161"/>
      <c r="J35" s="161"/>
      <c r="K35" s="161"/>
      <c r="L35" s="161"/>
      <c r="M35" s="161"/>
      <c r="N35" s="161"/>
      <c r="O35" s="161"/>
      <c r="P35" s="161"/>
      <c r="Q35" s="161"/>
      <c r="R35" s="161"/>
      <c r="S35" s="161"/>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61"/>
      <c r="E36" s="161"/>
      <c r="F36" s="161"/>
      <c r="G36" s="161"/>
      <c r="H36" s="161"/>
      <c r="I36" s="161"/>
      <c r="J36" s="161"/>
      <c r="K36" s="161"/>
      <c r="L36" s="161"/>
      <c r="M36" s="161"/>
      <c r="N36" s="161"/>
      <c r="O36" s="161"/>
      <c r="P36" s="161"/>
      <c r="Q36" s="161"/>
      <c r="R36" s="161"/>
      <c r="S36" s="161"/>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59" t="e">
        <f>HYPERLINK("#"&amp;"DATOS!ah"&amp;MATCH(VALUE(carp),DATOS!B:B,0),"Capacidad Total:")</f>
        <v>#VALUE!</v>
      </c>
      <c r="E38" s="159"/>
      <c r="F38" s="159"/>
      <c r="G38" s="178" t="str">
        <f>U27</f>
        <v xml:space="preserve"> HP</v>
      </c>
      <c r="H38" s="179"/>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82" t="str">
        <f>AJ36</f>
        <v/>
      </c>
      <c r="E43" s="183"/>
      <c r="F43" s="183"/>
      <c r="G43" s="183"/>
      <c r="H43" s="183"/>
      <c r="I43" s="184"/>
      <c r="J43" s="82"/>
      <c r="K43" s="82"/>
      <c r="L43" s="82"/>
      <c r="M43" s="82"/>
      <c r="N43" s="82"/>
      <c r="O43" s="182" t="str">
        <f>AJ37</f>
        <v/>
      </c>
      <c r="P43" s="183"/>
      <c r="Q43" s="183"/>
      <c r="R43" s="183"/>
      <c r="S43" s="184"/>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65" t="s">
        <v>10458</v>
      </c>
      <c r="E46" s="165"/>
      <c r="F46" s="165"/>
      <c r="G46" s="165"/>
      <c r="H46" s="165"/>
      <c r="I46" s="165"/>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0" t="str">
        <f>AR48</f>
        <v/>
      </c>
      <c r="AN48" s="160"/>
      <c r="AO48" s="160"/>
      <c r="AR48" s="13" t="str">
        <f>IFERROR(IF(INDEX(DATOS!AN:AN,MATCH(#REF!,DATOS!I:I,0),1)=0,"",INDEX(DATOS!AN:AN,MATCH(#REF!,DATOS!I:I,0),1)),"")</f>
        <v/>
      </c>
    </row>
    <row r="49" spans="1:47" ht="15" customHeight="1" x14ac:dyDescent="0.25">
      <c r="D49" s="180" t="s">
        <v>10529</v>
      </c>
      <c r="E49" s="180"/>
      <c r="F49" s="180"/>
      <c r="G49" s="180"/>
      <c r="H49" s="180"/>
      <c r="I49" s="180"/>
      <c r="J49" s="180"/>
      <c r="K49" s="180"/>
      <c r="L49" s="180"/>
      <c r="M49" s="180"/>
      <c r="N49" s="84"/>
      <c r="T49" s="143"/>
      <c r="U49" s="143"/>
      <c r="W49">
        <v>10</v>
      </c>
      <c r="X49" s="17" t="str">
        <f t="shared" si="1"/>
        <v/>
      </c>
      <c r="Z49">
        <f t="shared" si="0"/>
        <v>0</v>
      </c>
      <c r="AA49">
        <f>IF(AB49="",0,IFERROR(IF(VLOOKUP(AB49,AB$38:AB48,1,0)&gt;0,0,0),1))</f>
        <v>0</v>
      </c>
      <c r="AB49" s="17" t="str">
        <f>IF(DATOS!I13=X$39,DATOS!F13,"")</f>
        <v/>
      </c>
      <c r="AK49" t="s">
        <v>188</v>
      </c>
      <c r="AL49" s="38"/>
      <c r="AM49" s="162" t="str">
        <f>AR49</f>
        <v/>
      </c>
      <c r="AN49" s="162"/>
      <c r="AO49" s="162"/>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60" t="str">
        <f>AR50</f>
        <v/>
      </c>
      <c r="AM50" s="160"/>
      <c r="AN50" s="160"/>
      <c r="AO50" s="160"/>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45229</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56" t="s">
        <v>10475</v>
      </c>
      <c r="F59" s="156"/>
      <c r="G59" s="156"/>
      <c r="H59" s="79"/>
      <c r="I59" s="28" t="s">
        <v>10505</v>
      </c>
      <c r="J59" s="156" t="str">
        <f t="shared" ref="J59:J86" si="2">IF(H59="","","S/n")</f>
        <v/>
      </c>
      <c r="K59" s="156"/>
      <c r="L59" s="156"/>
      <c r="M59" s="156"/>
      <c r="N59" s="89" t="s">
        <v>10474</v>
      </c>
      <c r="O59" s="157" t="str">
        <f t="shared" ref="O59:O86" si="3">IF(H59="","","S/n")</f>
        <v/>
      </c>
      <c r="P59" s="157"/>
      <c r="Q59" s="157"/>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56" t="str">
        <f>IF(S59="","","Capacidad:")</f>
        <v/>
      </c>
      <c r="F60" s="156"/>
      <c r="G60" s="156"/>
      <c r="H60" s="79"/>
      <c r="I60" s="28" t="str">
        <f>IF(E60="","","Marca:")</f>
        <v/>
      </c>
      <c r="J60" s="156" t="str">
        <f t="shared" si="2"/>
        <v/>
      </c>
      <c r="K60" s="156"/>
      <c r="L60" s="156"/>
      <c r="M60" s="156"/>
      <c r="N60" s="89" t="str">
        <f>IF(E60="","","Modelo:")</f>
        <v/>
      </c>
      <c r="O60" s="157" t="str">
        <f t="shared" si="3"/>
        <v/>
      </c>
      <c r="P60" s="157"/>
      <c r="Q60" s="157"/>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56" t="str">
        <f t="shared" ref="E61:E79" si="7">IF(S60="","","Capacidad:")</f>
        <v/>
      </c>
      <c r="F61" s="156"/>
      <c r="G61" s="156"/>
      <c r="H61" s="79"/>
      <c r="I61" s="28" t="str">
        <f>IF(E61="","","Marca:")</f>
        <v/>
      </c>
      <c r="J61" s="156" t="str">
        <f t="shared" si="2"/>
        <v/>
      </c>
      <c r="K61" s="156"/>
      <c r="L61" s="156"/>
      <c r="M61" s="156"/>
      <c r="N61" s="89" t="str">
        <f t="shared" ref="N61:N79" si="8">IF(E61="","","Modelo:")</f>
        <v/>
      </c>
      <c r="O61" s="157" t="str">
        <f t="shared" si="3"/>
        <v/>
      </c>
      <c r="P61" s="157"/>
      <c r="Q61" s="157"/>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56" t="str">
        <f t="shared" si="7"/>
        <v/>
      </c>
      <c r="F62" s="156"/>
      <c r="G62" s="156"/>
      <c r="H62" s="79"/>
      <c r="I62" s="28" t="str">
        <f t="shared" ref="I62:I79" si="10">IF(E62="","","Marca:")</f>
        <v/>
      </c>
      <c r="J62" s="156" t="str">
        <f t="shared" si="2"/>
        <v/>
      </c>
      <c r="K62" s="156"/>
      <c r="L62" s="156"/>
      <c r="M62" s="156"/>
      <c r="N62" s="89" t="str">
        <f t="shared" si="8"/>
        <v/>
      </c>
      <c r="O62" s="157" t="str">
        <f t="shared" si="3"/>
        <v/>
      </c>
      <c r="P62" s="157"/>
      <c r="Q62" s="157"/>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56" t="str">
        <f t="shared" si="7"/>
        <v/>
      </c>
      <c r="F63" s="156"/>
      <c r="G63" s="156"/>
      <c r="H63" s="79"/>
      <c r="I63" s="28" t="str">
        <f t="shared" si="10"/>
        <v/>
      </c>
      <c r="J63" s="156" t="str">
        <f t="shared" si="2"/>
        <v/>
      </c>
      <c r="K63" s="156"/>
      <c r="L63" s="156"/>
      <c r="M63" s="156"/>
      <c r="N63" s="89" t="str">
        <f t="shared" si="8"/>
        <v/>
      </c>
      <c r="O63" s="157" t="str">
        <f t="shared" si="3"/>
        <v/>
      </c>
      <c r="P63" s="157"/>
      <c r="Q63" s="157"/>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56" t="str">
        <f t="shared" si="7"/>
        <v/>
      </c>
      <c r="F64" s="156"/>
      <c r="G64" s="156"/>
      <c r="H64" s="79"/>
      <c r="I64" s="28" t="str">
        <f t="shared" si="10"/>
        <v/>
      </c>
      <c r="J64" s="156" t="str">
        <f t="shared" si="2"/>
        <v/>
      </c>
      <c r="K64" s="156"/>
      <c r="L64" s="156"/>
      <c r="M64" s="156"/>
      <c r="N64" s="89" t="str">
        <f t="shared" si="8"/>
        <v/>
      </c>
      <c r="O64" s="157" t="str">
        <f t="shared" si="3"/>
        <v/>
      </c>
      <c r="P64" s="157"/>
      <c r="Q64" s="157"/>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56" t="str">
        <f t="shared" si="7"/>
        <v/>
      </c>
      <c r="F65" s="156"/>
      <c r="G65" s="156"/>
      <c r="H65" s="79"/>
      <c r="I65" s="28" t="str">
        <f t="shared" si="10"/>
        <v/>
      </c>
      <c r="J65" s="156" t="str">
        <f t="shared" si="2"/>
        <v/>
      </c>
      <c r="K65" s="156"/>
      <c r="L65" s="156"/>
      <c r="M65" s="156"/>
      <c r="N65" s="89" t="str">
        <f t="shared" si="8"/>
        <v/>
      </c>
      <c r="O65" s="157" t="str">
        <f t="shared" si="3"/>
        <v/>
      </c>
      <c r="P65" s="157"/>
      <c r="Q65" s="157"/>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56" t="str">
        <f t="shared" si="7"/>
        <v/>
      </c>
      <c r="F66" s="156"/>
      <c r="G66" s="156"/>
      <c r="H66" s="79"/>
      <c r="I66" s="28" t="str">
        <f t="shared" si="10"/>
        <v/>
      </c>
      <c r="J66" s="156" t="str">
        <f t="shared" si="2"/>
        <v/>
      </c>
      <c r="K66" s="156"/>
      <c r="L66" s="156"/>
      <c r="M66" s="156"/>
      <c r="N66" s="89" t="str">
        <f t="shared" si="8"/>
        <v/>
      </c>
      <c r="O66" s="157" t="str">
        <f t="shared" si="3"/>
        <v/>
      </c>
      <c r="P66" s="157"/>
      <c r="Q66" s="157"/>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56" t="str">
        <f t="shared" si="7"/>
        <v/>
      </c>
      <c r="F67" s="156"/>
      <c r="G67" s="156"/>
      <c r="H67" s="79"/>
      <c r="I67" s="28" t="str">
        <f t="shared" si="10"/>
        <v/>
      </c>
      <c r="J67" s="156" t="str">
        <f t="shared" si="2"/>
        <v/>
      </c>
      <c r="K67" s="156"/>
      <c r="L67" s="156"/>
      <c r="M67" s="156"/>
      <c r="N67" s="89" t="str">
        <f t="shared" si="8"/>
        <v/>
      </c>
      <c r="O67" s="157" t="str">
        <f t="shared" si="3"/>
        <v/>
      </c>
      <c r="P67" s="157"/>
      <c r="Q67" s="157"/>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56" t="str">
        <f t="shared" si="7"/>
        <v/>
      </c>
      <c r="F68" s="156"/>
      <c r="G68" s="156"/>
      <c r="H68" s="79"/>
      <c r="I68" s="28" t="str">
        <f t="shared" si="10"/>
        <v/>
      </c>
      <c r="J68" s="156" t="str">
        <f t="shared" si="2"/>
        <v/>
      </c>
      <c r="K68" s="156"/>
      <c r="L68" s="156"/>
      <c r="M68" s="156"/>
      <c r="N68" s="89" t="str">
        <f t="shared" si="8"/>
        <v/>
      </c>
      <c r="O68" s="157" t="str">
        <f t="shared" si="3"/>
        <v/>
      </c>
      <c r="P68" s="157"/>
      <c r="Q68" s="157"/>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56" t="str">
        <f t="shared" si="7"/>
        <v/>
      </c>
      <c r="F69" s="156"/>
      <c r="G69" s="156"/>
      <c r="H69" s="79"/>
      <c r="I69" s="28" t="str">
        <f t="shared" si="10"/>
        <v/>
      </c>
      <c r="J69" s="156" t="str">
        <f t="shared" si="2"/>
        <v/>
      </c>
      <c r="K69" s="156"/>
      <c r="L69" s="156"/>
      <c r="M69" s="156"/>
      <c r="N69" s="89" t="str">
        <f t="shared" si="8"/>
        <v/>
      </c>
      <c r="O69" s="157" t="str">
        <f t="shared" si="3"/>
        <v/>
      </c>
      <c r="P69" s="157"/>
      <c r="Q69" s="157"/>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56" t="str">
        <f t="shared" si="7"/>
        <v/>
      </c>
      <c r="F70" s="156"/>
      <c r="G70" s="156"/>
      <c r="H70" s="79"/>
      <c r="I70" s="28" t="str">
        <f t="shared" si="10"/>
        <v/>
      </c>
      <c r="J70" s="156" t="str">
        <f t="shared" si="2"/>
        <v/>
      </c>
      <c r="K70" s="156"/>
      <c r="L70" s="156"/>
      <c r="M70" s="156"/>
      <c r="N70" s="89" t="str">
        <f t="shared" si="8"/>
        <v/>
      </c>
      <c r="O70" s="157" t="str">
        <f t="shared" si="3"/>
        <v/>
      </c>
      <c r="P70" s="157"/>
      <c r="Q70" s="157"/>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56" t="str">
        <f t="shared" si="7"/>
        <v/>
      </c>
      <c r="F71" s="156"/>
      <c r="G71" s="156"/>
      <c r="H71" s="79"/>
      <c r="I71" s="28" t="str">
        <f t="shared" si="10"/>
        <v/>
      </c>
      <c r="J71" s="156" t="str">
        <f t="shared" si="2"/>
        <v/>
      </c>
      <c r="K71" s="156"/>
      <c r="L71" s="156"/>
      <c r="M71" s="156"/>
      <c r="N71" s="89" t="str">
        <f t="shared" si="8"/>
        <v/>
      </c>
      <c r="O71" s="157" t="str">
        <f t="shared" si="3"/>
        <v/>
      </c>
      <c r="P71" s="157"/>
      <c r="Q71" s="157"/>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56" t="str">
        <f t="shared" si="7"/>
        <v/>
      </c>
      <c r="F72" s="156"/>
      <c r="G72" s="156"/>
      <c r="H72" s="79"/>
      <c r="I72" s="28" t="str">
        <f t="shared" si="10"/>
        <v/>
      </c>
      <c r="J72" s="156" t="str">
        <f t="shared" si="2"/>
        <v/>
      </c>
      <c r="K72" s="156"/>
      <c r="L72" s="156"/>
      <c r="M72" s="156"/>
      <c r="N72" s="89" t="str">
        <f t="shared" si="8"/>
        <v/>
      </c>
      <c r="O72" s="157" t="str">
        <f t="shared" si="3"/>
        <v/>
      </c>
      <c r="P72" s="157"/>
      <c r="Q72" s="157"/>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56" t="str">
        <f t="shared" si="7"/>
        <v/>
      </c>
      <c r="F73" s="156"/>
      <c r="G73" s="156"/>
      <c r="H73" s="79"/>
      <c r="I73" s="28" t="str">
        <f t="shared" si="10"/>
        <v/>
      </c>
      <c r="J73" s="156" t="str">
        <f t="shared" si="2"/>
        <v/>
      </c>
      <c r="K73" s="156"/>
      <c r="L73" s="156"/>
      <c r="M73" s="156"/>
      <c r="N73" s="89" t="str">
        <f t="shared" si="8"/>
        <v/>
      </c>
      <c r="O73" s="157" t="str">
        <f t="shared" si="3"/>
        <v/>
      </c>
      <c r="P73" s="157"/>
      <c r="Q73" s="157"/>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56" t="str">
        <f t="shared" si="7"/>
        <v/>
      </c>
      <c r="F74" s="156"/>
      <c r="G74" s="156"/>
      <c r="H74" s="79"/>
      <c r="I74" s="28" t="str">
        <f t="shared" si="10"/>
        <v/>
      </c>
      <c r="J74" s="156" t="str">
        <f t="shared" si="2"/>
        <v/>
      </c>
      <c r="K74" s="156"/>
      <c r="L74" s="156"/>
      <c r="M74" s="156"/>
      <c r="N74" s="89" t="str">
        <f t="shared" si="8"/>
        <v/>
      </c>
      <c r="O74" s="157" t="str">
        <f t="shared" si="3"/>
        <v/>
      </c>
      <c r="P74" s="157"/>
      <c r="Q74" s="157"/>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56" t="str">
        <f t="shared" si="7"/>
        <v/>
      </c>
      <c r="F75" s="156"/>
      <c r="G75" s="156"/>
      <c r="H75" s="79"/>
      <c r="I75" s="28" t="str">
        <f t="shared" si="10"/>
        <v/>
      </c>
      <c r="J75" s="156" t="str">
        <f t="shared" si="2"/>
        <v/>
      </c>
      <c r="K75" s="156"/>
      <c r="L75" s="156"/>
      <c r="M75" s="156"/>
      <c r="N75" s="89" t="str">
        <f t="shared" si="8"/>
        <v/>
      </c>
      <c r="O75" s="157" t="str">
        <f t="shared" si="3"/>
        <v/>
      </c>
      <c r="P75" s="157"/>
      <c r="Q75" s="157"/>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56" t="str">
        <f t="shared" si="7"/>
        <v/>
      </c>
      <c r="F76" s="156"/>
      <c r="G76" s="156"/>
      <c r="H76" s="79"/>
      <c r="I76" s="28" t="str">
        <f t="shared" si="10"/>
        <v/>
      </c>
      <c r="J76" s="156" t="str">
        <f t="shared" si="2"/>
        <v/>
      </c>
      <c r="K76" s="156"/>
      <c r="L76" s="156"/>
      <c r="M76" s="156"/>
      <c r="N76" s="89" t="str">
        <f t="shared" si="8"/>
        <v/>
      </c>
      <c r="O76" s="157" t="str">
        <f t="shared" si="3"/>
        <v/>
      </c>
      <c r="P76" s="157"/>
      <c r="Q76" s="157"/>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56" t="str">
        <f t="shared" si="7"/>
        <v/>
      </c>
      <c r="F77" s="156"/>
      <c r="G77" s="156"/>
      <c r="H77" s="79"/>
      <c r="I77" s="28" t="str">
        <f t="shared" si="10"/>
        <v/>
      </c>
      <c r="J77" s="156" t="str">
        <f t="shared" si="2"/>
        <v/>
      </c>
      <c r="K77" s="156"/>
      <c r="L77" s="156"/>
      <c r="M77" s="156"/>
      <c r="N77" s="89" t="str">
        <f t="shared" si="8"/>
        <v/>
      </c>
      <c r="O77" s="157" t="str">
        <f t="shared" si="3"/>
        <v/>
      </c>
      <c r="P77" s="157"/>
      <c r="Q77" s="157"/>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56" t="str">
        <f t="shared" si="7"/>
        <v/>
      </c>
      <c r="F78" s="156"/>
      <c r="G78" s="156"/>
      <c r="H78" s="79"/>
      <c r="I78" s="28" t="str">
        <f t="shared" si="10"/>
        <v/>
      </c>
      <c r="J78" s="156" t="str">
        <f t="shared" si="2"/>
        <v/>
      </c>
      <c r="K78" s="156"/>
      <c r="L78" s="156"/>
      <c r="M78" s="156"/>
      <c r="N78" s="89" t="str">
        <f t="shared" si="8"/>
        <v/>
      </c>
      <c r="O78" s="157" t="str">
        <f t="shared" si="3"/>
        <v/>
      </c>
      <c r="P78" s="157"/>
      <c r="Q78" s="157"/>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56" t="str">
        <f t="shared" si="7"/>
        <v/>
      </c>
      <c r="F79" s="156"/>
      <c r="G79" s="156"/>
      <c r="H79" s="79"/>
      <c r="I79" s="28" t="str">
        <f t="shared" si="10"/>
        <v/>
      </c>
      <c r="J79" s="156" t="str">
        <f t="shared" si="2"/>
        <v/>
      </c>
      <c r="K79" s="156"/>
      <c r="L79" s="156"/>
      <c r="M79" s="156"/>
      <c r="N79" s="89" t="str">
        <f t="shared" si="8"/>
        <v/>
      </c>
      <c r="O79" s="157" t="str">
        <f t="shared" si="3"/>
        <v/>
      </c>
      <c r="P79" s="157"/>
      <c r="Q79" s="157"/>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56" t="str">
        <f t="shared" ref="E80:E85" si="12">IF(S79="","","Capacidad:")</f>
        <v/>
      </c>
      <c r="F80" s="156"/>
      <c r="G80" s="156"/>
      <c r="H80" s="79"/>
      <c r="I80" s="28" t="str">
        <f t="shared" ref="I80:I85" si="13">IF(E80="","","Marca:")</f>
        <v/>
      </c>
      <c r="J80" s="156" t="str">
        <f t="shared" si="2"/>
        <v/>
      </c>
      <c r="K80" s="156"/>
      <c r="L80" s="156"/>
      <c r="M80" s="156"/>
      <c r="N80" s="89" t="str">
        <f t="shared" ref="N80:N85" si="14">IF(E80="","","Modelo:")</f>
        <v/>
      </c>
      <c r="O80" s="157" t="str">
        <f t="shared" si="3"/>
        <v/>
      </c>
      <c r="P80" s="157"/>
      <c r="Q80" s="157"/>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56" t="str">
        <f t="shared" si="12"/>
        <v/>
      </c>
      <c r="F81" s="156"/>
      <c r="G81" s="156"/>
      <c r="H81" s="79"/>
      <c r="I81" s="28" t="str">
        <f t="shared" si="13"/>
        <v/>
      </c>
      <c r="J81" s="156" t="str">
        <f t="shared" si="2"/>
        <v/>
      </c>
      <c r="K81" s="156"/>
      <c r="L81" s="156"/>
      <c r="M81" s="156"/>
      <c r="N81" s="89" t="str">
        <f t="shared" si="14"/>
        <v/>
      </c>
      <c r="O81" s="157" t="str">
        <f t="shared" si="3"/>
        <v/>
      </c>
      <c r="P81" s="157"/>
      <c r="Q81" s="157"/>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56" t="str">
        <f t="shared" si="12"/>
        <v/>
      </c>
      <c r="F82" s="156"/>
      <c r="G82" s="156"/>
      <c r="H82" s="79"/>
      <c r="I82" s="28" t="str">
        <f t="shared" si="13"/>
        <v/>
      </c>
      <c r="J82" s="156" t="str">
        <f t="shared" si="2"/>
        <v/>
      </c>
      <c r="K82" s="156"/>
      <c r="L82" s="156"/>
      <c r="M82" s="156"/>
      <c r="N82" s="89" t="str">
        <f t="shared" si="14"/>
        <v/>
      </c>
      <c r="O82" s="157" t="str">
        <f t="shared" si="3"/>
        <v/>
      </c>
      <c r="P82" s="157"/>
      <c r="Q82" s="157"/>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56" t="str">
        <f t="shared" si="12"/>
        <v/>
      </c>
      <c r="F83" s="156"/>
      <c r="G83" s="156"/>
      <c r="H83" s="79"/>
      <c r="I83" s="28" t="str">
        <f t="shared" si="13"/>
        <v/>
      </c>
      <c r="J83" s="156" t="str">
        <f t="shared" si="2"/>
        <v/>
      </c>
      <c r="K83" s="156"/>
      <c r="L83" s="156"/>
      <c r="M83" s="156"/>
      <c r="N83" s="89" t="str">
        <f t="shared" si="14"/>
        <v/>
      </c>
      <c r="O83" s="157" t="str">
        <f t="shared" si="3"/>
        <v/>
      </c>
      <c r="P83" s="157"/>
      <c r="Q83" s="157"/>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56" t="str">
        <f t="shared" si="12"/>
        <v/>
      </c>
      <c r="F84" s="156"/>
      <c r="G84" s="156"/>
      <c r="H84" s="79"/>
      <c r="I84" s="28" t="str">
        <f t="shared" si="13"/>
        <v/>
      </c>
      <c r="J84" s="156" t="str">
        <f t="shared" si="2"/>
        <v/>
      </c>
      <c r="K84" s="156"/>
      <c r="L84" s="156"/>
      <c r="M84" s="156"/>
      <c r="N84" s="89" t="str">
        <f t="shared" si="14"/>
        <v/>
      </c>
      <c r="O84" s="157" t="str">
        <f t="shared" si="3"/>
        <v/>
      </c>
      <c r="P84" s="157"/>
      <c r="Q84" s="157"/>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56" t="str">
        <f t="shared" si="12"/>
        <v/>
      </c>
      <c r="F85" s="156"/>
      <c r="G85" s="156"/>
      <c r="H85" s="79"/>
      <c r="I85" s="28" t="str">
        <f t="shared" si="13"/>
        <v/>
      </c>
      <c r="J85" s="156" t="str">
        <f t="shared" si="2"/>
        <v/>
      </c>
      <c r="K85" s="156"/>
      <c r="L85" s="156"/>
      <c r="M85" s="156"/>
      <c r="N85" s="89" t="str">
        <f t="shared" si="14"/>
        <v/>
      </c>
      <c r="O85" s="157" t="str">
        <f t="shared" si="3"/>
        <v/>
      </c>
      <c r="P85" s="157"/>
      <c r="Q85" s="157"/>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56" t="str">
        <f>IF(S85="","","Capacidad:")</f>
        <v/>
      </c>
      <c r="F86" s="156"/>
      <c r="G86" s="156"/>
      <c r="H86" s="79"/>
      <c r="I86" s="28" t="str">
        <f>IF(E86="","","Marca:")</f>
        <v/>
      </c>
      <c r="J86" s="156" t="str">
        <f t="shared" si="2"/>
        <v/>
      </c>
      <c r="K86" s="156"/>
      <c r="L86" s="156"/>
      <c r="M86" s="156"/>
      <c r="N86" s="89" t="str">
        <f>IF(E86="","","Modelo:")</f>
        <v/>
      </c>
      <c r="O86" s="157" t="str">
        <f t="shared" si="3"/>
        <v/>
      </c>
      <c r="P86" s="157"/>
      <c r="Q86" s="157"/>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56" t="str">
        <f>IF(S86="","","Capacidad:")</f>
        <v/>
      </c>
      <c r="F87" s="156"/>
      <c r="G87" s="156"/>
      <c r="H87" s="79"/>
      <c r="I87" s="28" t="str">
        <f>IF(E87="","","Marca:")</f>
        <v/>
      </c>
      <c r="J87" s="156" t="str">
        <f>IF(H87="","","S/n")</f>
        <v/>
      </c>
      <c r="K87" s="156"/>
      <c r="L87" s="156"/>
      <c r="M87" s="156"/>
      <c r="N87" s="89" t="str">
        <f>IF(E87="","","Modelo:")</f>
        <v/>
      </c>
      <c r="O87" s="157" t="str">
        <f>IF(H87="","","S/n")</f>
        <v/>
      </c>
      <c r="P87" s="157"/>
      <c r="Q87" s="157"/>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56" t="str">
        <f>IF(S87="","","Capacidad:")</f>
        <v/>
      </c>
      <c r="F88" s="156"/>
      <c r="G88" s="156"/>
      <c r="H88" s="79"/>
      <c r="I88" s="28" t="str">
        <f>IF(E88="","","Marca:")</f>
        <v/>
      </c>
      <c r="J88" s="156" t="str">
        <f>IF(H88="","","S/n")</f>
        <v/>
      </c>
      <c r="K88" s="156"/>
      <c r="L88" s="156"/>
      <c r="M88" s="156"/>
      <c r="N88" s="89" t="str">
        <f>IF(E88="","","Modelo:")</f>
        <v/>
      </c>
      <c r="O88" s="157" t="str">
        <f>IF(H88="","","S/n")</f>
        <v/>
      </c>
      <c r="P88" s="157"/>
      <c r="Q88" s="157"/>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56" t="str">
        <f>IF(S88="","","Capacidad:")</f>
        <v/>
      </c>
      <c r="F89" s="156"/>
      <c r="G89" s="156"/>
      <c r="H89" s="79"/>
      <c r="I89" s="28" t="str">
        <f>IF(E89="","","Marca:")</f>
        <v/>
      </c>
      <c r="J89" s="156" t="str">
        <f>IF(H89="","","S/n")</f>
        <v/>
      </c>
      <c r="K89" s="156"/>
      <c r="L89" s="156"/>
      <c r="M89" s="156"/>
      <c r="N89" s="89" t="str">
        <f>IF(E89="","","Modelo:")</f>
        <v/>
      </c>
      <c r="O89" s="157" t="str">
        <f>IF(H89="","","S/n")</f>
        <v/>
      </c>
      <c r="P89" s="157"/>
      <c r="Q89" s="157"/>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76" t="s">
        <v>10521</v>
      </c>
      <c r="H5" s="176"/>
      <c r="I5" s="176"/>
      <c r="J5" s="176"/>
      <c r="K5" s="176"/>
      <c r="L5" s="176"/>
      <c r="M5" s="176"/>
      <c r="N5" s="176"/>
      <c r="O5" s="176"/>
      <c r="P5" s="176"/>
    </row>
    <row r="6" spans="1:16" x14ac:dyDescent="0.25">
      <c r="A6" s="188" t="str">
        <f ca="1">"Estado de Nuevo León, a "&amp;REINSCRIPCION!AK13&amp;" de "&amp;REINSCRIPCION!AK14&amp;" de "&amp;REINSCRIPCION!AK15</f>
        <v>Estado de Nuevo León, a 30 de octubre de 2023</v>
      </c>
      <c r="B6" s="188"/>
      <c r="C6" s="188"/>
      <c r="D6" s="188"/>
      <c r="E6" s="188"/>
      <c r="F6" s="188"/>
      <c r="G6" s="188"/>
      <c r="H6" s="188"/>
      <c r="I6" s="188"/>
      <c r="J6" s="188"/>
      <c r="K6" s="188"/>
      <c r="L6" s="188"/>
      <c r="M6" s="188"/>
      <c r="N6" s="188"/>
      <c r="O6" s="188"/>
      <c r="P6" s="188"/>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89" t="s">
        <v>10520</v>
      </c>
      <c r="B12" s="189"/>
      <c r="C12" s="189"/>
      <c r="D12" s="189"/>
      <c r="E12" s="189"/>
      <c r="F12" s="189"/>
      <c r="G12" s="189"/>
      <c r="H12" s="189"/>
      <c r="I12" s="189"/>
      <c r="J12" s="189"/>
      <c r="K12" s="189"/>
      <c r="L12" s="189"/>
      <c r="M12" s="189"/>
      <c r="N12" s="189"/>
      <c r="O12" s="189"/>
      <c r="P12" s="189"/>
    </row>
    <row r="13" spans="1:16" ht="33.75" customHeight="1" x14ac:dyDescent="0.25">
      <c r="A13" s="189"/>
      <c r="B13" s="189"/>
      <c r="C13" s="189"/>
      <c r="D13" s="189"/>
      <c r="E13" s="189"/>
      <c r="F13" s="189"/>
      <c r="G13" s="189"/>
      <c r="H13" s="189"/>
      <c r="I13" s="189"/>
      <c r="J13" s="189"/>
      <c r="K13" s="189"/>
      <c r="L13" s="189"/>
      <c r="M13" s="189"/>
      <c r="N13" s="189"/>
      <c r="O13" s="189"/>
      <c r="P13" s="189"/>
    </row>
    <row r="14" spans="1:16" ht="15" customHeight="1" x14ac:dyDescent="0.25">
      <c r="A14" s="189" t="s">
        <v>10510</v>
      </c>
      <c r="B14" s="189"/>
      <c r="C14" s="189"/>
      <c r="D14" s="189"/>
      <c r="E14" s="189"/>
      <c r="F14" s="189"/>
      <c r="G14" s="189"/>
      <c r="H14" s="189"/>
      <c r="I14" s="189"/>
      <c r="J14" s="189"/>
      <c r="K14" s="189"/>
      <c r="L14" s="189"/>
      <c r="M14" s="189"/>
      <c r="N14" s="189"/>
      <c r="O14" s="189"/>
      <c r="P14" s="189"/>
    </row>
    <row r="15" spans="1:16" x14ac:dyDescent="0.25">
      <c r="A15" s="189"/>
      <c r="B15" s="189"/>
      <c r="C15" s="189"/>
      <c r="D15" s="189"/>
      <c r="E15" s="189"/>
      <c r="F15" s="189"/>
      <c r="G15" s="189"/>
      <c r="H15" s="189"/>
      <c r="I15" s="189"/>
      <c r="J15" s="189"/>
      <c r="K15" s="189"/>
      <c r="L15" s="189"/>
      <c r="M15" s="189"/>
      <c r="N15" s="189"/>
      <c r="O15" s="189"/>
      <c r="P15" s="189"/>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89" t="str">
        <f>"Clave de registro (folio PEUA): "&amp;REINSCRIPCION!Q18</f>
        <v xml:space="preserve">Clave de registro (folio PEUA): </v>
      </c>
      <c r="B17" s="189"/>
      <c r="C17" s="189"/>
      <c r="D17" s="189"/>
      <c r="E17" s="189"/>
      <c r="F17" s="189"/>
      <c r="G17" s="189"/>
      <c r="H17" s="189"/>
      <c r="I17" s="189"/>
      <c r="J17" s="189"/>
      <c r="K17" s="189"/>
      <c r="L17" s="189"/>
      <c r="M17" s="189"/>
      <c r="N17" s="189"/>
      <c r="O17" s="189"/>
      <c r="P17" s="189"/>
    </row>
    <row r="18" spans="1:17" x14ac:dyDescent="0.25">
      <c r="A18" s="189" t="str">
        <f>"Registro Permanente de Usuarios (RPU): "&amp;REINSCRIPCION!H18</f>
        <v xml:space="preserve">Registro Permanente de Usuarios (RPU): </v>
      </c>
      <c r="B18" s="189"/>
      <c r="C18" s="189"/>
      <c r="D18" s="189"/>
      <c r="E18" s="189"/>
      <c r="F18" s="189"/>
      <c r="G18" s="189"/>
      <c r="H18" s="189"/>
      <c r="I18" s="189"/>
      <c r="J18" s="189"/>
      <c r="K18" s="189"/>
      <c r="L18" s="189"/>
      <c r="M18" s="189"/>
      <c r="N18" s="189"/>
      <c r="O18" s="189"/>
      <c r="P18" s="189"/>
    </row>
    <row r="19" spans="1:17" x14ac:dyDescent="0.25">
      <c r="A19" s="189" t="str">
        <f>"Título de concesión de agua vigente:  "&amp;REINSCRIPCION!I25</f>
        <v xml:space="preserve">Título de concesión de agua vigente:  </v>
      </c>
      <c r="B19" s="189"/>
      <c r="C19" s="189"/>
      <c r="D19" s="189"/>
      <c r="E19" s="189"/>
      <c r="F19" s="189"/>
      <c r="G19" s="189"/>
      <c r="H19" s="189"/>
      <c r="I19" s="189"/>
      <c r="J19" s="189"/>
      <c r="K19" s="189"/>
      <c r="L19" s="189"/>
      <c r="M19" s="189"/>
      <c r="N19" s="189"/>
      <c r="O19" s="189"/>
      <c r="P19" s="189"/>
      <c r="Q19" s="17"/>
    </row>
    <row r="20" spans="1:17" ht="15" customHeight="1" x14ac:dyDescent="0.25">
      <c r="A20" s="189" t="e">
        <f>"Nombre y localización del predio: "&amp;PROPER(INDEX(DATOS!S:S,MATCH(VALUE(REINSCRIPCION!H18),DATOS!F:F,0),1))&amp;", "&amp;PROPER(INDEX(DATOS!R:R,MATCH(VALUE(REINSCRIPCION!H18),DATOS!F:F,0),1))&amp;", N.L."</f>
        <v>#VALUE!</v>
      </c>
      <c r="B20" s="189"/>
      <c r="C20" s="189"/>
      <c r="D20" s="189"/>
      <c r="E20" s="189"/>
      <c r="F20" s="189"/>
      <c r="G20" s="189"/>
      <c r="H20" s="189"/>
      <c r="I20" s="189"/>
      <c r="J20" s="189"/>
      <c r="K20" s="189"/>
      <c r="L20" s="189"/>
      <c r="M20" s="189"/>
      <c r="N20" s="189"/>
      <c r="O20" s="189"/>
      <c r="P20" s="189"/>
    </row>
    <row r="21" spans="1:17" ht="15" customHeight="1" x14ac:dyDescent="0.25">
      <c r="A21" s="189" t="e">
        <f>"Cultivo: "&amp;PROPER(INDEX(DATOS!W:W,MATCH(VALUE(REINSCRIPCION!H18),DATOS!F:F,0),1))</f>
        <v>#VALUE!</v>
      </c>
      <c r="B21" s="189"/>
      <c r="C21" s="189"/>
      <c r="D21" s="189"/>
      <c r="E21" s="189"/>
      <c r="F21" s="189"/>
      <c r="G21" s="189"/>
      <c r="H21" s="189"/>
      <c r="I21" s="189"/>
      <c r="J21" s="189"/>
      <c r="K21" s="189"/>
      <c r="L21" s="189"/>
      <c r="M21" s="189"/>
      <c r="N21" s="189"/>
      <c r="O21" s="189"/>
      <c r="P21" s="189"/>
    </row>
    <row r="22" spans="1:17" ht="15" customHeight="1" x14ac:dyDescent="0.25">
      <c r="A22" s="190" t="str">
        <f>"Descripción del equipo de bombeo: "&amp;REINSCRIPCION!D33</f>
        <v xml:space="preserve">Descripción del equipo de bombeo: </v>
      </c>
      <c r="B22" s="190"/>
      <c r="C22" s="190"/>
      <c r="D22" s="190"/>
      <c r="E22" s="190"/>
      <c r="F22" s="190"/>
      <c r="G22" s="190"/>
      <c r="H22" s="190"/>
      <c r="I22" s="190"/>
      <c r="J22" s="190"/>
      <c r="K22" s="190"/>
      <c r="L22" s="190"/>
      <c r="M22" s="190"/>
      <c r="N22" s="190"/>
      <c r="O22" s="190"/>
      <c r="P22" s="190"/>
    </row>
    <row r="23" spans="1:17" x14ac:dyDescent="0.25">
      <c r="A23" s="190"/>
      <c r="B23" s="190"/>
      <c r="C23" s="190"/>
      <c r="D23" s="190"/>
      <c r="E23" s="190"/>
      <c r="F23" s="190"/>
      <c r="G23" s="190"/>
      <c r="H23" s="190"/>
      <c r="I23" s="190"/>
      <c r="J23" s="190"/>
      <c r="K23" s="190"/>
      <c r="L23" s="190"/>
      <c r="M23" s="190"/>
      <c r="N23" s="190"/>
      <c r="O23" s="190"/>
      <c r="P23" s="190"/>
    </row>
    <row r="24" spans="1:17" x14ac:dyDescent="0.25">
      <c r="A24" s="190"/>
      <c r="B24" s="190"/>
      <c r="C24" s="190"/>
      <c r="D24" s="190"/>
      <c r="E24" s="190"/>
      <c r="F24" s="190"/>
      <c r="G24" s="190"/>
      <c r="H24" s="190"/>
      <c r="I24" s="190"/>
      <c r="J24" s="190"/>
      <c r="K24" s="190"/>
      <c r="L24" s="190"/>
      <c r="M24" s="190"/>
      <c r="N24" s="190"/>
      <c r="O24" s="190"/>
      <c r="P24" s="190"/>
    </row>
    <row r="25" spans="1:17" x14ac:dyDescent="0.25">
      <c r="A25" s="190"/>
      <c r="B25" s="190"/>
      <c r="C25" s="190"/>
      <c r="D25" s="190"/>
      <c r="E25" s="190"/>
      <c r="F25" s="190"/>
      <c r="G25" s="190"/>
      <c r="H25" s="190"/>
      <c r="I25" s="190"/>
      <c r="J25" s="190"/>
      <c r="K25" s="190"/>
      <c r="L25" s="190"/>
      <c r="M25" s="190"/>
      <c r="N25" s="190"/>
      <c r="O25" s="190"/>
      <c r="P25" s="190"/>
    </row>
    <row r="26" spans="1:17" x14ac:dyDescent="0.25">
      <c r="A26" s="190"/>
      <c r="B26" s="190"/>
      <c r="C26" s="190"/>
      <c r="D26" s="190"/>
      <c r="E26" s="190"/>
      <c r="F26" s="190"/>
      <c r="G26" s="190"/>
      <c r="H26" s="190"/>
      <c r="I26" s="190"/>
      <c r="J26" s="190"/>
      <c r="K26" s="190"/>
      <c r="L26" s="190"/>
      <c r="M26" s="190"/>
      <c r="N26" s="190"/>
      <c r="O26" s="190"/>
      <c r="P26" s="190"/>
    </row>
    <row r="27" spans="1:17" x14ac:dyDescent="0.25">
      <c r="A27" s="190"/>
      <c r="B27" s="190"/>
      <c r="C27" s="190"/>
      <c r="D27" s="190"/>
      <c r="E27" s="190"/>
      <c r="F27" s="190"/>
      <c r="G27" s="190"/>
      <c r="H27" s="190"/>
      <c r="I27" s="190"/>
      <c r="J27" s="190"/>
      <c r="K27" s="190"/>
      <c r="L27" s="190"/>
      <c r="M27" s="190"/>
      <c r="N27" s="190"/>
      <c r="O27" s="190"/>
      <c r="P27" s="190"/>
    </row>
    <row r="28" spans="1:17" x14ac:dyDescent="0.25">
      <c r="A28" s="190"/>
      <c r="B28" s="190"/>
      <c r="C28" s="190"/>
      <c r="D28" s="190"/>
      <c r="E28" s="190"/>
      <c r="F28" s="190"/>
      <c r="G28" s="190"/>
      <c r="H28" s="190"/>
      <c r="I28" s="190"/>
      <c r="J28" s="190"/>
      <c r="K28" s="190"/>
      <c r="L28" s="190"/>
      <c r="M28" s="190"/>
      <c r="N28" s="190"/>
      <c r="O28" s="190"/>
      <c r="P28" s="190"/>
    </row>
    <row r="29" spans="1:17" x14ac:dyDescent="0.25">
      <c r="A29" s="190"/>
      <c r="B29" s="190"/>
      <c r="C29" s="190"/>
      <c r="D29" s="190"/>
      <c r="E29" s="190"/>
      <c r="F29" s="190"/>
      <c r="G29" s="190"/>
      <c r="H29" s="190"/>
      <c r="I29" s="190"/>
      <c r="J29" s="190"/>
      <c r="K29" s="190"/>
      <c r="L29" s="190"/>
      <c r="M29" s="190"/>
      <c r="N29" s="190"/>
      <c r="O29" s="190"/>
      <c r="P29" s="190"/>
    </row>
    <row r="30" spans="1:17" x14ac:dyDescent="0.25">
      <c r="A30" s="190"/>
      <c r="B30" s="190"/>
      <c r="C30" s="190"/>
      <c r="D30" s="190"/>
      <c r="E30" s="190"/>
      <c r="F30" s="190"/>
      <c r="G30" s="190"/>
      <c r="H30" s="190"/>
      <c r="I30" s="190"/>
      <c r="J30" s="190"/>
      <c r="K30" s="190"/>
      <c r="L30" s="190"/>
      <c r="M30" s="190"/>
      <c r="N30" s="190"/>
      <c r="O30" s="190"/>
      <c r="P30" s="190"/>
    </row>
    <row r="31" spans="1:17" x14ac:dyDescent="0.25">
      <c r="A31" s="190"/>
      <c r="B31" s="190"/>
      <c r="C31" s="190"/>
      <c r="D31" s="190"/>
      <c r="E31" s="190"/>
      <c r="F31" s="190"/>
      <c r="G31" s="190"/>
      <c r="H31" s="190"/>
      <c r="I31" s="190"/>
      <c r="J31" s="190"/>
      <c r="K31" s="190"/>
      <c r="L31" s="190"/>
      <c r="M31" s="190"/>
      <c r="N31" s="190"/>
      <c r="O31" s="190"/>
      <c r="P31" s="190"/>
    </row>
    <row r="32" spans="1:17" x14ac:dyDescent="0.25">
      <c r="A32" s="190"/>
      <c r="B32" s="190"/>
      <c r="C32" s="190"/>
      <c r="D32" s="190"/>
      <c r="E32" s="190"/>
      <c r="F32" s="190"/>
      <c r="G32" s="190"/>
      <c r="H32" s="190"/>
      <c r="I32" s="190"/>
      <c r="J32" s="190"/>
      <c r="K32" s="190"/>
      <c r="L32" s="190"/>
      <c r="M32" s="190"/>
      <c r="N32" s="190"/>
      <c r="O32" s="190"/>
      <c r="P32" s="190"/>
    </row>
    <row r="33" spans="1:16" ht="15" customHeight="1" x14ac:dyDescent="0.25">
      <c r="A33" s="191" t="s">
        <v>10507</v>
      </c>
      <c r="B33" s="191"/>
      <c r="C33" s="191"/>
      <c r="D33" s="191"/>
      <c r="E33" s="191"/>
      <c r="F33" s="191"/>
      <c r="G33" s="191"/>
      <c r="H33" s="191"/>
      <c r="I33" s="191"/>
      <c r="J33" s="191"/>
      <c r="K33" s="191"/>
      <c r="L33" s="191"/>
      <c r="M33" s="191"/>
      <c r="N33" s="191"/>
      <c r="O33" s="191"/>
      <c r="P33" s="191"/>
    </row>
    <row r="34" spans="1:16" x14ac:dyDescent="0.25">
      <c r="A34" s="192" t="s">
        <v>10508</v>
      </c>
      <c r="B34" s="192"/>
      <c r="C34" s="192"/>
      <c r="D34" s="192"/>
      <c r="E34" s="192"/>
      <c r="F34" s="192"/>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7" t="s">
        <v>10509</v>
      </c>
      <c r="B40" s="187"/>
      <c r="C40" s="187"/>
      <c r="D40" s="187"/>
      <c r="E40" s="187"/>
      <c r="F40" s="187"/>
      <c r="G40" s="187"/>
      <c r="H40" s="187"/>
      <c r="I40" s="187"/>
      <c r="J40" s="187"/>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7" t="s">
        <v>10516</v>
      </c>
      <c r="B46" s="187"/>
      <c r="C46" s="187"/>
      <c r="D46" s="187"/>
      <c r="E46" s="187"/>
      <c r="F46" s="187"/>
      <c r="G46" s="187"/>
      <c r="H46" s="187"/>
      <c r="I46" s="187"/>
      <c r="J46" s="187"/>
      <c r="K46" s="187"/>
      <c r="L46" s="187"/>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F31" sqref="F31"/>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7" t="s">
        <v>109</v>
      </c>
      <c r="C1" s="197"/>
      <c r="D1" s="197"/>
      <c r="E1" s="198"/>
      <c r="F1" s="199"/>
      <c r="G1" s="197"/>
      <c r="H1" s="197"/>
      <c r="I1" s="197"/>
      <c r="J1" s="197"/>
      <c r="K1" s="197"/>
      <c r="L1" s="197"/>
      <c r="M1" s="197"/>
      <c r="N1" s="197"/>
      <c r="O1" s="197"/>
      <c r="P1" s="197"/>
      <c r="Q1" s="197"/>
      <c r="R1">
        <f>IF(B12="PERSONA MORAL",1,"")</f>
        <v>1</v>
      </c>
      <c r="AA1" s="13" t="s">
        <v>94</v>
      </c>
      <c r="AB1" t="s">
        <v>22</v>
      </c>
    </row>
    <row r="2" spans="1:28" ht="18.75" x14ac:dyDescent="0.3">
      <c r="B2" s="197" t="s">
        <v>104</v>
      </c>
      <c r="C2" s="197"/>
      <c r="D2" s="197"/>
      <c r="E2" s="198"/>
      <c r="F2" s="199"/>
      <c r="G2" s="197"/>
      <c r="H2" s="197"/>
      <c r="I2" s="197"/>
      <c r="J2" s="197"/>
      <c r="K2" s="197"/>
      <c r="L2" s="197"/>
      <c r="M2" s="197"/>
      <c r="N2" s="197"/>
      <c r="O2" s="197"/>
      <c r="P2" s="197"/>
      <c r="Q2" s="197"/>
      <c r="AA2" s="13" t="s">
        <v>95</v>
      </c>
      <c r="AB2" t="s">
        <v>18</v>
      </c>
    </row>
    <row r="3" spans="1:28" ht="18.75" x14ac:dyDescent="0.3">
      <c r="B3" s="22"/>
      <c r="C3" s="200" t="s">
        <v>105</v>
      </c>
      <c r="D3" s="200"/>
      <c r="E3" s="200"/>
      <c r="F3" s="200"/>
      <c r="G3" s="200"/>
      <c r="H3" s="200"/>
      <c r="I3" s="200"/>
      <c r="J3" s="200"/>
      <c r="K3" s="200"/>
      <c r="L3" s="200"/>
      <c r="M3" s="200"/>
      <c r="N3" s="200"/>
      <c r="O3" s="200"/>
      <c r="P3" s="200"/>
      <c r="Q3" s="200"/>
      <c r="AA3" s="13"/>
    </row>
    <row r="4" spans="1:28" ht="15.75" x14ac:dyDescent="0.25">
      <c r="B4" s="193" t="s">
        <v>176</v>
      </c>
      <c r="C4" s="193"/>
      <c r="D4" s="193"/>
      <c r="E4" s="194"/>
      <c r="F4" s="195"/>
      <c r="G4" s="193"/>
      <c r="H4" s="193"/>
      <c r="I4" s="193"/>
      <c r="J4" s="193"/>
      <c r="K4" s="193"/>
      <c r="L4" s="193"/>
      <c r="M4" s="193"/>
      <c r="N4" s="193"/>
      <c r="O4" s="193"/>
      <c r="P4" s="193"/>
      <c r="Q4" s="193"/>
      <c r="Z4" s="13"/>
    </row>
    <row r="5" spans="1:28" ht="15.75" x14ac:dyDescent="0.25">
      <c r="B5" s="193" t="s">
        <v>10527</v>
      </c>
      <c r="C5" s="193"/>
      <c r="D5" s="193"/>
      <c r="E5" s="194"/>
      <c r="F5" s="195"/>
      <c r="G5" s="193"/>
      <c r="H5" s="193"/>
      <c r="I5" s="193"/>
      <c r="J5" s="193"/>
      <c r="K5" s="193"/>
      <c r="L5" s="193"/>
      <c r="M5" s="193"/>
      <c r="N5" s="193"/>
      <c r="O5" s="193"/>
      <c r="P5" s="193"/>
      <c r="Q5" s="193"/>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6"/>
      <c r="C11" s="196"/>
      <c r="D11" s="32"/>
      <c r="E11" s="2"/>
      <c r="F11" s="2"/>
    </row>
    <row r="12" spans="1:28" hidden="1" x14ac:dyDescent="0.25">
      <c r="B12" s="196" t="s">
        <v>95</v>
      </c>
      <c r="C12" s="196"/>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37</vt:i4>
      </vt:variant>
    </vt:vector>
  </HeadingPairs>
  <TitlesOfParts>
    <vt:vector size="44"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2023-10-31T00:25:31Z</dcterms:modified>
</cp:coreProperties>
</file>