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ablapy">REPORTE!$AN$15</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M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L40" i="27" l="1"/>
  <c r="AK40" i="27" s="1"/>
  <c r="AJ35" i="27"/>
  <c r="AJ34" i="27"/>
  <c r="AK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R28" i="1"/>
  <c r="BR88" i="1"/>
  <c r="BR148" i="1"/>
  <c r="BR172" i="1"/>
  <c r="BR5" i="1"/>
  <c r="BR235" i="1"/>
  <c r="BR247" i="1"/>
  <c r="BR3" i="1"/>
  <c r="BR21" i="1"/>
  <c r="BR77" i="1"/>
  <c r="BR181" i="1"/>
  <c r="BR205" i="1"/>
  <c r="BR198" i="1"/>
  <c r="BR26" i="1"/>
  <c r="BR30" i="1"/>
  <c r="BR34" i="1"/>
  <c r="BR146" i="1"/>
  <c r="BR31" i="1"/>
  <c r="BR35" i="1"/>
  <c r="BR39" i="1"/>
  <c r="BR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<sst xmlns="http://schemas.openxmlformats.org/spreadsheetml/2006/main" count="20667" uniqueCount="10569">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</sst>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45"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28" hidden="1" customWidth="1"/>
    <col min="56" max="62" width="34" style="2" hidden="1" customWidth="1"/>
    <col min="63" max="63" width="34" style="114" hidden="1" customWidth="1"/>
    <col min="64" max="64" width="34" style="141"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c r="A1" s="115" t="s">
        <v>10475</v>
      </c>
      <c r="B1" s="117" t="s">
        <v>20</v>
      </c>
      <c r="C1" s="117" t="s">
        <v>7</v>
      </c>
      <c r="D1" s="117" t="s">
        <v>10539</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10567</v>
      </c>
      <c r="AB1" s="119" t="s">
        <v>10568</v>
      </c>
      <c r="AC1" s="119" t="s">
        <v>10559</v>
      </c>
      <c r="AD1" s="94" t="s">
        <v>178</v>
      </c>
      <c r="AE1" s="94" t="s">
        <v>10486</v>
      </c>
      <c r="AF1" s="94" t="s">
        <v>10447</v>
      </c>
      <c r="AG1" s="94" t="s">
        <v>10452</v>
      </c>
      <c r="AH1" s="94" t="s">
        <v>10453</v>
      </c>
      <c r="AI1" s="48" t="s">
        <v>84</v>
      </c>
      <c r="AJ1" s="47" t="s">
        <v>10531</v>
      </c>
      <c r="AK1" s="47" t="s">
        <v>93</v>
      </c>
      <c r="AL1" s="47" t="s">
        <v>94</v>
      </c>
      <c r="AM1" s="47" t="s">
        <v>90</v>
      </c>
      <c r="AN1" s="47" t="s">
        <v>39</v>
      </c>
      <c r="AO1" s="48" t="s">
        <v>10532</v>
      </c>
      <c r="AP1" s="48" t="s">
        <v>181</v>
      </c>
      <c r="AQ1" s="48" t="s">
        <v>10426</v>
      </c>
      <c r="AR1" s="48" t="s">
        <v>10533</v>
      </c>
      <c r="AS1" s="48" t="s">
        <v>95</v>
      </c>
      <c r="AT1" s="67" t="s">
        <v>10432</v>
      </c>
      <c r="AU1" s="129" t="s">
        <v>10540</v>
      </c>
      <c r="AV1" s="121" t="s">
        <v>10542</v>
      </c>
      <c r="AW1" s="121" t="s">
        <v>10541</v>
      </c>
      <c r="AX1" s="121" t="s">
        <v>10543</v>
      </c>
      <c r="AY1" s="121" t="s">
        <v>10544</v>
      </c>
      <c r="AZ1" s="121" t="s">
        <v>10548</v>
      </c>
      <c r="BA1" s="121" t="s">
        <v>10549</v>
      </c>
      <c r="BB1" s="121" t="s">
        <v>10547</v>
      </c>
      <c r="BC1" s="126" t="s">
        <v>10545</v>
      </c>
      <c r="BD1" s="93" t="s">
        <v>8</v>
      </c>
      <c r="BE1" s="93" t="s">
        <v>9</v>
      </c>
      <c r="BF1" s="93" t="s">
        <v>10425</v>
      </c>
      <c r="BG1" s="117" t="s">
        <v>179</v>
      </c>
      <c r="BH1" s="117" t="s">
        <v>180</v>
      </c>
      <c r="BI1" s="93" t="s">
        <v>10529</v>
      </c>
      <c r="BJ1" s="138" t="s">
        <v>10546</v>
      </c>
      <c r="BK1" s="122" t="s">
        <v>10530</v>
      </c>
      <c r="BL1" s="139" t="s">
        <v>10560</v>
      </c>
      <c r="BM1" s="32"/>
      <c r="BN1" s="32"/>
      <c r="BO1" s="32"/>
      <c r="BP1" s="32"/>
      <c r="BQ1" s="32"/>
      <c r="BR1" s="34" t="s">
        <v>7</v>
      </c>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82"/>
      <c r="AV2" s="124"/>
      <c r="AW2" s="137"/>
      <c r="AX2" s="125"/>
      <c r="AY2" s="143"/>
      <c r="AZ2" s="124"/>
      <c r="BA2" s="124"/>
      <c r="BB2" s="4"/>
      <c r="BC2" s="127"/>
      <c r="BD2" s="4"/>
      <c r="BE2" s="4"/>
      <c r="BF2" s="9"/>
      <c r="BG2" s="7"/>
      <c r="BH2" s="7"/>
      <c r="BI2" s="7" t="str">
        <f t="shared" ref="BI2:BI65" ca="1" si="1">IFERROR(IF(BF2="","",IF(BB2=5,"",IF(BF2-TODAY()&gt;0,"VIGENTE","VENCIDO"))),"")</f>
        <v/>
      </c>
      <c r="BJ2" s="4" t="str">
        <f>IFERROR(IF(AA2=0,"",AA2/BC2),"")</f>
        <v/>
      </c>
      <c r="BK2" s="123" t="str">
        <f t="shared" ref="BK2:BK65" si="2">IFERROR(IF(AA2="","",AA2/V2),"")</f>
        <v/>
      </c>
      <c r="BL2" s="140"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82"/>
      <c r="AV3" s="124"/>
      <c r="AW3" s="124"/>
      <c r="AX3" s="124"/>
      <c r="AY3" s="143"/>
      <c r="AZ3" s="124"/>
      <c r="BA3" s="124"/>
      <c r="BB3" s="4"/>
      <c r="BC3" s="127"/>
      <c r="BD3" s="4"/>
      <c r="BE3" s="4"/>
      <c r="BF3" s="9"/>
      <c r="BG3" s="7"/>
      <c r="BH3" s="7"/>
      <c r="BI3" s="7" t="str">
        <f t="shared" ca="1" si="1"/>
        <v/>
      </c>
      <c r="BJ3" s="4" t="str">
        <f>IFERROR(IF(AA3=0,"",AA3/BC3),"")</f>
        <v/>
      </c>
      <c r="BK3" s="123" t="str">
        <f t="shared" si="2"/>
        <v/>
      </c>
      <c r="BL3" s="140"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82"/>
      <c r="AV4" s="124"/>
      <c r="AW4" s="124"/>
      <c r="AX4" s="124"/>
      <c r="AY4" s="143"/>
      <c r="AZ4" s="124"/>
      <c r="BA4" s="124"/>
      <c r="BB4" s="4"/>
      <c r="BC4" s="127"/>
      <c r="BD4" s="4"/>
      <c r="BE4" s="4"/>
      <c r="BF4" s="9"/>
      <c r="BG4" s="7"/>
      <c r="BH4" s="7"/>
      <c r="BI4" s="7" t="str">
        <f t="shared" ca="1" si="1"/>
        <v/>
      </c>
      <c r="BJ4" s="4" t="str">
        <f>IFERROR(IF(AA4=0,"",AA4/BC4),"")</f>
        <v/>
      </c>
      <c r="BK4" s="123" t="str">
        <f t="shared" si="2"/>
        <v/>
      </c>
      <c r="BL4" s="140"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82"/>
      <c r="AV5" s="124"/>
      <c r="AW5" s="124"/>
      <c r="AX5" s="124"/>
      <c r="AY5" s="143"/>
      <c r="AZ5" s="124"/>
      <c r="BA5" s="124"/>
      <c r="BB5" s="4"/>
      <c r="BC5" s="127"/>
      <c r="BD5" s="4"/>
      <c r="BE5" s="4"/>
      <c r="BF5" s="9"/>
      <c r="BG5" s="7"/>
      <c r="BH5" s="7"/>
      <c r="BI5" s="7" t="str">
        <f t="shared" ca="1" si="1"/>
        <v/>
      </c>
      <c r="BJ5" s="4" t="str">
        <f t="shared" ref="BJ5:BJ6" si="14">IFERROR(IF(AA5=0,"",AA5/BC5),"")</f>
        <v/>
      </c>
      <c r="BK5" s="123" t="str">
        <f t="shared" si="2"/>
        <v/>
      </c>
      <c r="BL5" s="140"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82"/>
      <c r="AV6" s="124"/>
      <c r="AW6" s="124"/>
      <c r="AX6" s="124"/>
      <c r="AY6" s="143"/>
      <c r="AZ6" s="124"/>
      <c r="BA6" s="124"/>
      <c r="BB6" s="4"/>
      <c r="BC6" s="127"/>
      <c r="BD6" s="4"/>
      <c r="BE6" s="4"/>
      <c r="BF6" s="9" t="s">
        <v>157</v>
      </c>
      <c r="BG6" s="7"/>
      <c r="BH6" s="7"/>
      <c r="BI6" s="7" t="str">
        <f t="shared" ca="1" si="1"/>
        <v/>
      </c>
      <c r="BJ6" s="4" t="str">
        <f t="shared" si="14"/>
        <v/>
      </c>
      <c r="BK6" s="123" t="str">
        <f t="shared" si="2"/>
        <v/>
      </c>
      <c r="BL6" s="140"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82"/>
      <c r="AV7" s="124"/>
      <c r="AW7" s="124"/>
      <c r="AX7" s="124"/>
      <c r="AY7" s="143"/>
      <c r="AZ7" s="124"/>
      <c r="BA7" s="124"/>
      <c r="BB7" s="4"/>
      <c r="BC7" s="127"/>
      <c r="BD7" s="4"/>
      <c r="BE7" s="4"/>
      <c r="BF7" s="9"/>
      <c r="BG7" s="7"/>
      <c r="BH7" s="7"/>
      <c r="BI7" s="7" t="str">
        <f t="shared" ca="1" si="1"/>
        <v/>
      </c>
      <c r="BJ7" s="4" t="str">
        <f t="shared" ref="BJ7:BJ18" si="16">IFERROR(IF(AA7=0,"",AA7/BC7),"")</f>
        <v/>
      </c>
      <c r="BK7" s="123" t="str">
        <f t="shared" si="2"/>
        <v/>
      </c>
      <c r="BL7" s="140"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82"/>
      <c r="AV8" s="124"/>
      <c r="AW8" s="124"/>
      <c r="AX8" s="124"/>
      <c r="AY8" s="143"/>
      <c r="AZ8" s="124"/>
      <c r="BA8" s="124"/>
      <c r="BB8" s="4"/>
      <c r="BC8" s="127"/>
      <c r="BD8" s="4"/>
      <c r="BE8" s="4"/>
      <c r="BF8" s="9" t="s">
        <v>157</v>
      </c>
      <c r="BG8" s="7"/>
      <c r="BH8" s="7"/>
      <c r="BI8" s="7" t="str">
        <f t="shared" ca="1" si="1"/>
        <v/>
      </c>
      <c r="BJ8" s="4" t="str">
        <f t="shared" si="16"/>
        <v/>
      </c>
      <c r="BK8" s="123" t="str">
        <f t="shared" si="2"/>
        <v/>
      </c>
      <c r="BL8" s="140"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82"/>
      <c r="AV9" s="124"/>
      <c r="AW9" s="124"/>
      <c r="AX9" s="124"/>
      <c r="AY9" s="143"/>
      <c r="AZ9" s="124"/>
      <c r="BA9" s="124"/>
      <c r="BB9" s="4"/>
      <c r="BC9" s="127"/>
      <c r="BD9" s="4"/>
      <c r="BE9" s="4"/>
      <c r="BF9" s="9"/>
      <c r="BG9" s="7"/>
      <c r="BH9" s="7"/>
      <c r="BI9" s="7" t="str">
        <f t="shared" ca="1" si="1"/>
        <v/>
      </c>
      <c r="BJ9" s="4" t="str">
        <f t="shared" si="16"/>
        <v/>
      </c>
      <c r="BK9" s="123" t="str">
        <f t="shared" si="2"/>
        <v/>
      </c>
      <c r="BL9" s="140"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82"/>
      <c r="AV10" s="124"/>
      <c r="AW10" s="124"/>
      <c r="AX10" s="124"/>
      <c r="AY10" s="143"/>
      <c r="AZ10" s="124"/>
      <c r="BA10" s="124"/>
      <c r="BB10" s="4"/>
      <c r="BC10" s="127"/>
      <c r="BD10" s="4"/>
      <c r="BE10" s="4"/>
      <c r="BF10" s="9" t="s">
        <v>157</v>
      </c>
      <c r="BG10" s="7"/>
      <c r="BH10" s="7"/>
      <c r="BI10" s="7" t="str">
        <f t="shared" ca="1" si="1"/>
        <v/>
      </c>
      <c r="BJ10" s="4" t="str">
        <f t="shared" si="16"/>
        <v/>
      </c>
      <c r="BK10" s="123" t="str">
        <f t="shared" si="2"/>
        <v/>
      </c>
      <c r="BL10" s="140"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82"/>
      <c r="AV11" s="124"/>
      <c r="AW11" s="124"/>
      <c r="AX11" s="124"/>
      <c r="AY11" s="143"/>
      <c r="AZ11" s="124"/>
      <c r="BA11" s="124"/>
      <c r="BB11" s="4"/>
      <c r="BC11" s="127"/>
      <c r="BD11" s="4"/>
      <c r="BE11" s="4"/>
      <c r="BF11" s="9"/>
      <c r="BG11" s="7"/>
      <c r="BH11" s="7"/>
      <c r="BI11" s="7" t="str">
        <f t="shared" ca="1" si="1"/>
        <v/>
      </c>
      <c r="BJ11" s="4" t="str">
        <f t="shared" si="16"/>
        <v/>
      </c>
      <c r="BK11" s="123" t="str">
        <f t="shared" si="2"/>
        <v/>
      </c>
      <c r="BL11" s="140"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82"/>
      <c r="AV12" s="124"/>
      <c r="AW12" s="124"/>
      <c r="AX12" s="124"/>
      <c r="AY12" s="143"/>
      <c r="AZ12" s="124"/>
      <c r="BA12" s="124"/>
      <c r="BB12" s="4"/>
      <c r="BC12" s="127"/>
      <c r="BD12" s="4"/>
      <c r="BE12" s="4"/>
      <c r="BF12" s="9" t="s">
        <v>157</v>
      </c>
      <c r="BG12" s="7"/>
      <c r="BH12" s="7"/>
      <c r="BI12" s="7" t="str">
        <f t="shared" ca="1" si="1"/>
        <v/>
      </c>
      <c r="BJ12" s="4" t="str">
        <f t="shared" si="16"/>
        <v/>
      </c>
      <c r="BK12" s="123" t="str">
        <f t="shared" si="2"/>
        <v/>
      </c>
      <c r="BL12" s="140"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82"/>
      <c r="AV13" s="124"/>
      <c r="AW13" s="124"/>
      <c r="AX13" s="124"/>
      <c r="AY13" s="143"/>
      <c r="AZ13" s="124"/>
      <c r="BA13" s="124"/>
      <c r="BB13" s="4"/>
      <c r="BC13" s="127"/>
      <c r="BD13" s="4"/>
      <c r="BE13" s="4"/>
      <c r="BF13" s="9"/>
      <c r="BG13" s="7"/>
      <c r="BH13" s="7"/>
      <c r="BI13" s="7" t="str">
        <f t="shared" ca="1" si="1"/>
        <v/>
      </c>
      <c r="BJ13" s="4" t="str">
        <f t="shared" si="16"/>
        <v/>
      </c>
      <c r="BK13" s="123" t="str">
        <f t="shared" si="2"/>
        <v/>
      </c>
      <c r="BL13" s="140"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82"/>
      <c r="AV14" s="124"/>
      <c r="AW14" s="124"/>
      <c r="AX14" s="124"/>
      <c r="AY14" s="143"/>
      <c r="AZ14" s="124"/>
      <c r="BA14" s="124"/>
      <c r="BB14" s="4"/>
      <c r="BC14" s="127"/>
      <c r="BD14" s="4"/>
      <c r="BE14" s="4"/>
      <c r="BF14" s="9" t="s">
        <v>157</v>
      </c>
      <c r="BG14" s="7"/>
      <c r="BH14" s="7"/>
      <c r="BI14" s="7" t="str">
        <f t="shared" ca="1" si="1"/>
        <v/>
      </c>
      <c r="BJ14" s="4" t="str">
        <f t="shared" si="16"/>
        <v/>
      </c>
      <c r="BK14" s="123" t="str">
        <f t="shared" si="2"/>
        <v/>
      </c>
      <c r="BL14" s="140"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82"/>
      <c r="AV15" s="124"/>
      <c r="AW15" s="124"/>
      <c r="AX15" s="124"/>
      <c r="AY15" s="143"/>
      <c r="AZ15" s="124"/>
      <c r="BA15" s="124"/>
      <c r="BB15" s="4"/>
      <c r="BC15" s="127"/>
      <c r="BD15" s="4"/>
      <c r="BE15" s="4"/>
      <c r="BF15" s="9"/>
      <c r="BG15" s="7"/>
      <c r="BH15" s="7"/>
      <c r="BI15" s="7" t="str">
        <f t="shared" ca="1" si="1"/>
        <v/>
      </c>
      <c r="BJ15" s="4" t="str">
        <f t="shared" si="16"/>
        <v/>
      </c>
      <c r="BK15" s="123" t="str">
        <f t="shared" si="2"/>
        <v/>
      </c>
      <c r="BL15" s="140"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82"/>
      <c r="AV16" s="124"/>
      <c r="AW16" s="124"/>
      <c r="AX16" s="124"/>
      <c r="AY16" s="143"/>
      <c r="AZ16" s="124"/>
      <c r="BA16" s="124"/>
      <c r="BB16" s="4"/>
      <c r="BC16" s="127"/>
      <c r="BD16" s="4"/>
      <c r="BE16" s="4"/>
      <c r="BF16" s="9" t="s">
        <v>157</v>
      </c>
      <c r="BG16" s="7"/>
      <c r="BH16" s="7"/>
      <c r="BI16" s="7" t="str">
        <f t="shared" ca="1" si="1"/>
        <v/>
      </c>
      <c r="BJ16" s="4" t="str">
        <f t="shared" si="16"/>
        <v/>
      </c>
      <c r="BK16" s="123" t="str">
        <f t="shared" si="2"/>
        <v/>
      </c>
      <c r="BL16" s="140"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82"/>
      <c r="AV17" s="124"/>
      <c r="AW17" s="124"/>
      <c r="AX17" s="124"/>
      <c r="AY17" s="143"/>
      <c r="AZ17" s="124"/>
      <c r="BA17" s="124"/>
      <c r="BB17" s="4"/>
      <c r="BC17" s="127"/>
      <c r="BD17" s="4"/>
      <c r="BE17" s="4"/>
      <c r="BF17" s="9"/>
      <c r="BG17" s="7"/>
      <c r="BH17" s="7"/>
      <c r="BI17" s="7" t="str">
        <f t="shared" ca="1" si="1"/>
        <v/>
      </c>
      <c r="BJ17" s="4" t="str">
        <f t="shared" si="16"/>
        <v/>
      </c>
      <c r="BK17" s="123" t="str">
        <f t="shared" si="2"/>
        <v/>
      </c>
      <c r="BL17" s="140"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82"/>
      <c r="AV18" s="124"/>
      <c r="AW18" s="124"/>
      <c r="AX18" s="124"/>
      <c r="AY18" s="143"/>
      <c r="AZ18" s="124"/>
      <c r="BA18" s="124"/>
      <c r="BB18" s="4"/>
      <c r="BC18" s="127"/>
      <c r="BD18" s="4"/>
      <c r="BE18" s="4"/>
      <c r="BF18" s="9" t="s">
        <v>157</v>
      </c>
      <c r="BG18" s="7"/>
      <c r="BH18" s="7"/>
      <c r="BI18" s="7" t="str">
        <f t="shared" ca="1" si="1"/>
        <v/>
      </c>
      <c r="BJ18" s="4" t="str">
        <f t="shared" si="16"/>
        <v/>
      </c>
      <c r="BK18" s="123" t="str">
        <f t="shared" si="2"/>
        <v/>
      </c>
      <c r="BL18" s="140"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82"/>
      <c r="AV19" s="124"/>
      <c r="AW19" s="124"/>
      <c r="AX19" s="124"/>
      <c r="AY19" s="143"/>
      <c r="AZ19" s="124"/>
      <c r="BA19" s="124"/>
      <c r="BB19" s="4"/>
      <c r="BC19" s="127"/>
      <c r="BD19" s="4"/>
      <c r="BE19" s="4"/>
      <c r="BF19" s="9"/>
      <c r="BG19" s="7"/>
      <c r="BH19" s="7"/>
      <c r="BI19" s="7" t="str">
        <f t="shared" ca="1" si="1"/>
        <v/>
      </c>
      <c r="BJ19" s="4" t="str">
        <f t="shared" ref="BJ19:BJ82" si="18">IFERROR(IF(AA19=0,"",AA19/BC19),"")</f>
        <v/>
      </c>
      <c r="BK19" s="123" t="str">
        <f t="shared" si="2"/>
        <v/>
      </c>
      <c r="BL19" s="140"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82"/>
      <c r="AV20" s="124"/>
      <c r="AW20" s="124"/>
      <c r="AX20" s="124"/>
      <c r="AY20" s="143"/>
      <c r="AZ20" s="124"/>
      <c r="BA20" s="124"/>
      <c r="BB20" s="4"/>
      <c r="BC20" s="127"/>
      <c r="BD20" s="4"/>
      <c r="BE20" s="4"/>
      <c r="BF20" s="9" t="s">
        <v>157</v>
      </c>
      <c r="BG20" s="7"/>
      <c r="BH20" s="7"/>
      <c r="BI20" s="7" t="str">
        <f t="shared" ca="1" si="1"/>
        <v/>
      </c>
      <c r="BJ20" s="4" t="str">
        <f t="shared" si="18"/>
        <v/>
      </c>
      <c r="BK20" s="123" t="str">
        <f t="shared" si="2"/>
        <v/>
      </c>
      <c r="BL20" s="140"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82"/>
      <c r="AV21" s="124"/>
      <c r="AW21" s="124"/>
      <c r="AX21" s="124"/>
      <c r="AY21" s="143"/>
      <c r="AZ21" s="124"/>
      <c r="BA21" s="124"/>
      <c r="BB21" s="4"/>
      <c r="BC21" s="127"/>
      <c r="BD21" s="4"/>
      <c r="BE21" s="4"/>
      <c r="BF21" s="9"/>
      <c r="BG21" s="7"/>
      <c r="BH21" s="7"/>
      <c r="BI21" s="7" t="str">
        <f t="shared" ca="1" si="1"/>
        <v/>
      </c>
      <c r="BJ21" s="4" t="str">
        <f t="shared" si="18"/>
        <v/>
      </c>
      <c r="BK21" s="123" t="str">
        <f t="shared" si="2"/>
        <v/>
      </c>
      <c r="BL21" s="140"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82"/>
      <c r="AV22" s="124"/>
      <c r="AW22" s="124"/>
      <c r="AX22" s="124"/>
      <c r="AY22" s="143"/>
      <c r="AZ22" s="124"/>
      <c r="BA22" s="124"/>
      <c r="BB22" s="4"/>
      <c r="BC22" s="127"/>
      <c r="BD22" s="4"/>
      <c r="BE22" s="4"/>
      <c r="BF22" s="9" t="s">
        <v>157</v>
      </c>
      <c r="BG22" s="7"/>
      <c r="BH22" s="7"/>
      <c r="BI22" s="7" t="str">
        <f t="shared" ca="1" si="1"/>
        <v/>
      </c>
      <c r="BJ22" s="4" t="str">
        <f t="shared" si="18"/>
        <v/>
      </c>
      <c r="BK22" s="123" t="str">
        <f t="shared" si="2"/>
        <v/>
      </c>
      <c r="BL22" s="140"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82"/>
      <c r="AV23" s="124"/>
      <c r="AW23" s="124"/>
      <c r="AX23" s="124"/>
      <c r="AY23" s="143"/>
      <c r="AZ23" s="124"/>
      <c r="BA23" s="124"/>
      <c r="BB23" s="4"/>
      <c r="BC23" s="127"/>
      <c r="BD23" s="4"/>
      <c r="BE23" s="4"/>
      <c r="BF23" s="9"/>
      <c r="BG23" s="7"/>
      <c r="BH23" s="7"/>
      <c r="BI23" s="7" t="str">
        <f t="shared" ca="1" si="1"/>
        <v/>
      </c>
      <c r="BJ23" s="4" t="str">
        <f t="shared" si="18"/>
        <v/>
      </c>
      <c r="BK23" s="123" t="str">
        <f t="shared" si="2"/>
        <v/>
      </c>
      <c r="BL23" s="140"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82"/>
      <c r="AV24" s="124"/>
      <c r="AW24" s="124"/>
      <c r="AX24" s="124"/>
      <c r="AY24" s="143"/>
      <c r="AZ24" s="124"/>
      <c r="BA24" s="124"/>
      <c r="BB24" s="4"/>
      <c r="BC24" s="127"/>
      <c r="BD24" s="4"/>
      <c r="BE24" s="4"/>
      <c r="BF24" s="9" t="s">
        <v>157</v>
      </c>
      <c r="BG24" s="7"/>
      <c r="BH24" s="7"/>
      <c r="BI24" s="7" t="str">
        <f t="shared" ca="1" si="1"/>
        <v/>
      </c>
      <c r="BJ24" s="4" t="str">
        <f t="shared" si="18"/>
        <v/>
      </c>
      <c r="BK24" s="123" t="str">
        <f t="shared" si="2"/>
        <v/>
      </c>
      <c r="BL24" s="140"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82"/>
      <c r="AV25" s="124"/>
      <c r="AW25" s="124"/>
      <c r="AX25" s="124"/>
      <c r="AY25" s="143"/>
      <c r="AZ25" s="124"/>
      <c r="BA25" s="124"/>
      <c r="BB25" s="4"/>
      <c r="BC25" s="127"/>
      <c r="BD25" s="4"/>
      <c r="BE25" s="4"/>
      <c r="BF25" s="9"/>
      <c r="BG25" s="7"/>
      <c r="BH25" s="7"/>
      <c r="BI25" s="7" t="str">
        <f t="shared" ca="1" si="1"/>
        <v/>
      </c>
      <c r="BJ25" s="4" t="str">
        <f t="shared" si="18"/>
        <v/>
      </c>
      <c r="BK25" s="123" t="str">
        <f t="shared" si="2"/>
        <v/>
      </c>
      <c r="BL25" s="140"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82"/>
      <c r="AV26" s="124"/>
      <c r="AW26" s="124"/>
      <c r="AX26" s="124"/>
      <c r="AY26" s="143"/>
      <c r="AZ26" s="124"/>
      <c r="BA26" s="124"/>
      <c r="BB26" s="4"/>
      <c r="BC26" s="127"/>
      <c r="BD26" s="4"/>
      <c r="BE26" s="4"/>
      <c r="BF26" s="9" t="s">
        <v>157</v>
      </c>
      <c r="BG26" s="7"/>
      <c r="BH26" s="7"/>
      <c r="BI26" s="7" t="str">
        <f t="shared" ca="1" si="1"/>
        <v/>
      </c>
      <c r="BJ26" s="4" t="str">
        <f t="shared" si="18"/>
        <v/>
      </c>
      <c r="BK26" s="123" t="str">
        <f t="shared" si="2"/>
        <v/>
      </c>
      <c r="BL26" s="140"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82"/>
      <c r="AV27" s="124"/>
      <c r="AW27" s="124"/>
      <c r="AX27" s="124"/>
      <c r="AY27" s="143"/>
      <c r="AZ27" s="124"/>
      <c r="BA27" s="124"/>
      <c r="BB27" s="4"/>
      <c r="BC27" s="127"/>
      <c r="BD27" s="4"/>
      <c r="BE27" s="4"/>
      <c r="BF27" s="9"/>
      <c r="BG27" s="7"/>
      <c r="BH27" s="7"/>
      <c r="BI27" s="7" t="str">
        <f t="shared" ca="1" si="1"/>
        <v/>
      </c>
      <c r="BJ27" s="4" t="str">
        <f t="shared" si="18"/>
        <v/>
      </c>
      <c r="BK27" s="123" t="str">
        <f t="shared" si="2"/>
        <v/>
      </c>
      <c r="BL27" s="140"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82"/>
      <c r="AV28" s="124"/>
      <c r="AW28" s="124"/>
      <c r="AX28" s="124"/>
      <c r="AY28" s="143"/>
      <c r="AZ28" s="124"/>
      <c r="BA28" s="124"/>
      <c r="BB28" s="4"/>
      <c r="BC28" s="127"/>
      <c r="BD28" s="4"/>
      <c r="BE28" s="4"/>
      <c r="BF28" s="9" t="s">
        <v>157</v>
      </c>
      <c r="BG28" s="7"/>
      <c r="BH28" s="7"/>
      <c r="BI28" s="7" t="str">
        <f t="shared" ca="1" si="1"/>
        <v/>
      </c>
      <c r="BJ28" s="4" t="str">
        <f t="shared" si="18"/>
        <v/>
      </c>
      <c r="BK28" s="123" t="str">
        <f t="shared" si="2"/>
        <v/>
      </c>
      <c r="BL28" s="140"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82"/>
      <c r="AV29" s="124"/>
      <c r="AW29" s="124"/>
      <c r="AX29" s="124"/>
      <c r="AY29" s="143"/>
      <c r="AZ29" s="124"/>
      <c r="BA29" s="124"/>
      <c r="BB29" s="4"/>
      <c r="BC29" s="127"/>
      <c r="BD29" s="4"/>
      <c r="BE29" s="4"/>
      <c r="BF29" s="9"/>
      <c r="BG29" s="7"/>
      <c r="BH29" s="7"/>
      <c r="BI29" s="7" t="str">
        <f t="shared" ca="1" si="1"/>
        <v/>
      </c>
      <c r="BJ29" s="4" t="str">
        <f t="shared" si="18"/>
        <v/>
      </c>
      <c r="BK29" s="123" t="str">
        <f t="shared" si="2"/>
        <v/>
      </c>
      <c r="BL29" s="140"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82"/>
      <c r="AV30" s="124"/>
      <c r="AW30" s="124"/>
      <c r="AX30" s="124"/>
      <c r="AY30" s="143"/>
      <c r="AZ30" s="124"/>
      <c r="BA30" s="124"/>
      <c r="BB30" s="4"/>
      <c r="BC30" s="127"/>
      <c r="BD30" s="4"/>
      <c r="BE30" s="4"/>
      <c r="BF30" s="9" t="s">
        <v>157</v>
      </c>
      <c r="BG30" s="7"/>
      <c r="BH30" s="7"/>
      <c r="BI30" s="7" t="str">
        <f t="shared" ca="1" si="1"/>
        <v/>
      </c>
      <c r="BJ30" s="4" t="str">
        <f t="shared" si="18"/>
        <v/>
      </c>
      <c r="BK30" s="123" t="str">
        <f t="shared" si="2"/>
        <v/>
      </c>
      <c r="BL30" s="140"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82"/>
      <c r="AV31" s="124"/>
      <c r="AW31" s="124"/>
      <c r="AX31" s="124"/>
      <c r="AY31" s="143"/>
      <c r="AZ31" s="124"/>
      <c r="BA31" s="124"/>
      <c r="BB31" s="4"/>
      <c r="BC31" s="127"/>
      <c r="BD31" s="4"/>
      <c r="BE31" s="4"/>
      <c r="BF31" s="9"/>
      <c r="BG31" s="7"/>
      <c r="BH31" s="7"/>
      <c r="BI31" s="7" t="str">
        <f t="shared" ca="1" si="1"/>
        <v/>
      </c>
      <c r="BJ31" s="4" t="str">
        <f t="shared" si="18"/>
        <v/>
      </c>
      <c r="BK31" s="123" t="str">
        <f t="shared" si="2"/>
        <v/>
      </c>
      <c r="BL31" s="140"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82"/>
      <c r="AV32" s="124"/>
      <c r="AW32" s="124"/>
      <c r="AX32" s="124"/>
      <c r="AY32" s="143"/>
      <c r="AZ32" s="124"/>
      <c r="BA32" s="124"/>
      <c r="BB32" s="4"/>
      <c r="BC32" s="127"/>
      <c r="BD32" s="4"/>
      <c r="BE32" s="4"/>
      <c r="BF32" s="9" t="s">
        <v>157</v>
      </c>
      <c r="BG32" s="7"/>
      <c r="BH32" s="7"/>
      <c r="BI32" s="7" t="str">
        <f t="shared" ca="1" si="1"/>
        <v/>
      </c>
      <c r="BJ32" s="4" t="str">
        <f t="shared" si="18"/>
        <v/>
      </c>
      <c r="BK32" s="123" t="str">
        <f t="shared" si="2"/>
        <v/>
      </c>
      <c r="BL32" s="140"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82"/>
      <c r="AV33" s="124"/>
      <c r="AW33" s="124"/>
      <c r="AX33" s="124"/>
      <c r="AY33" s="143"/>
      <c r="AZ33" s="124"/>
      <c r="BA33" s="124"/>
      <c r="BB33" s="4"/>
      <c r="BC33" s="127"/>
      <c r="BD33" s="4"/>
      <c r="BE33" s="4"/>
      <c r="BF33" s="9"/>
      <c r="BG33" s="7"/>
      <c r="BH33" s="7"/>
      <c r="BI33" s="7" t="str">
        <f t="shared" ca="1" si="1"/>
        <v/>
      </c>
      <c r="BJ33" s="4" t="str">
        <f t="shared" si="18"/>
        <v/>
      </c>
      <c r="BK33" s="123" t="str">
        <f t="shared" si="2"/>
        <v/>
      </c>
      <c r="BL33" s="140"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82"/>
      <c r="AV34" s="124"/>
      <c r="AW34" s="124"/>
      <c r="AX34" s="124"/>
      <c r="AY34" s="143"/>
      <c r="AZ34" s="124"/>
      <c r="BA34" s="124"/>
      <c r="BB34" s="4"/>
      <c r="BC34" s="127"/>
      <c r="BD34" s="4"/>
      <c r="BE34" s="4"/>
      <c r="BF34" s="9" t="s">
        <v>157</v>
      </c>
      <c r="BG34" s="7"/>
      <c r="BH34" s="7"/>
      <c r="BI34" s="7" t="str">
        <f t="shared" ca="1" si="1"/>
        <v/>
      </c>
      <c r="BJ34" s="4" t="str">
        <f t="shared" si="18"/>
        <v/>
      </c>
      <c r="BK34" s="123" t="str">
        <f t="shared" si="2"/>
        <v/>
      </c>
      <c r="BL34" s="140"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82"/>
      <c r="AV35" s="124"/>
      <c r="AW35" s="124"/>
      <c r="AX35" s="124"/>
      <c r="AY35" s="143"/>
      <c r="AZ35" s="124"/>
      <c r="BA35" s="124"/>
      <c r="BB35" s="4"/>
      <c r="BC35" s="127"/>
      <c r="BD35" s="4"/>
      <c r="BE35" s="4"/>
      <c r="BF35" s="9"/>
      <c r="BG35" s="7"/>
      <c r="BH35" s="7"/>
      <c r="BI35" s="7" t="str">
        <f t="shared" ca="1" si="1"/>
        <v/>
      </c>
      <c r="BJ35" s="4" t="str">
        <f t="shared" si="18"/>
        <v/>
      </c>
      <c r="BK35" s="123" t="str">
        <f t="shared" si="2"/>
        <v/>
      </c>
      <c r="BL35" s="140"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82"/>
      <c r="AV36" s="124"/>
      <c r="AW36" s="124"/>
      <c r="AX36" s="124"/>
      <c r="AY36" s="143"/>
      <c r="AZ36" s="124"/>
      <c r="BA36" s="124"/>
      <c r="BB36" s="4"/>
      <c r="BC36" s="127"/>
      <c r="BD36" s="4"/>
      <c r="BE36" s="4"/>
      <c r="BF36" s="9" t="s">
        <v>157</v>
      </c>
      <c r="BG36" s="7"/>
      <c r="BH36" s="7"/>
      <c r="BI36" s="7" t="str">
        <f t="shared" ca="1" si="1"/>
        <v/>
      </c>
      <c r="BJ36" s="4" t="str">
        <f t="shared" si="18"/>
        <v/>
      </c>
      <c r="BK36" s="123" t="str">
        <f t="shared" si="2"/>
        <v/>
      </c>
      <c r="BL36" s="140"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82"/>
      <c r="AV37" s="124"/>
      <c r="AW37" s="124"/>
      <c r="AX37" s="124"/>
      <c r="AY37" s="143"/>
      <c r="AZ37" s="124"/>
      <c r="BA37" s="124"/>
      <c r="BB37" s="4"/>
      <c r="BC37" s="127"/>
      <c r="BD37" s="4"/>
      <c r="BE37" s="4"/>
      <c r="BF37" s="9"/>
      <c r="BG37" s="7"/>
      <c r="BH37" s="7"/>
      <c r="BI37" s="7" t="str">
        <f t="shared" ca="1" si="1"/>
        <v/>
      </c>
      <c r="BJ37" s="4" t="str">
        <f t="shared" si="18"/>
        <v/>
      </c>
      <c r="BK37" s="123" t="str">
        <f t="shared" si="2"/>
        <v/>
      </c>
      <c r="BL37" s="140"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82"/>
      <c r="AV38" s="124"/>
      <c r="AW38" s="124"/>
      <c r="AX38" s="124"/>
      <c r="AY38" s="143"/>
      <c r="AZ38" s="124"/>
      <c r="BA38" s="124"/>
      <c r="BB38" s="4"/>
      <c r="BC38" s="127"/>
      <c r="BD38" s="4"/>
      <c r="BE38" s="4"/>
      <c r="BF38" s="9" t="s">
        <v>157</v>
      </c>
      <c r="BG38" s="7"/>
      <c r="BH38" s="7"/>
      <c r="BI38" s="7" t="str">
        <f t="shared" ca="1" si="1"/>
        <v/>
      </c>
      <c r="BJ38" s="4" t="str">
        <f t="shared" si="18"/>
        <v/>
      </c>
      <c r="BK38" s="123" t="str">
        <f t="shared" si="2"/>
        <v/>
      </c>
      <c r="BL38" s="140"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82"/>
      <c r="AV39" s="124"/>
      <c r="AW39" s="124"/>
      <c r="AX39" s="124"/>
      <c r="AY39" s="143"/>
      <c r="AZ39" s="124"/>
      <c r="BA39" s="124"/>
      <c r="BB39" s="4"/>
      <c r="BC39" s="127"/>
      <c r="BD39" s="4"/>
      <c r="BE39" s="4"/>
      <c r="BF39" s="9"/>
      <c r="BG39" s="7"/>
      <c r="BH39" s="7"/>
      <c r="BI39" s="7" t="str">
        <f t="shared" ca="1" si="1"/>
        <v/>
      </c>
      <c r="BJ39" s="4" t="str">
        <f t="shared" si="18"/>
        <v/>
      </c>
      <c r="BK39" s="123" t="str">
        <f t="shared" si="2"/>
        <v/>
      </c>
      <c r="BL39" s="140"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82"/>
      <c r="AV40" s="124"/>
      <c r="AW40" s="124"/>
      <c r="AX40" s="124"/>
      <c r="AY40" s="143"/>
      <c r="AZ40" s="124"/>
      <c r="BA40" s="124"/>
      <c r="BB40" s="4"/>
      <c r="BC40" s="127"/>
      <c r="BD40" s="4"/>
      <c r="BE40" s="4"/>
      <c r="BF40" s="9" t="s">
        <v>157</v>
      </c>
      <c r="BG40" s="7"/>
      <c r="BH40" s="7"/>
      <c r="BI40" s="7" t="str">
        <f t="shared" ca="1" si="1"/>
        <v/>
      </c>
      <c r="BJ40" s="4" t="str">
        <f t="shared" si="18"/>
        <v/>
      </c>
      <c r="BK40" s="123" t="str">
        <f t="shared" si="2"/>
        <v/>
      </c>
      <c r="BL40" s="140"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82"/>
      <c r="AV41" s="124"/>
      <c r="AW41" s="124"/>
      <c r="AX41" s="124"/>
      <c r="AY41" s="143"/>
      <c r="AZ41" s="124"/>
      <c r="BA41" s="124"/>
      <c r="BB41" s="4"/>
      <c r="BC41" s="127"/>
      <c r="BD41" s="4"/>
      <c r="BE41" s="4"/>
      <c r="BF41" s="9"/>
      <c r="BG41" s="7"/>
      <c r="BH41" s="7"/>
      <c r="BI41" s="7" t="str">
        <f t="shared" ca="1" si="1"/>
        <v/>
      </c>
      <c r="BJ41" s="4" t="str">
        <f t="shared" si="18"/>
        <v/>
      </c>
      <c r="BK41" s="123" t="str">
        <f t="shared" si="2"/>
        <v/>
      </c>
      <c r="BL41" s="140"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82"/>
      <c r="AV42" s="124"/>
      <c r="AW42" s="124"/>
      <c r="AX42" s="124"/>
      <c r="AY42" s="143"/>
      <c r="AZ42" s="124"/>
      <c r="BA42" s="124"/>
      <c r="BB42" s="4"/>
      <c r="BC42" s="127"/>
      <c r="BD42" s="4"/>
      <c r="BE42" s="4"/>
      <c r="BF42" s="9" t="s">
        <v>157</v>
      </c>
      <c r="BG42" s="7"/>
      <c r="BH42" s="7"/>
      <c r="BI42" s="7" t="str">
        <f t="shared" ca="1" si="1"/>
        <v/>
      </c>
      <c r="BJ42" s="4" t="str">
        <f t="shared" si="18"/>
        <v/>
      </c>
      <c r="BK42" s="123" t="str">
        <f t="shared" si="2"/>
        <v/>
      </c>
      <c r="BL42" s="140"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82"/>
      <c r="AV43" s="124"/>
      <c r="AW43" s="124"/>
      <c r="AX43" s="124"/>
      <c r="AY43" s="143"/>
      <c r="AZ43" s="124"/>
      <c r="BA43" s="124"/>
      <c r="BB43" s="4"/>
      <c r="BC43" s="127"/>
      <c r="BD43" s="4"/>
      <c r="BE43" s="4"/>
      <c r="BF43" s="9"/>
      <c r="BG43" s="7"/>
      <c r="BH43" s="7"/>
      <c r="BI43" s="7" t="str">
        <f t="shared" ca="1" si="1"/>
        <v/>
      </c>
      <c r="BJ43" s="4" t="str">
        <f t="shared" si="18"/>
        <v/>
      </c>
      <c r="BK43" s="123" t="str">
        <f t="shared" si="2"/>
        <v/>
      </c>
      <c r="BL43" s="140"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82"/>
      <c r="AV44" s="124"/>
      <c r="AW44" s="124"/>
      <c r="AX44" s="124"/>
      <c r="AY44" s="143"/>
      <c r="AZ44" s="124"/>
      <c r="BA44" s="124"/>
      <c r="BB44" s="4"/>
      <c r="BC44" s="127"/>
      <c r="BD44" s="4"/>
      <c r="BE44" s="4"/>
      <c r="BF44" s="9" t="s">
        <v>157</v>
      </c>
      <c r="BG44" s="7"/>
      <c r="BH44" s="7"/>
      <c r="BI44" s="7" t="str">
        <f t="shared" ca="1" si="1"/>
        <v/>
      </c>
      <c r="BJ44" s="4" t="str">
        <f t="shared" si="18"/>
        <v/>
      </c>
      <c r="BK44" s="123" t="str">
        <f t="shared" si="2"/>
        <v/>
      </c>
      <c r="BL44" s="140"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82"/>
      <c r="AV45" s="124"/>
      <c r="AW45" s="124"/>
      <c r="AX45" s="124"/>
      <c r="AY45" s="143"/>
      <c r="AZ45" s="124"/>
      <c r="BA45" s="124"/>
      <c r="BB45" s="4"/>
      <c r="BC45" s="127"/>
      <c r="BD45" s="4"/>
      <c r="BE45" s="4"/>
      <c r="BF45" s="9"/>
      <c r="BG45" s="7"/>
      <c r="BH45" s="7"/>
      <c r="BI45" s="7" t="str">
        <f t="shared" ca="1" si="1"/>
        <v/>
      </c>
      <c r="BJ45" s="4" t="str">
        <f t="shared" si="18"/>
        <v/>
      </c>
      <c r="BK45" s="123" t="str">
        <f t="shared" si="2"/>
        <v/>
      </c>
      <c r="BL45" s="140"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82"/>
      <c r="AV46" s="124"/>
      <c r="AW46" s="124"/>
      <c r="AX46" s="124"/>
      <c r="AY46" s="143"/>
      <c r="AZ46" s="124"/>
      <c r="BA46" s="124"/>
      <c r="BB46" s="4"/>
      <c r="BC46" s="127"/>
      <c r="BD46" s="4"/>
      <c r="BE46" s="4"/>
      <c r="BF46" s="9" t="s">
        <v>157</v>
      </c>
      <c r="BG46" s="7"/>
      <c r="BH46" s="7"/>
      <c r="BI46" s="7" t="str">
        <f t="shared" ca="1" si="1"/>
        <v/>
      </c>
      <c r="BJ46" s="4" t="str">
        <f t="shared" si="18"/>
        <v/>
      </c>
      <c r="BK46" s="123" t="str">
        <f t="shared" si="2"/>
        <v/>
      </c>
      <c r="BL46" s="140"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82"/>
      <c r="AV47" s="124"/>
      <c r="AW47" s="124"/>
      <c r="AX47" s="124"/>
      <c r="AY47" s="143"/>
      <c r="AZ47" s="124"/>
      <c r="BA47" s="124"/>
      <c r="BB47" s="4"/>
      <c r="BC47" s="127"/>
      <c r="BD47" s="4"/>
      <c r="BE47" s="4"/>
      <c r="BF47" s="9"/>
      <c r="BG47" s="7"/>
      <c r="BH47" s="7"/>
      <c r="BI47" s="7" t="str">
        <f t="shared" ca="1" si="1"/>
        <v/>
      </c>
      <c r="BJ47" s="4" t="str">
        <f t="shared" si="18"/>
        <v/>
      </c>
      <c r="BK47" s="123" t="str">
        <f t="shared" si="2"/>
        <v/>
      </c>
      <c r="BL47" s="140"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82"/>
      <c r="AV48" s="124"/>
      <c r="AW48" s="124"/>
      <c r="AX48" s="124"/>
      <c r="AY48" s="143"/>
      <c r="AZ48" s="124"/>
      <c r="BA48" s="124"/>
      <c r="BB48" s="4"/>
      <c r="BC48" s="127"/>
      <c r="BD48" s="4"/>
      <c r="BE48" s="4"/>
      <c r="BF48" s="9" t="s">
        <v>157</v>
      </c>
      <c r="BG48" s="7"/>
      <c r="BH48" s="7"/>
      <c r="BI48" s="7" t="str">
        <f t="shared" ca="1" si="1"/>
        <v/>
      </c>
      <c r="BJ48" s="4" t="str">
        <f t="shared" si="18"/>
        <v/>
      </c>
      <c r="BK48" s="123" t="str">
        <f t="shared" si="2"/>
        <v/>
      </c>
      <c r="BL48" s="140"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82"/>
      <c r="AV49" s="124"/>
      <c r="AW49" s="124"/>
      <c r="AX49" s="124"/>
      <c r="AY49" s="143"/>
      <c r="AZ49" s="124"/>
      <c r="BA49" s="124"/>
      <c r="BB49" s="4"/>
      <c r="BC49" s="127"/>
      <c r="BD49" s="4"/>
      <c r="BE49" s="4"/>
      <c r="BF49" s="9"/>
      <c r="BG49" s="7"/>
      <c r="BH49" s="7"/>
      <c r="BI49" s="7" t="str">
        <f t="shared" ca="1" si="1"/>
        <v/>
      </c>
      <c r="BJ49" s="4" t="str">
        <f t="shared" si="18"/>
        <v/>
      </c>
      <c r="BK49" s="123" t="str">
        <f t="shared" si="2"/>
        <v/>
      </c>
      <c r="BL49" s="140"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82"/>
      <c r="AV50" s="124"/>
      <c r="AW50" s="124"/>
      <c r="AX50" s="124"/>
      <c r="AY50" s="143"/>
      <c r="AZ50" s="124"/>
      <c r="BA50" s="124"/>
      <c r="BB50" s="4"/>
      <c r="BC50" s="127"/>
      <c r="BD50" s="4"/>
      <c r="BE50" s="4"/>
      <c r="BF50" s="9" t="s">
        <v>157</v>
      </c>
      <c r="BG50" s="7"/>
      <c r="BH50" s="7"/>
      <c r="BI50" s="7" t="str">
        <f t="shared" ca="1" si="1"/>
        <v/>
      </c>
      <c r="BJ50" s="4" t="str">
        <f t="shared" si="18"/>
        <v/>
      </c>
      <c r="BK50" s="123" t="str">
        <f t="shared" si="2"/>
        <v/>
      </c>
      <c r="BL50" s="140"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82"/>
      <c r="AV51" s="124"/>
      <c r="AW51" s="124"/>
      <c r="AX51" s="124"/>
      <c r="AY51" s="143"/>
      <c r="AZ51" s="124"/>
      <c r="BA51" s="124"/>
      <c r="BB51" s="4"/>
      <c r="BC51" s="127"/>
      <c r="BD51" s="4"/>
      <c r="BE51" s="4"/>
      <c r="BF51" s="9"/>
      <c r="BG51" s="7"/>
      <c r="BH51" s="7"/>
      <c r="BI51" s="7" t="str">
        <f t="shared" ca="1" si="1"/>
        <v/>
      </c>
      <c r="BJ51" s="4" t="str">
        <f t="shared" si="18"/>
        <v/>
      </c>
      <c r="BK51" s="123" t="str">
        <f t="shared" si="2"/>
        <v/>
      </c>
      <c r="BL51" s="140"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82"/>
      <c r="AV52" s="124"/>
      <c r="AW52" s="124"/>
      <c r="AX52" s="124"/>
      <c r="AY52" s="143"/>
      <c r="AZ52" s="124"/>
      <c r="BA52" s="124"/>
      <c r="BB52" s="4"/>
      <c r="BC52" s="127"/>
      <c r="BD52" s="4"/>
      <c r="BE52" s="4"/>
      <c r="BF52" s="9" t="s">
        <v>157</v>
      </c>
      <c r="BG52" s="7"/>
      <c r="BH52" s="7"/>
      <c r="BI52" s="7" t="str">
        <f t="shared" ca="1" si="1"/>
        <v/>
      </c>
      <c r="BJ52" s="4" t="str">
        <f t="shared" si="18"/>
        <v/>
      </c>
      <c r="BK52" s="123" t="str">
        <f t="shared" si="2"/>
        <v/>
      </c>
      <c r="BL52" s="140"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82"/>
      <c r="AV53" s="124"/>
      <c r="AW53" s="124"/>
      <c r="AX53" s="124"/>
      <c r="AY53" s="143"/>
      <c r="AZ53" s="124"/>
      <c r="BA53" s="124"/>
      <c r="BB53" s="4"/>
      <c r="BC53" s="127"/>
      <c r="BD53" s="4"/>
      <c r="BE53" s="4"/>
      <c r="BF53" s="9"/>
      <c r="BG53" s="7"/>
      <c r="BH53" s="7"/>
      <c r="BI53" s="7" t="str">
        <f t="shared" ca="1" si="1"/>
        <v/>
      </c>
      <c r="BJ53" s="4" t="str">
        <f t="shared" si="18"/>
        <v/>
      </c>
      <c r="BK53" s="123" t="str">
        <f t="shared" si="2"/>
        <v/>
      </c>
      <c r="BL53" s="140"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82"/>
      <c r="AV54" s="124"/>
      <c r="AW54" s="124"/>
      <c r="AX54" s="124"/>
      <c r="AY54" s="143"/>
      <c r="AZ54" s="124"/>
      <c r="BA54" s="124"/>
      <c r="BB54" s="4"/>
      <c r="BC54" s="127"/>
      <c r="BD54" s="4"/>
      <c r="BE54" s="4"/>
      <c r="BF54" s="9" t="s">
        <v>157</v>
      </c>
      <c r="BG54" s="7"/>
      <c r="BH54" s="7"/>
      <c r="BI54" s="7" t="str">
        <f t="shared" ca="1" si="1"/>
        <v/>
      </c>
      <c r="BJ54" s="4" t="str">
        <f t="shared" si="18"/>
        <v/>
      </c>
      <c r="BK54" s="123" t="str">
        <f t="shared" si="2"/>
        <v/>
      </c>
      <c r="BL54" s="140"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82"/>
      <c r="AV55" s="124"/>
      <c r="AW55" s="124"/>
      <c r="AX55" s="124"/>
      <c r="AY55" s="143"/>
      <c r="AZ55" s="124"/>
      <c r="BA55" s="124"/>
      <c r="BB55" s="4"/>
      <c r="BC55" s="127"/>
      <c r="BD55" s="4"/>
      <c r="BE55" s="4"/>
      <c r="BF55" s="9"/>
      <c r="BG55" s="7"/>
      <c r="BH55" s="7"/>
      <c r="BI55" s="7" t="str">
        <f t="shared" ca="1" si="1"/>
        <v/>
      </c>
      <c r="BJ55" s="4" t="str">
        <f t="shared" si="18"/>
        <v/>
      </c>
      <c r="BK55" s="123" t="str">
        <f t="shared" si="2"/>
        <v/>
      </c>
      <c r="BL55" s="140"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82"/>
      <c r="AV56" s="124"/>
      <c r="AW56" s="124"/>
      <c r="AX56" s="124"/>
      <c r="AY56" s="143"/>
      <c r="AZ56" s="124"/>
      <c r="BA56" s="124"/>
      <c r="BB56" s="4"/>
      <c r="BC56" s="127"/>
      <c r="BD56" s="4"/>
      <c r="BE56" s="4"/>
      <c r="BF56" s="9" t="s">
        <v>157</v>
      </c>
      <c r="BG56" s="7"/>
      <c r="BH56" s="7"/>
      <c r="BI56" s="7" t="str">
        <f t="shared" ca="1" si="1"/>
        <v/>
      </c>
      <c r="BJ56" s="4" t="str">
        <f t="shared" si="18"/>
        <v/>
      </c>
      <c r="BK56" s="123" t="str">
        <f t="shared" si="2"/>
        <v/>
      </c>
      <c r="BL56" s="140"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82"/>
      <c r="AV57" s="124"/>
      <c r="AW57" s="124"/>
      <c r="AX57" s="124"/>
      <c r="AY57" s="143"/>
      <c r="AZ57" s="124"/>
      <c r="BA57" s="124"/>
      <c r="BB57" s="4"/>
      <c r="BC57" s="127"/>
      <c r="BD57" s="4"/>
      <c r="BE57" s="4"/>
      <c r="BF57" s="9"/>
      <c r="BG57" s="7"/>
      <c r="BH57" s="7"/>
      <c r="BI57" s="7" t="str">
        <f t="shared" ca="1" si="1"/>
        <v/>
      </c>
      <c r="BJ57" s="4" t="str">
        <f t="shared" si="18"/>
        <v/>
      </c>
      <c r="BK57" s="123" t="str">
        <f t="shared" si="2"/>
        <v/>
      </c>
      <c r="BL57" s="140"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82"/>
      <c r="AV58" s="124"/>
      <c r="AW58" s="124"/>
      <c r="AX58" s="124"/>
      <c r="AY58" s="143"/>
      <c r="AZ58" s="124"/>
      <c r="BA58" s="124"/>
      <c r="BB58" s="4"/>
      <c r="BC58" s="127"/>
      <c r="BD58" s="4"/>
      <c r="BE58" s="4"/>
      <c r="BF58" s="9" t="s">
        <v>157</v>
      </c>
      <c r="BG58" s="7"/>
      <c r="BH58" s="7"/>
      <c r="BI58" s="7" t="str">
        <f t="shared" ca="1" si="1"/>
        <v/>
      </c>
      <c r="BJ58" s="4" t="str">
        <f t="shared" si="18"/>
        <v/>
      </c>
      <c r="BK58" s="123" t="str">
        <f t="shared" si="2"/>
        <v/>
      </c>
      <c r="BL58" s="140"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82"/>
      <c r="AV59" s="124"/>
      <c r="AW59" s="124"/>
      <c r="AX59" s="124"/>
      <c r="AY59" s="143"/>
      <c r="AZ59" s="124"/>
      <c r="BA59" s="124"/>
      <c r="BB59" s="4"/>
      <c r="BC59" s="127"/>
      <c r="BD59" s="4"/>
      <c r="BE59" s="4"/>
      <c r="BF59" s="9"/>
      <c r="BG59" s="7"/>
      <c r="BH59" s="7"/>
      <c r="BI59" s="7" t="str">
        <f t="shared" ca="1" si="1"/>
        <v/>
      </c>
      <c r="BJ59" s="4" t="str">
        <f t="shared" si="18"/>
        <v/>
      </c>
      <c r="BK59" s="123" t="str">
        <f t="shared" si="2"/>
        <v/>
      </c>
      <c r="BL59" s="140"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82"/>
      <c r="AV60" s="124"/>
      <c r="AW60" s="124"/>
      <c r="AX60" s="124"/>
      <c r="AY60" s="143"/>
      <c r="AZ60" s="124"/>
      <c r="BA60" s="124"/>
      <c r="BB60" s="4"/>
      <c r="BC60" s="127"/>
      <c r="BD60" s="4"/>
      <c r="BE60" s="4"/>
      <c r="BF60" s="9" t="s">
        <v>157</v>
      </c>
      <c r="BG60" s="7"/>
      <c r="BH60" s="7"/>
      <c r="BI60" s="7" t="str">
        <f t="shared" ca="1" si="1"/>
        <v/>
      </c>
      <c r="BJ60" s="4" t="str">
        <f t="shared" si="18"/>
        <v/>
      </c>
      <c r="BK60" s="123" t="str">
        <f t="shared" si="2"/>
        <v/>
      </c>
      <c r="BL60" s="140"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82"/>
      <c r="AV61" s="124"/>
      <c r="AW61" s="124"/>
      <c r="AX61" s="124"/>
      <c r="AY61" s="143"/>
      <c r="AZ61" s="124"/>
      <c r="BA61" s="124"/>
      <c r="BB61" s="4"/>
      <c r="BC61" s="127"/>
      <c r="BD61" s="4"/>
      <c r="BE61" s="4"/>
      <c r="BF61" s="9"/>
      <c r="BG61" s="7"/>
      <c r="BH61" s="7"/>
      <c r="BI61" s="7" t="str">
        <f t="shared" ca="1" si="1"/>
        <v/>
      </c>
      <c r="BJ61" s="4" t="str">
        <f t="shared" si="18"/>
        <v/>
      </c>
      <c r="BK61" s="123" t="str">
        <f t="shared" si="2"/>
        <v/>
      </c>
      <c r="BL61" s="140"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82"/>
      <c r="AV62" s="124"/>
      <c r="AW62" s="124"/>
      <c r="AX62" s="124"/>
      <c r="AY62" s="143"/>
      <c r="AZ62" s="124"/>
      <c r="BA62" s="124"/>
      <c r="BB62" s="4"/>
      <c r="BC62" s="127"/>
      <c r="BD62" s="4"/>
      <c r="BE62" s="4"/>
      <c r="BF62" s="9" t="s">
        <v>157</v>
      </c>
      <c r="BG62" s="7"/>
      <c r="BH62" s="7"/>
      <c r="BI62" s="7" t="str">
        <f t="shared" ca="1" si="1"/>
        <v/>
      </c>
      <c r="BJ62" s="4" t="str">
        <f t="shared" si="18"/>
        <v/>
      </c>
      <c r="BK62" s="123" t="str">
        <f t="shared" si="2"/>
        <v/>
      </c>
      <c r="BL62" s="140"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82"/>
      <c r="AV63" s="124"/>
      <c r="AW63" s="124"/>
      <c r="AX63" s="124"/>
      <c r="AY63" s="143"/>
      <c r="AZ63" s="124"/>
      <c r="BA63" s="124"/>
      <c r="BB63" s="4"/>
      <c r="BC63" s="127"/>
      <c r="BD63" s="4"/>
      <c r="BE63" s="4"/>
      <c r="BF63" s="9"/>
      <c r="BG63" s="7"/>
      <c r="BH63" s="7"/>
      <c r="BI63" s="7" t="str">
        <f t="shared" ca="1" si="1"/>
        <v/>
      </c>
      <c r="BJ63" s="4" t="str">
        <f t="shared" si="18"/>
        <v/>
      </c>
      <c r="BK63" s="123" t="str">
        <f t="shared" si="2"/>
        <v/>
      </c>
      <c r="BL63" s="140"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82"/>
      <c r="AV64" s="124"/>
      <c r="AW64" s="124"/>
      <c r="AX64" s="124"/>
      <c r="AY64" s="143"/>
      <c r="AZ64" s="124"/>
      <c r="BA64" s="124"/>
      <c r="BB64" s="4"/>
      <c r="BC64" s="127"/>
      <c r="BD64" s="4"/>
      <c r="BE64" s="4"/>
      <c r="BF64" s="9" t="s">
        <v>157</v>
      </c>
      <c r="BG64" s="7"/>
      <c r="BH64" s="7"/>
      <c r="BI64" s="7" t="str">
        <f t="shared" ca="1" si="1"/>
        <v/>
      </c>
      <c r="BJ64" s="4" t="str">
        <f t="shared" si="18"/>
        <v/>
      </c>
      <c r="BK64" s="123" t="str">
        <f t="shared" si="2"/>
        <v/>
      </c>
      <c r="BL64" s="140"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82"/>
      <c r="AV65" s="124"/>
      <c r="AW65" s="124"/>
      <c r="AX65" s="124"/>
      <c r="AY65" s="143"/>
      <c r="AZ65" s="124"/>
      <c r="BA65" s="124"/>
      <c r="BB65" s="4"/>
      <c r="BC65" s="127"/>
      <c r="BD65" s="4"/>
      <c r="BE65" s="4"/>
      <c r="BF65" s="9"/>
      <c r="BG65" s="7"/>
      <c r="BH65" s="7"/>
      <c r="BI65" s="7" t="str">
        <f t="shared" ca="1" si="1"/>
        <v/>
      </c>
      <c r="BJ65" s="4" t="str">
        <f t="shared" si="18"/>
        <v/>
      </c>
      <c r="BK65" s="123" t="str">
        <f t="shared" si="2"/>
        <v/>
      </c>
      <c r="BL65" s="140"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82"/>
      <c r="AV66" s="124"/>
      <c r="AW66" s="124"/>
      <c r="AX66" s="124"/>
      <c r="AY66" s="143"/>
      <c r="AZ66" s="124"/>
      <c r="BA66" s="124"/>
      <c r="BB66" s="4"/>
      <c r="BC66" s="127"/>
      <c r="BD66" s="4"/>
      <c r="BE66" s="4"/>
      <c r="BF66" s="9" t="s">
        <v>157</v>
      </c>
      <c r="BG66" s="7"/>
      <c r="BH66" s="7"/>
      <c r="BI66" s="7" t="str">
        <f t="shared" ref="BI66:BI129" ca="1" si="21">IFERROR(IF(BF66="","",IF(BB66=5,"",IF(BF66-TODAY()&gt;0,"VIGENTE","VENCIDO"))),"")</f>
        <v/>
      </c>
      <c r="BJ66" s="4" t="str">
        <f t="shared" si="18"/>
        <v/>
      </c>
      <c r="BK66" s="123" t="str">
        <f t="shared" ref="BK66:BK129" si="22">IFERROR(IF(AA66="","",AA66/V66),"")</f>
        <v/>
      </c>
      <c r="BL66" s="140"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82"/>
      <c r="AV67" s="124"/>
      <c r="AW67" s="124"/>
      <c r="AX67" s="124"/>
      <c r="AY67" s="143"/>
      <c r="AZ67" s="124"/>
      <c r="BA67" s="124"/>
      <c r="BB67" s="4"/>
      <c r="BC67" s="127"/>
      <c r="BD67" s="4"/>
      <c r="BE67" s="4"/>
      <c r="BF67" s="9"/>
      <c r="BG67" s="7"/>
      <c r="BH67" s="7"/>
      <c r="BI67" s="7" t="str">
        <f t="shared" ca="1" si="21"/>
        <v/>
      </c>
      <c r="BJ67" s="4" t="str">
        <f t="shared" si="18"/>
        <v/>
      </c>
      <c r="BK67" s="123" t="str">
        <f t="shared" si="22"/>
        <v/>
      </c>
      <c r="BL67" s="140"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82"/>
      <c r="AV68" s="124"/>
      <c r="AW68" s="124"/>
      <c r="AX68" s="124"/>
      <c r="AY68" s="143"/>
      <c r="AZ68" s="124"/>
      <c r="BA68" s="124"/>
      <c r="BB68" s="4"/>
      <c r="BC68" s="127"/>
      <c r="BD68" s="4"/>
      <c r="BE68" s="4"/>
      <c r="BF68" s="9" t="s">
        <v>157</v>
      </c>
      <c r="BG68" s="7"/>
      <c r="BH68" s="7"/>
      <c r="BI68" s="7" t="str">
        <f t="shared" ca="1" si="21"/>
        <v/>
      </c>
      <c r="BJ68" s="4" t="str">
        <f t="shared" si="18"/>
        <v/>
      </c>
      <c r="BK68" s="123" t="str">
        <f t="shared" si="22"/>
        <v/>
      </c>
      <c r="BL68" s="140"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82"/>
      <c r="AV69" s="124"/>
      <c r="AW69" s="124"/>
      <c r="AX69" s="124"/>
      <c r="AY69" s="143"/>
      <c r="AZ69" s="124"/>
      <c r="BA69" s="124"/>
      <c r="BB69" s="4"/>
      <c r="BC69" s="127"/>
      <c r="BD69" s="4"/>
      <c r="BE69" s="4"/>
      <c r="BF69" s="9"/>
      <c r="BG69" s="7"/>
      <c r="BH69" s="7"/>
      <c r="BI69" s="7" t="str">
        <f t="shared" ca="1" si="21"/>
        <v/>
      </c>
      <c r="BJ69" s="4" t="str">
        <f t="shared" si="18"/>
        <v/>
      </c>
      <c r="BK69" s="123" t="str">
        <f t="shared" si="22"/>
        <v/>
      </c>
      <c r="BL69" s="140"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82"/>
      <c r="AV70" s="124"/>
      <c r="AW70" s="124"/>
      <c r="AX70" s="124"/>
      <c r="AY70" s="143"/>
      <c r="AZ70" s="124"/>
      <c r="BA70" s="124"/>
      <c r="BB70" s="4"/>
      <c r="BC70" s="127"/>
      <c r="BD70" s="4"/>
      <c r="BE70" s="4"/>
      <c r="BF70" s="9" t="s">
        <v>157</v>
      </c>
      <c r="BG70" s="7"/>
      <c r="BH70" s="7"/>
      <c r="BI70" s="7" t="str">
        <f t="shared" ca="1" si="21"/>
        <v/>
      </c>
      <c r="BJ70" s="4" t="str">
        <f t="shared" si="18"/>
        <v/>
      </c>
      <c r="BK70" s="123" t="str">
        <f t="shared" si="22"/>
        <v/>
      </c>
      <c r="BL70" s="140"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82"/>
      <c r="AV71" s="124"/>
      <c r="AW71" s="124"/>
      <c r="AX71" s="124"/>
      <c r="AY71" s="143"/>
      <c r="AZ71" s="124"/>
      <c r="BA71" s="124"/>
      <c r="BB71" s="4"/>
      <c r="BC71" s="127"/>
      <c r="BD71" s="4"/>
      <c r="BE71" s="4"/>
      <c r="BF71" s="9"/>
      <c r="BG71" s="7"/>
      <c r="BH71" s="7"/>
      <c r="BI71" s="7" t="str">
        <f t="shared" ca="1" si="21"/>
        <v/>
      </c>
      <c r="BJ71" s="4" t="str">
        <f t="shared" si="18"/>
        <v/>
      </c>
      <c r="BK71" s="123" t="str">
        <f t="shared" si="22"/>
        <v/>
      </c>
      <c r="BL71" s="140"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82"/>
      <c r="AV72" s="124"/>
      <c r="AW72" s="124"/>
      <c r="AX72" s="124"/>
      <c r="AY72" s="143"/>
      <c r="AZ72" s="124"/>
      <c r="BA72" s="124"/>
      <c r="BB72" s="4"/>
      <c r="BC72" s="127"/>
      <c r="BD72" s="4"/>
      <c r="BE72" s="4"/>
      <c r="BF72" s="9" t="s">
        <v>157</v>
      </c>
      <c r="BG72" s="7"/>
      <c r="BH72" s="7"/>
      <c r="BI72" s="7" t="str">
        <f t="shared" ca="1" si="21"/>
        <v/>
      </c>
      <c r="BJ72" s="4" t="str">
        <f t="shared" si="18"/>
        <v/>
      </c>
      <c r="BK72" s="123" t="str">
        <f t="shared" si="22"/>
        <v/>
      </c>
      <c r="BL72" s="140"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82"/>
      <c r="AV73" s="124"/>
      <c r="AW73" s="124"/>
      <c r="AX73" s="124"/>
      <c r="AY73" s="143"/>
      <c r="AZ73" s="124"/>
      <c r="BA73" s="124"/>
      <c r="BB73" s="4"/>
      <c r="BC73" s="127"/>
      <c r="BD73" s="4"/>
      <c r="BE73" s="4"/>
      <c r="BF73" s="9"/>
      <c r="BG73" s="7"/>
      <c r="BH73" s="7"/>
      <c r="BI73" s="7" t="str">
        <f t="shared" ca="1" si="21"/>
        <v/>
      </c>
      <c r="BJ73" s="4" t="str">
        <f t="shared" si="18"/>
        <v/>
      </c>
      <c r="BK73" s="123" t="str">
        <f t="shared" si="22"/>
        <v/>
      </c>
      <c r="BL73" s="140"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82"/>
      <c r="AV74" s="124"/>
      <c r="AW74" s="124"/>
      <c r="AX74" s="124"/>
      <c r="AY74" s="143"/>
      <c r="AZ74" s="124"/>
      <c r="BA74" s="124"/>
      <c r="BB74" s="4"/>
      <c r="BC74" s="127"/>
      <c r="BD74" s="4"/>
      <c r="BE74" s="4"/>
      <c r="BF74" s="9" t="s">
        <v>157</v>
      </c>
      <c r="BG74" s="7"/>
      <c r="BH74" s="7"/>
      <c r="BI74" s="7" t="str">
        <f t="shared" ca="1" si="21"/>
        <v/>
      </c>
      <c r="BJ74" s="4" t="str">
        <f t="shared" si="18"/>
        <v/>
      </c>
      <c r="BK74" s="123" t="str">
        <f t="shared" si="22"/>
        <v/>
      </c>
      <c r="BL74" s="140"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82"/>
      <c r="AV75" s="124"/>
      <c r="AW75" s="124"/>
      <c r="AX75" s="124"/>
      <c r="AY75" s="143"/>
      <c r="AZ75" s="124"/>
      <c r="BA75" s="124"/>
      <c r="BB75" s="4"/>
      <c r="BC75" s="127"/>
      <c r="BD75" s="4"/>
      <c r="BE75" s="4"/>
      <c r="BF75" s="9"/>
      <c r="BG75" s="7"/>
      <c r="BH75" s="7"/>
      <c r="BI75" s="7" t="str">
        <f t="shared" ca="1" si="21"/>
        <v/>
      </c>
      <c r="BJ75" s="4" t="str">
        <f t="shared" si="18"/>
        <v/>
      </c>
      <c r="BK75" s="123" t="str">
        <f t="shared" si="22"/>
        <v/>
      </c>
      <c r="BL75" s="140"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82"/>
      <c r="AV76" s="124"/>
      <c r="AW76" s="124"/>
      <c r="AX76" s="124"/>
      <c r="AY76" s="143"/>
      <c r="AZ76" s="124"/>
      <c r="BA76" s="124"/>
      <c r="BB76" s="4"/>
      <c r="BC76" s="127"/>
      <c r="BD76" s="4"/>
      <c r="BE76" s="4"/>
      <c r="BF76" s="9" t="s">
        <v>157</v>
      </c>
      <c r="BG76" s="7"/>
      <c r="BH76" s="7"/>
      <c r="BI76" s="7" t="str">
        <f t="shared" ca="1" si="21"/>
        <v/>
      </c>
      <c r="BJ76" s="4" t="str">
        <f t="shared" si="18"/>
        <v/>
      </c>
      <c r="BK76" s="123" t="str">
        <f t="shared" si="22"/>
        <v/>
      </c>
      <c r="BL76" s="140"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82"/>
      <c r="AV77" s="124"/>
      <c r="AW77" s="124"/>
      <c r="AX77" s="124"/>
      <c r="AY77" s="143"/>
      <c r="AZ77" s="124"/>
      <c r="BA77" s="124"/>
      <c r="BB77" s="4"/>
      <c r="BC77" s="127"/>
      <c r="BD77" s="4"/>
      <c r="BE77" s="4"/>
      <c r="BF77" s="9"/>
      <c r="BG77" s="7"/>
      <c r="BH77" s="7"/>
      <c r="BI77" s="7" t="str">
        <f t="shared" ca="1" si="21"/>
        <v/>
      </c>
      <c r="BJ77" s="4" t="str">
        <f t="shared" si="18"/>
        <v/>
      </c>
      <c r="BK77" s="123" t="str">
        <f t="shared" si="22"/>
        <v/>
      </c>
      <c r="BL77" s="140"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82"/>
      <c r="AV78" s="124"/>
      <c r="AW78" s="124"/>
      <c r="AX78" s="124"/>
      <c r="AY78" s="143"/>
      <c r="AZ78" s="124"/>
      <c r="BA78" s="124"/>
      <c r="BB78" s="4"/>
      <c r="BC78" s="127"/>
      <c r="BD78" s="4"/>
      <c r="BE78" s="4"/>
      <c r="BF78" s="9" t="s">
        <v>157</v>
      </c>
      <c r="BG78" s="7"/>
      <c r="BH78" s="7"/>
      <c r="BI78" s="7" t="str">
        <f t="shared" ca="1" si="21"/>
        <v/>
      </c>
      <c r="BJ78" s="4" t="str">
        <f t="shared" si="18"/>
        <v/>
      </c>
      <c r="BK78" s="123" t="str">
        <f t="shared" si="22"/>
        <v/>
      </c>
      <c r="BL78" s="140"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82"/>
      <c r="AV79" s="124"/>
      <c r="AW79" s="124"/>
      <c r="AX79" s="124"/>
      <c r="AY79" s="143"/>
      <c r="AZ79" s="124"/>
      <c r="BA79" s="124"/>
      <c r="BB79" s="4"/>
      <c r="BC79" s="127"/>
      <c r="BD79" s="4"/>
      <c r="BE79" s="4"/>
      <c r="BF79" s="9"/>
      <c r="BG79" s="7"/>
      <c r="BH79" s="7"/>
      <c r="BI79" s="7" t="str">
        <f t="shared" ca="1" si="21"/>
        <v/>
      </c>
      <c r="BJ79" s="4" t="str">
        <f t="shared" si="18"/>
        <v/>
      </c>
      <c r="BK79" s="123" t="str">
        <f t="shared" si="22"/>
        <v/>
      </c>
      <c r="BL79" s="140"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82"/>
      <c r="AV80" s="124"/>
      <c r="AW80" s="124"/>
      <c r="AX80" s="124"/>
      <c r="AY80" s="143"/>
      <c r="AZ80" s="124"/>
      <c r="BA80" s="124"/>
      <c r="BB80" s="4"/>
      <c r="BC80" s="127"/>
      <c r="BD80" s="4"/>
      <c r="BE80" s="4"/>
      <c r="BF80" s="9" t="s">
        <v>157</v>
      </c>
      <c r="BG80" s="7"/>
      <c r="BH80" s="7"/>
      <c r="BI80" s="7" t="str">
        <f t="shared" ca="1" si="21"/>
        <v/>
      </c>
      <c r="BJ80" s="4" t="str">
        <f t="shared" si="18"/>
        <v/>
      </c>
      <c r="BK80" s="123" t="str">
        <f t="shared" si="22"/>
        <v/>
      </c>
      <c r="BL80" s="140"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82"/>
      <c r="AV81" s="124"/>
      <c r="AW81" s="124"/>
      <c r="AX81" s="124"/>
      <c r="AY81" s="143"/>
      <c r="AZ81" s="124"/>
      <c r="BA81" s="124"/>
      <c r="BB81" s="4"/>
      <c r="BC81" s="127"/>
      <c r="BD81" s="4"/>
      <c r="BE81" s="4"/>
      <c r="BF81" s="9"/>
      <c r="BG81" s="7"/>
      <c r="BH81" s="7"/>
      <c r="BI81" s="7" t="str">
        <f t="shared" ca="1" si="21"/>
        <v/>
      </c>
      <c r="BJ81" s="4" t="str">
        <f t="shared" si="18"/>
        <v/>
      </c>
      <c r="BK81" s="123" t="str">
        <f t="shared" si="22"/>
        <v/>
      </c>
      <c r="BL81" s="140"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82"/>
      <c r="AV82" s="124"/>
      <c r="AW82" s="124"/>
      <c r="AX82" s="124"/>
      <c r="AY82" s="143"/>
      <c r="AZ82" s="124"/>
      <c r="BA82" s="124"/>
      <c r="BB82" s="4"/>
      <c r="BC82" s="127"/>
      <c r="BD82" s="4"/>
      <c r="BE82" s="4"/>
      <c r="BF82" s="9" t="s">
        <v>157</v>
      </c>
      <c r="BG82" s="7"/>
      <c r="BH82" s="7"/>
      <c r="BI82" s="7" t="str">
        <f t="shared" ca="1" si="21"/>
        <v/>
      </c>
      <c r="BJ82" s="4" t="str">
        <f t="shared" si="18"/>
        <v/>
      </c>
      <c r="BK82" s="123" t="str">
        <f t="shared" si="22"/>
        <v/>
      </c>
      <c r="BL82" s="140"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82"/>
      <c r="AV83" s="124"/>
      <c r="AW83" s="124"/>
      <c r="AX83" s="124"/>
      <c r="AY83" s="143"/>
      <c r="AZ83" s="124"/>
      <c r="BA83" s="124"/>
      <c r="BB83" s="4"/>
      <c r="BC83" s="127"/>
      <c r="BD83" s="4"/>
      <c r="BE83" s="4"/>
      <c r="BF83" s="9"/>
      <c r="BG83" s="7"/>
      <c r="BH83" s="7"/>
      <c r="BI83" s="7" t="str">
        <f t="shared" ca="1" si="21"/>
        <v/>
      </c>
      <c r="BJ83" s="4" t="str">
        <f t="shared" ref="BJ83:BJ146" si="31">IFERROR(IF(AA83=0,"",AA83/BC83),"")</f>
        <v/>
      </c>
      <c r="BK83" s="123" t="str">
        <f t="shared" si="22"/>
        <v/>
      </c>
      <c r="BL83" s="140"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82"/>
      <c r="AV84" s="124"/>
      <c r="AW84" s="124"/>
      <c r="AX84" s="124"/>
      <c r="AY84" s="143"/>
      <c r="AZ84" s="124"/>
      <c r="BA84" s="124"/>
      <c r="BB84" s="4"/>
      <c r="BC84" s="127"/>
      <c r="BD84" s="4"/>
      <c r="BE84" s="4"/>
      <c r="BF84" s="9" t="s">
        <v>157</v>
      </c>
      <c r="BG84" s="7"/>
      <c r="BH84" s="7"/>
      <c r="BI84" s="7" t="str">
        <f t="shared" ca="1" si="21"/>
        <v/>
      </c>
      <c r="BJ84" s="4" t="str">
        <f t="shared" si="31"/>
        <v/>
      </c>
      <c r="BK84" s="123" t="str">
        <f t="shared" si="22"/>
        <v/>
      </c>
      <c r="BL84" s="140"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82"/>
      <c r="AV85" s="124"/>
      <c r="AW85" s="124"/>
      <c r="AX85" s="124"/>
      <c r="AY85" s="143"/>
      <c r="AZ85" s="124"/>
      <c r="BA85" s="124"/>
      <c r="BB85" s="4"/>
      <c r="BC85" s="127"/>
      <c r="BD85" s="4"/>
      <c r="BE85" s="4"/>
      <c r="BF85" s="9"/>
      <c r="BG85" s="7"/>
      <c r="BH85" s="7"/>
      <c r="BI85" s="7" t="str">
        <f t="shared" ca="1" si="21"/>
        <v/>
      </c>
      <c r="BJ85" s="4" t="str">
        <f t="shared" si="31"/>
        <v/>
      </c>
      <c r="BK85" s="123" t="str">
        <f t="shared" si="22"/>
        <v/>
      </c>
      <c r="BL85" s="140"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82"/>
      <c r="AV86" s="124"/>
      <c r="AW86" s="124"/>
      <c r="AX86" s="124"/>
      <c r="AY86" s="143"/>
      <c r="AZ86" s="124"/>
      <c r="BA86" s="124"/>
      <c r="BB86" s="4"/>
      <c r="BC86" s="127"/>
      <c r="BD86" s="4"/>
      <c r="BE86" s="4"/>
      <c r="BF86" s="9" t="s">
        <v>157</v>
      </c>
      <c r="BG86" s="7"/>
      <c r="BH86" s="7"/>
      <c r="BI86" s="7" t="str">
        <f t="shared" ca="1" si="21"/>
        <v/>
      </c>
      <c r="BJ86" s="4" t="str">
        <f t="shared" si="31"/>
        <v/>
      </c>
      <c r="BK86" s="123" t="str">
        <f t="shared" si="22"/>
        <v/>
      </c>
      <c r="BL86" s="140"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82"/>
      <c r="AV87" s="124"/>
      <c r="AW87" s="124"/>
      <c r="AX87" s="124"/>
      <c r="AY87" s="143"/>
      <c r="AZ87" s="124"/>
      <c r="BA87" s="124"/>
      <c r="BB87" s="4"/>
      <c r="BC87" s="127"/>
      <c r="BD87" s="4"/>
      <c r="BE87" s="4"/>
      <c r="BF87" s="9"/>
      <c r="BG87" s="7"/>
      <c r="BH87" s="7"/>
      <c r="BI87" s="7" t="str">
        <f t="shared" ca="1" si="21"/>
        <v/>
      </c>
      <c r="BJ87" s="4" t="str">
        <f t="shared" si="31"/>
        <v/>
      </c>
      <c r="BK87" s="123" t="str">
        <f t="shared" si="22"/>
        <v/>
      </c>
      <c r="BL87" s="140"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82"/>
      <c r="AV88" s="124"/>
      <c r="AW88" s="124"/>
      <c r="AX88" s="124"/>
      <c r="AY88" s="143"/>
      <c r="AZ88" s="124"/>
      <c r="BA88" s="124"/>
      <c r="BB88" s="4"/>
      <c r="BC88" s="127"/>
      <c r="BD88" s="4"/>
      <c r="BE88" s="4"/>
      <c r="BF88" s="9" t="s">
        <v>157</v>
      </c>
      <c r="BG88" s="7"/>
      <c r="BH88" s="7"/>
      <c r="BI88" s="7" t="str">
        <f t="shared" ca="1" si="21"/>
        <v/>
      </c>
      <c r="BJ88" s="4" t="str">
        <f t="shared" si="31"/>
        <v/>
      </c>
      <c r="BK88" s="123" t="str">
        <f t="shared" si="22"/>
        <v/>
      </c>
      <c r="BL88" s="140"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82"/>
      <c r="AV89" s="124"/>
      <c r="AW89" s="124"/>
      <c r="AX89" s="124"/>
      <c r="AY89" s="143"/>
      <c r="AZ89" s="124"/>
      <c r="BA89" s="124"/>
      <c r="BB89" s="4"/>
      <c r="BC89" s="127"/>
      <c r="BD89" s="4"/>
      <c r="BE89" s="4"/>
      <c r="BF89" s="9"/>
      <c r="BG89" s="7"/>
      <c r="BH89" s="7"/>
      <c r="BI89" s="7" t="str">
        <f t="shared" ca="1" si="21"/>
        <v/>
      </c>
      <c r="BJ89" s="4" t="str">
        <f t="shared" si="31"/>
        <v/>
      </c>
      <c r="BK89" s="123" t="str">
        <f t="shared" si="22"/>
        <v/>
      </c>
      <c r="BL89" s="140"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82"/>
      <c r="AV90" s="124"/>
      <c r="AW90" s="124"/>
      <c r="AX90" s="124"/>
      <c r="AY90" s="143"/>
      <c r="AZ90" s="124"/>
      <c r="BA90" s="124"/>
      <c r="BB90" s="4"/>
      <c r="BC90" s="127"/>
      <c r="BD90" s="4"/>
      <c r="BE90" s="4"/>
      <c r="BF90" s="9" t="s">
        <v>157</v>
      </c>
      <c r="BG90" s="7"/>
      <c r="BH90" s="7"/>
      <c r="BI90" s="7" t="str">
        <f t="shared" ca="1" si="21"/>
        <v/>
      </c>
      <c r="BJ90" s="4" t="str">
        <f t="shared" si="31"/>
        <v/>
      </c>
      <c r="BK90" s="123" t="str">
        <f t="shared" si="22"/>
        <v/>
      </c>
      <c r="BL90" s="140"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82"/>
      <c r="AV91" s="124"/>
      <c r="AW91" s="124"/>
      <c r="AX91" s="124"/>
      <c r="AY91" s="143"/>
      <c r="AZ91" s="124"/>
      <c r="BA91" s="124"/>
      <c r="BB91" s="4"/>
      <c r="BC91" s="127"/>
      <c r="BD91" s="4"/>
      <c r="BE91" s="4"/>
      <c r="BF91" s="9"/>
      <c r="BG91" s="7"/>
      <c r="BH91" s="7"/>
      <c r="BI91" s="7" t="str">
        <f t="shared" ca="1" si="21"/>
        <v/>
      </c>
      <c r="BJ91" s="4" t="str">
        <f t="shared" si="31"/>
        <v/>
      </c>
      <c r="BK91" s="123" t="str">
        <f t="shared" si="22"/>
        <v/>
      </c>
      <c r="BL91" s="140"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82"/>
      <c r="AV92" s="124"/>
      <c r="AW92" s="124"/>
      <c r="AX92" s="124"/>
      <c r="AY92" s="143"/>
      <c r="AZ92" s="124"/>
      <c r="BA92" s="124"/>
      <c r="BB92" s="4"/>
      <c r="BC92" s="127"/>
      <c r="BD92" s="4"/>
      <c r="BE92" s="4"/>
      <c r="BF92" s="9" t="s">
        <v>157</v>
      </c>
      <c r="BG92" s="7"/>
      <c r="BH92" s="7"/>
      <c r="BI92" s="7" t="str">
        <f t="shared" ca="1" si="21"/>
        <v/>
      </c>
      <c r="BJ92" s="4" t="str">
        <f t="shared" si="31"/>
        <v/>
      </c>
      <c r="BK92" s="123" t="str">
        <f t="shared" si="22"/>
        <v/>
      </c>
      <c r="BL92" s="140"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82"/>
      <c r="AV93" s="124"/>
      <c r="AW93" s="124"/>
      <c r="AX93" s="124"/>
      <c r="AY93" s="143"/>
      <c r="AZ93" s="124"/>
      <c r="BA93" s="124"/>
      <c r="BB93" s="4"/>
      <c r="BC93" s="127"/>
      <c r="BD93" s="4"/>
      <c r="BE93" s="4"/>
      <c r="BF93" s="9"/>
      <c r="BG93" s="7"/>
      <c r="BH93" s="7"/>
      <c r="BI93" s="7" t="str">
        <f t="shared" ca="1" si="21"/>
        <v/>
      </c>
      <c r="BJ93" s="4" t="str">
        <f t="shared" si="31"/>
        <v/>
      </c>
      <c r="BK93" s="123" t="str">
        <f t="shared" si="22"/>
        <v/>
      </c>
      <c r="BL93" s="140"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82"/>
      <c r="AV94" s="124"/>
      <c r="AW94" s="124"/>
      <c r="AX94" s="124"/>
      <c r="AY94" s="143"/>
      <c r="AZ94" s="124"/>
      <c r="BA94" s="124"/>
      <c r="BB94" s="4"/>
      <c r="BC94" s="127"/>
      <c r="BD94" s="4"/>
      <c r="BE94" s="4"/>
      <c r="BF94" s="9" t="s">
        <v>157</v>
      </c>
      <c r="BG94" s="7"/>
      <c r="BH94" s="7"/>
      <c r="BI94" s="7" t="str">
        <f t="shared" ca="1" si="21"/>
        <v/>
      </c>
      <c r="BJ94" s="4" t="str">
        <f t="shared" si="31"/>
        <v/>
      </c>
      <c r="BK94" s="123" t="str">
        <f t="shared" si="22"/>
        <v/>
      </c>
      <c r="BL94" s="140"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82"/>
      <c r="AV95" s="124"/>
      <c r="AW95" s="124"/>
      <c r="AX95" s="124"/>
      <c r="AY95" s="143"/>
      <c r="AZ95" s="124"/>
      <c r="BA95" s="124"/>
      <c r="BB95" s="4"/>
      <c r="BC95" s="127"/>
      <c r="BD95" s="4"/>
      <c r="BE95" s="4"/>
      <c r="BF95" s="9"/>
      <c r="BG95" s="7"/>
      <c r="BH95" s="7"/>
      <c r="BI95" s="7" t="str">
        <f t="shared" ca="1" si="21"/>
        <v/>
      </c>
      <c r="BJ95" s="4" t="str">
        <f t="shared" si="31"/>
        <v/>
      </c>
      <c r="BK95" s="123" t="str">
        <f t="shared" si="22"/>
        <v/>
      </c>
      <c r="BL95" s="140"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82"/>
      <c r="AV96" s="124"/>
      <c r="AW96" s="124"/>
      <c r="AX96" s="124"/>
      <c r="AY96" s="143"/>
      <c r="AZ96" s="124"/>
      <c r="BA96" s="124"/>
      <c r="BB96" s="4"/>
      <c r="BC96" s="127"/>
      <c r="BD96" s="4"/>
      <c r="BE96" s="4"/>
      <c r="BF96" s="9" t="s">
        <v>157</v>
      </c>
      <c r="BG96" s="7"/>
      <c r="BH96" s="7"/>
      <c r="BI96" s="7" t="str">
        <f t="shared" ca="1" si="21"/>
        <v/>
      </c>
      <c r="BJ96" s="4" t="str">
        <f t="shared" si="31"/>
        <v/>
      </c>
      <c r="BK96" s="123" t="str">
        <f t="shared" si="22"/>
        <v/>
      </c>
      <c r="BL96" s="140"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82"/>
      <c r="AV97" s="124"/>
      <c r="AW97" s="124"/>
      <c r="AX97" s="124"/>
      <c r="AY97" s="143"/>
      <c r="AZ97" s="124"/>
      <c r="BA97" s="124"/>
      <c r="BB97" s="4"/>
      <c r="BC97" s="127"/>
      <c r="BD97" s="4"/>
      <c r="BE97" s="4"/>
      <c r="BF97" s="9"/>
      <c r="BG97" s="7"/>
      <c r="BH97" s="7"/>
      <c r="BI97" s="7" t="str">
        <f t="shared" ca="1" si="21"/>
        <v/>
      </c>
      <c r="BJ97" s="4" t="str">
        <f t="shared" si="31"/>
        <v/>
      </c>
      <c r="BK97" s="123" t="str">
        <f t="shared" si="22"/>
        <v/>
      </c>
      <c r="BL97" s="140"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82"/>
      <c r="AV98" s="124"/>
      <c r="AW98" s="124"/>
      <c r="AX98" s="124"/>
      <c r="AY98" s="143"/>
      <c r="AZ98" s="124"/>
      <c r="BA98" s="124"/>
      <c r="BB98" s="4"/>
      <c r="BC98" s="127"/>
      <c r="BD98" s="4"/>
      <c r="BE98" s="4"/>
      <c r="BF98" s="9" t="s">
        <v>157</v>
      </c>
      <c r="BG98" s="7"/>
      <c r="BH98" s="7"/>
      <c r="BI98" s="7" t="str">
        <f t="shared" ca="1" si="21"/>
        <v/>
      </c>
      <c r="BJ98" s="4" t="str">
        <f t="shared" si="31"/>
        <v/>
      </c>
      <c r="BK98" s="123" t="str">
        <f t="shared" si="22"/>
        <v/>
      </c>
      <c r="BL98" s="140"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82"/>
      <c r="AV99" s="124"/>
      <c r="AW99" s="124"/>
      <c r="AX99" s="124"/>
      <c r="AY99" s="143"/>
      <c r="AZ99" s="124"/>
      <c r="BA99" s="124"/>
      <c r="BB99" s="4"/>
      <c r="BC99" s="127"/>
      <c r="BD99" s="4"/>
      <c r="BE99" s="4"/>
      <c r="BF99" s="9"/>
      <c r="BG99" s="7"/>
      <c r="BH99" s="7"/>
      <c r="BI99" s="7" t="str">
        <f t="shared" ca="1" si="21"/>
        <v/>
      </c>
      <c r="BJ99" s="4" t="str">
        <f t="shared" si="31"/>
        <v/>
      </c>
      <c r="BK99" s="123" t="str">
        <f t="shared" si="22"/>
        <v/>
      </c>
      <c r="BL99" s="140"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82"/>
      <c r="AV100" s="124"/>
      <c r="AW100" s="124"/>
      <c r="AX100" s="124"/>
      <c r="AY100" s="143"/>
      <c r="AZ100" s="124"/>
      <c r="BA100" s="124"/>
      <c r="BB100" s="4"/>
      <c r="BC100" s="127"/>
      <c r="BD100" s="4"/>
      <c r="BE100" s="4"/>
      <c r="BF100" s="9" t="s">
        <v>157</v>
      </c>
      <c r="BG100" s="7"/>
      <c r="BH100" s="7"/>
      <c r="BI100" s="7" t="str">
        <f t="shared" ca="1" si="21"/>
        <v/>
      </c>
      <c r="BJ100" s="4" t="str">
        <f t="shared" si="31"/>
        <v/>
      </c>
      <c r="BK100" s="123" t="str">
        <f t="shared" si="22"/>
        <v/>
      </c>
      <c r="BL100" s="140"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82"/>
      <c r="AV101" s="124"/>
      <c r="AW101" s="124"/>
      <c r="AX101" s="124"/>
      <c r="AY101" s="143"/>
      <c r="AZ101" s="124"/>
      <c r="BA101" s="124"/>
      <c r="BB101" s="4"/>
      <c r="BC101" s="127"/>
      <c r="BD101" s="4"/>
      <c r="BE101" s="4"/>
      <c r="BF101" s="9"/>
      <c r="BG101" s="7"/>
      <c r="BH101" s="7"/>
      <c r="BI101" s="7" t="str">
        <f t="shared" ca="1" si="21"/>
        <v/>
      </c>
      <c r="BJ101" s="4" t="str">
        <f t="shared" si="31"/>
        <v/>
      </c>
      <c r="BK101" s="123" t="str">
        <f t="shared" si="22"/>
        <v/>
      </c>
      <c r="BL101" s="140"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82"/>
      <c r="AV102" s="124"/>
      <c r="AW102" s="124"/>
      <c r="AX102" s="124"/>
      <c r="AY102" s="143"/>
      <c r="AZ102" s="124"/>
      <c r="BA102" s="124"/>
      <c r="BB102" s="4"/>
      <c r="BC102" s="127"/>
      <c r="BD102" s="4"/>
      <c r="BE102" s="4"/>
      <c r="BF102" s="9" t="s">
        <v>157</v>
      </c>
      <c r="BG102" s="7"/>
      <c r="BH102" s="7"/>
      <c r="BI102" s="7" t="str">
        <f t="shared" ca="1" si="21"/>
        <v/>
      </c>
      <c r="BJ102" s="4" t="str">
        <f t="shared" si="31"/>
        <v/>
      </c>
      <c r="BK102" s="123" t="str">
        <f t="shared" si="22"/>
        <v/>
      </c>
      <c r="BL102" s="140"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82"/>
      <c r="AV103" s="124"/>
      <c r="AW103" s="124"/>
      <c r="AX103" s="124"/>
      <c r="AY103" s="143"/>
      <c r="AZ103" s="124"/>
      <c r="BA103" s="124"/>
      <c r="BB103" s="4"/>
      <c r="BC103" s="127"/>
      <c r="BD103" s="4"/>
      <c r="BE103" s="4"/>
      <c r="BF103" s="9"/>
      <c r="BG103" s="7"/>
      <c r="BH103" s="7"/>
      <c r="BI103" s="7" t="str">
        <f t="shared" ca="1" si="21"/>
        <v/>
      </c>
      <c r="BJ103" s="4" t="str">
        <f t="shared" si="31"/>
        <v/>
      </c>
      <c r="BK103" s="123" t="str">
        <f t="shared" si="22"/>
        <v/>
      </c>
      <c r="BL103" s="140"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82"/>
      <c r="AV104" s="124"/>
      <c r="AW104" s="124"/>
      <c r="AX104" s="124"/>
      <c r="AY104" s="143"/>
      <c r="AZ104" s="124"/>
      <c r="BA104" s="124"/>
      <c r="BB104" s="4"/>
      <c r="BC104" s="127"/>
      <c r="BD104" s="4"/>
      <c r="BE104" s="4"/>
      <c r="BF104" s="9" t="s">
        <v>157</v>
      </c>
      <c r="BG104" s="7"/>
      <c r="BH104" s="7"/>
      <c r="BI104" s="7" t="str">
        <f t="shared" ca="1" si="21"/>
        <v/>
      </c>
      <c r="BJ104" s="4" t="str">
        <f t="shared" si="31"/>
        <v/>
      </c>
      <c r="BK104" s="123" t="str">
        <f t="shared" si="22"/>
        <v/>
      </c>
      <c r="BL104" s="140"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82"/>
      <c r="AV105" s="124"/>
      <c r="AW105" s="124"/>
      <c r="AX105" s="124"/>
      <c r="AY105" s="143"/>
      <c r="AZ105" s="124"/>
      <c r="BA105" s="124"/>
      <c r="BB105" s="4"/>
      <c r="BC105" s="127"/>
      <c r="BD105" s="4"/>
      <c r="BE105" s="4"/>
      <c r="BF105" s="9"/>
      <c r="BG105" s="7"/>
      <c r="BH105" s="7"/>
      <c r="BI105" s="7" t="str">
        <f t="shared" ca="1" si="21"/>
        <v/>
      </c>
      <c r="BJ105" s="4" t="str">
        <f t="shared" si="31"/>
        <v/>
      </c>
      <c r="BK105" s="123" t="str">
        <f t="shared" si="22"/>
        <v/>
      </c>
      <c r="BL105" s="140"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82"/>
      <c r="AV106" s="124"/>
      <c r="AW106" s="124"/>
      <c r="AX106" s="124"/>
      <c r="AY106" s="143"/>
      <c r="AZ106" s="124"/>
      <c r="BA106" s="124"/>
      <c r="BB106" s="4"/>
      <c r="BC106" s="127"/>
      <c r="BD106" s="4"/>
      <c r="BE106" s="4"/>
      <c r="BF106" s="9" t="s">
        <v>157</v>
      </c>
      <c r="BG106" s="7"/>
      <c r="BH106" s="7"/>
      <c r="BI106" s="7" t="str">
        <f t="shared" ca="1" si="21"/>
        <v/>
      </c>
      <c r="BJ106" s="4" t="str">
        <f t="shared" si="31"/>
        <v/>
      </c>
      <c r="BK106" s="123" t="str">
        <f t="shared" si="22"/>
        <v/>
      </c>
      <c r="BL106" s="140"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82"/>
      <c r="AV107" s="124"/>
      <c r="AW107" s="124"/>
      <c r="AX107" s="124"/>
      <c r="AY107" s="143"/>
      <c r="AZ107" s="124"/>
      <c r="BA107" s="124"/>
      <c r="BB107" s="4"/>
      <c r="BC107" s="127"/>
      <c r="BD107" s="4"/>
      <c r="BE107" s="4"/>
      <c r="BF107" s="9"/>
      <c r="BG107" s="7"/>
      <c r="BH107" s="7"/>
      <c r="BI107" s="7" t="str">
        <f t="shared" ca="1" si="21"/>
        <v/>
      </c>
      <c r="BJ107" s="4" t="str">
        <f t="shared" si="31"/>
        <v/>
      </c>
      <c r="BK107" s="123" t="str">
        <f t="shared" si="22"/>
        <v/>
      </c>
      <c r="BL107" s="140"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82"/>
      <c r="AV108" s="124"/>
      <c r="AW108" s="124"/>
      <c r="AX108" s="124"/>
      <c r="AY108" s="143"/>
      <c r="AZ108" s="124"/>
      <c r="BA108" s="124"/>
      <c r="BB108" s="4"/>
      <c r="BC108" s="127"/>
      <c r="BD108" s="4"/>
      <c r="BE108" s="4"/>
      <c r="BF108" s="9" t="s">
        <v>157</v>
      </c>
      <c r="BG108" s="7"/>
      <c r="BH108" s="7"/>
      <c r="BI108" s="7" t="str">
        <f t="shared" ca="1" si="21"/>
        <v/>
      </c>
      <c r="BJ108" s="4" t="str">
        <f t="shared" si="31"/>
        <v/>
      </c>
      <c r="BK108" s="123" t="str">
        <f t="shared" si="22"/>
        <v/>
      </c>
      <c r="BL108" s="140"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82"/>
      <c r="AV109" s="124"/>
      <c r="AW109" s="124"/>
      <c r="AX109" s="124"/>
      <c r="AY109" s="143"/>
      <c r="AZ109" s="124"/>
      <c r="BA109" s="124"/>
      <c r="BB109" s="4"/>
      <c r="BC109" s="127"/>
      <c r="BD109" s="4"/>
      <c r="BE109" s="4"/>
      <c r="BF109" s="9"/>
      <c r="BG109" s="7"/>
      <c r="BH109" s="7"/>
      <c r="BI109" s="7" t="str">
        <f t="shared" ca="1" si="21"/>
        <v/>
      </c>
      <c r="BJ109" s="4" t="str">
        <f t="shared" si="31"/>
        <v/>
      </c>
      <c r="BK109" s="123" t="str">
        <f t="shared" si="22"/>
        <v/>
      </c>
      <c r="BL109" s="140"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82"/>
      <c r="AV110" s="124"/>
      <c r="AW110" s="124"/>
      <c r="AX110" s="124"/>
      <c r="AY110" s="143"/>
      <c r="AZ110" s="124"/>
      <c r="BA110" s="124"/>
      <c r="BB110" s="4"/>
      <c r="BC110" s="127"/>
      <c r="BD110" s="4"/>
      <c r="BE110" s="4"/>
      <c r="BF110" s="9" t="s">
        <v>157</v>
      </c>
      <c r="BG110" s="7"/>
      <c r="BH110" s="7"/>
      <c r="BI110" s="7" t="str">
        <f t="shared" ca="1" si="21"/>
        <v/>
      </c>
      <c r="BJ110" s="4" t="str">
        <f t="shared" si="31"/>
        <v/>
      </c>
      <c r="BK110" s="123" t="str">
        <f t="shared" si="22"/>
        <v/>
      </c>
      <c r="BL110" s="140"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82"/>
      <c r="AV111" s="124"/>
      <c r="AW111" s="124"/>
      <c r="AX111" s="124"/>
      <c r="AY111" s="143"/>
      <c r="AZ111" s="124"/>
      <c r="BA111" s="124"/>
      <c r="BB111" s="4"/>
      <c r="BC111" s="127"/>
      <c r="BD111" s="4"/>
      <c r="BE111" s="4"/>
      <c r="BF111" s="9"/>
      <c r="BG111" s="7"/>
      <c r="BH111" s="7"/>
      <c r="BI111" s="7" t="str">
        <f t="shared" ca="1" si="21"/>
        <v/>
      </c>
      <c r="BJ111" s="4" t="str">
        <f t="shared" si="31"/>
        <v/>
      </c>
      <c r="BK111" s="123" t="str">
        <f t="shared" si="22"/>
        <v/>
      </c>
      <c r="BL111" s="140"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82"/>
      <c r="AV112" s="124"/>
      <c r="AW112" s="124"/>
      <c r="AX112" s="124"/>
      <c r="AY112" s="143"/>
      <c r="AZ112" s="124"/>
      <c r="BA112" s="124"/>
      <c r="BB112" s="4"/>
      <c r="BC112" s="127"/>
      <c r="BD112" s="4"/>
      <c r="BE112" s="4"/>
      <c r="BF112" s="9" t="s">
        <v>157</v>
      </c>
      <c r="BG112" s="7"/>
      <c r="BH112" s="7"/>
      <c r="BI112" s="7" t="str">
        <f t="shared" ca="1" si="21"/>
        <v/>
      </c>
      <c r="BJ112" s="4" t="str">
        <f t="shared" si="31"/>
        <v/>
      </c>
      <c r="BK112" s="123" t="str">
        <f t="shared" si="22"/>
        <v/>
      </c>
      <c r="BL112" s="140"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82"/>
      <c r="AV113" s="124"/>
      <c r="AW113" s="124"/>
      <c r="AX113" s="124"/>
      <c r="AY113" s="143"/>
      <c r="AZ113" s="124"/>
      <c r="BA113" s="124"/>
      <c r="BB113" s="4"/>
      <c r="BC113" s="127"/>
      <c r="BD113" s="4"/>
      <c r="BE113" s="4"/>
      <c r="BF113" s="9"/>
      <c r="BG113" s="7"/>
      <c r="BH113" s="7"/>
      <c r="BI113" s="7" t="str">
        <f t="shared" ca="1" si="21"/>
        <v/>
      </c>
      <c r="BJ113" s="4" t="str">
        <f t="shared" si="31"/>
        <v/>
      </c>
      <c r="BK113" s="123" t="str">
        <f t="shared" si="22"/>
        <v/>
      </c>
      <c r="BL113" s="140"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82"/>
      <c r="AV114" s="124"/>
      <c r="AW114" s="124"/>
      <c r="AX114" s="124"/>
      <c r="AY114" s="143"/>
      <c r="AZ114" s="124"/>
      <c r="BA114" s="124"/>
      <c r="BB114" s="4"/>
      <c r="BC114" s="127"/>
      <c r="BD114" s="4"/>
      <c r="BE114" s="4"/>
      <c r="BF114" s="9" t="s">
        <v>157</v>
      </c>
      <c r="BG114" s="7"/>
      <c r="BH114" s="7"/>
      <c r="BI114" s="7" t="str">
        <f t="shared" ca="1" si="21"/>
        <v/>
      </c>
      <c r="BJ114" s="4" t="str">
        <f t="shared" si="31"/>
        <v/>
      </c>
      <c r="BK114" s="123" t="str">
        <f t="shared" si="22"/>
        <v/>
      </c>
      <c r="BL114" s="140"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82"/>
      <c r="AV115" s="124"/>
      <c r="AW115" s="124"/>
      <c r="AX115" s="124"/>
      <c r="AY115" s="143"/>
      <c r="AZ115" s="124"/>
      <c r="BA115" s="124"/>
      <c r="BB115" s="4"/>
      <c r="BC115" s="127"/>
      <c r="BD115" s="4"/>
      <c r="BE115" s="4"/>
      <c r="BF115" s="9"/>
      <c r="BG115" s="7"/>
      <c r="BH115" s="7"/>
      <c r="BI115" s="7" t="str">
        <f t="shared" ca="1" si="21"/>
        <v/>
      </c>
      <c r="BJ115" s="4" t="str">
        <f t="shared" si="31"/>
        <v/>
      </c>
      <c r="BK115" s="123" t="str">
        <f t="shared" si="22"/>
        <v/>
      </c>
      <c r="BL115" s="140"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82"/>
      <c r="AV116" s="124"/>
      <c r="AW116" s="124"/>
      <c r="AX116" s="124"/>
      <c r="AY116" s="143"/>
      <c r="AZ116" s="124"/>
      <c r="BA116" s="124"/>
      <c r="BB116" s="4"/>
      <c r="BC116" s="127"/>
      <c r="BD116" s="4"/>
      <c r="BE116" s="4"/>
      <c r="BF116" s="9" t="s">
        <v>157</v>
      </c>
      <c r="BG116" s="7"/>
      <c r="BH116" s="7"/>
      <c r="BI116" s="7" t="str">
        <f t="shared" ca="1" si="21"/>
        <v/>
      </c>
      <c r="BJ116" s="4" t="str">
        <f t="shared" si="31"/>
        <v/>
      </c>
      <c r="BK116" s="123" t="str">
        <f t="shared" si="22"/>
        <v/>
      </c>
      <c r="BL116" s="140"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82"/>
      <c r="AV117" s="124"/>
      <c r="AW117" s="124"/>
      <c r="AX117" s="124"/>
      <c r="AY117" s="143"/>
      <c r="AZ117" s="124"/>
      <c r="BA117" s="124"/>
      <c r="BB117" s="4"/>
      <c r="BC117" s="127"/>
      <c r="BD117" s="4"/>
      <c r="BE117" s="4"/>
      <c r="BF117" s="9"/>
      <c r="BG117" s="7"/>
      <c r="BH117" s="7"/>
      <c r="BI117" s="7" t="str">
        <f t="shared" ca="1" si="21"/>
        <v/>
      </c>
      <c r="BJ117" s="4" t="str">
        <f t="shared" si="31"/>
        <v/>
      </c>
      <c r="BK117" s="123" t="str">
        <f t="shared" si="22"/>
        <v/>
      </c>
      <c r="BL117" s="140"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82"/>
      <c r="AV118" s="124"/>
      <c r="AW118" s="124"/>
      <c r="AX118" s="124"/>
      <c r="AY118" s="143"/>
      <c r="AZ118" s="124"/>
      <c r="BA118" s="124"/>
      <c r="BB118" s="4"/>
      <c r="BC118" s="127"/>
      <c r="BD118" s="4"/>
      <c r="BE118" s="4"/>
      <c r="BF118" s="9" t="s">
        <v>157</v>
      </c>
      <c r="BG118" s="7"/>
      <c r="BH118" s="7"/>
      <c r="BI118" s="7" t="str">
        <f t="shared" ca="1" si="21"/>
        <v/>
      </c>
      <c r="BJ118" s="4" t="str">
        <f t="shared" si="31"/>
        <v/>
      </c>
      <c r="BK118" s="123" t="str">
        <f t="shared" si="22"/>
        <v/>
      </c>
      <c r="BL118" s="140"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82"/>
      <c r="AV119" s="124"/>
      <c r="AW119" s="124"/>
      <c r="AX119" s="124"/>
      <c r="AY119" s="143"/>
      <c r="AZ119" s="124"/>
      <c r="BA119" s="124"/>
      <c r="BB119" s="4"/>
      <c r="BC119" s="127"/>
      <c r="BD119" s="4"/>
      <c r="BE119" s="4"/>
      <c r="BF119" s="9"/>
      <c r="BG119" s="7"/>
      <c r="BH119" s="7"/>
      <c r="BI119" s="7" t="str">
        <f t="shared" ca="1" si="21"/>
        <v/>
      </c>
      <c r="BJ119" s="4" t="str">
        <f t="shared" si="31"/>
        <v/>
      </c>
      <c r="BK119" s="123" t="str">
        <f t="shared" si="22"/>
        <v/>
      </c>
      <c r="BL119" s="140"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82"/>
      <c r="AV120" s="124"/>
      <c r="AW120" s="124"/>
      <c r="AX120" s="124"/>
      <c r="AY120" s="143"/>
      <c r="AZ120" s="124"/>
      <c r="BA120" s="124"/>
      <c r="BB120" s="4"/>
      <c r="BC120" s="127"/>
      <c r="BD120" s="4"/>
      <c r="BE120" s="4"/>
      <c r="BF120" s="9" t="s">
        <v>157</v>
      </c>
      <c r="BG120" s="7"/>
      <c r="BH120" s="7"/>
      <c r="BI120" s="7" t="str">
        <f t="shared" ca="1" si="21"/>
        <v/>
      </c>
      <c r="BJ120" s="4" t="str">
        <f t="shared" si="31"/>
        <v/>
      </c>
      <c r="BK120" s="123" t="str">
        <f t="shared" si="22"/>
        <v/>
      </c>
      <c r="BL120" s="140"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82"/>
      <c r="AV121" s="124"/>
      <c r="AW121" s="124"/>
      <c r="AX121" s="124"/>
      <c r="AY121" s="143"/>
      <c r="AZ121" s="124"/>
      <c r="BA121" s="124"/>
      <c r="BB121" s="4"/>
      <c r="BC121" s="127"/>
      <c r="BD121" s="4"/>
      <c r="BE121" s="4"/>
      <c r="BF121" s="9"/>
      <c r="BG121" s="7"/>
      <c r="BH121" s="7"/>
      <c r="BI121" s="7" t="str">
        <f t="shared" ca="1" si="21"/>
        <v/>
      </c>
      <c r="BJ121" s="4" t="str">
        <f t="shared" si="31"/>
        <v/>
      </c>
      <c r="BK121" s="123" t="str">
        <f t="shared" si="22"/>
        <v/>
      </c>
      <c r="BL121" s="140"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82"/>
      <c r="AV122" s="124"/>
      <c r="AW122" s="124"/>
      <c r="AX122" s="124"/>
      <c r="AY122" s="143"/>
      <c r="AZ122" s="124"/>
      <c r="BA122" s="124"/>
      <c r="BB122" s="4"/>
      <c r="BC122" s="127"/>
      <c r="BD122" s="4"/>
      <c r="BE122" s="4"/>
      <c r="BF122" s="9" t="s">
        <v>157</v>
      </c>
      <c r="BG122" s="7"/>
      <c r="BH122" s="7"/>
      <c r="BI122" s="7" t="str">
        <f t="shared" ca="1" si="21"/>
        <v/>
      </c>
      <c r="BJ122" s="4" t="str">
        <f t="shared" si="31"/>
        <v/>
      </c>
      <c r="BK122" s="123" t="str">
        <f t="shared" si="22"/>
        <v/>
      </c>
      <c r="BL122" s="140"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82"/>
      <c r="AV123" s="124"/>
      <c r="AW123" s="124"/>
      <c r="AX123" s="124"/>
      <c r="AY123" s="143"/>
      <c r="AZ123" s="124"/>
      <c r="BA123" s="124"/>
      <c r="BB123" s="4"/>
      <c r="BC123" s="127"/>
      <c r="BD123" s="4"/>
      <c r="BE123" s="4"/>
      <c r="BF123" s="9"/>
      <c r="BG123" s="7"/>
      <c r="BH123" s="7"/>
      <c r="BI123" s="7" t="str">
        <f t="shared" ca="1" si="21"/>
        <v/>
      </c>
      <c r="BJ123" s="4" t="str">
        <f t="shared" si="31"/>
        <v/>
      </c>
      <c r="BK123" s="123" t="str">
        <f t="shared" si="22"/>
        <v/>
      </c>
      <c r="BL123" s="140"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82"/>
      <c r="AV124" s="124"/>
      <c r="AW124" s="124"/>
      <c r="AX124" s="124"/>
      <c r="AY124" s="143"/>
      <c r="AZ124" s="124"/>
      <c r="BA124" s="124"/>
      <c r="BB124" s="4"/>
      <c r="BC124" s="127"/>
      <c r="BD124" s="4"/>
      <c r="BE124" s="4"/>
      <c r="BF124" s="9" t="s">
        <v>157</v>
      </c>
      <c r="BG124" s="7"/>
      <c r="BH124" s="7"/>
      <c r="BI124" s="7" t="str">
        <f t="shared" ca="1" si="21"/>
        <v/>
      </c>
      <c r="BJ124" s="4" t="str">
        <f t="shared" si="31"/>
        <v/>
      </c>
      <c r="BK124" s="123" t="str">
        <f t="shared" si="22"/>
        <v/>
      </c>
      <c r="BL124" s="140"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82"/>
      <c r="AV125" s="124"/>
      <c r="AW125" s="124"/>
      <c r="AX125" s="124"/>
      <c r="AY125" s="143"/>
      <c r="AZ125" s="124"/>
      <c r="BA125" s="124"/>
      <c r="BB125" s="4"/>
      <c r="BC125" s="127"/>
      <c r="BD125" s="4"/>
      <c r="BE125" s="4"/>
      <c r="BF125" s="9"/>
      <c r="BG125" s="7"/>
      <c r="BH125" s="7"/>
      <c r="BI125" s="7" t="str">
        <f t="shared" ca="1" si="21"/>
        <v/>
      </c>
      <c r="BJ125" s="4" t="str">
        <f t="shared" si="31"/>
        <v/>
      </c>
      <c r="BK125" s="123" t="str">
        <f t="shared" si="22"/>
        <v/>
      </c>
      <c r="BL125" s="140"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82"/>
      <c r="AV126" s="124"/>
      <c r="AW126" s="124"/>
      <c r="AX126" s="124"/>
      <c r="AY126" s="143"/>
      <c r="AZ126" s="124"/>
      <c r="BA126" s="124"/>
      <c r="BB126" s="4"/>
      <c r="BC126" s="127"/>
      <c r="BD126" s="4"/>
      <c r="BE126" s="4"/>
      <c r="BF126" s="9" t="s">
        <v>157</v>
      </c>
      <c r="BG126" s="7"/>
      <c r="BH126" s="7"/>
      <c r="BI126" s="7" t="str">
        <f t="shared" ca="1" si="21"/>
        <v/>
      </c>
      <c r="BJ126" s="4" t="str">
        <f t="shared" si="31"/>
        <v/>
      </c>
      <c r="BK126" s="123" t="str">
        <f t="shared" si="22"/>
        <v/>
      </c>
      <c r="BL126" s="140"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82"/>
      <c r="AV127" s="124"/>
      <c r="AW127" s="124"/>
      <c r="AX127" s="124"/>
      <c r="AY127" s="143"/>
      <c r="AZ127" s="124"/>
      <c r="BA127" s="124"/>
      <c r="BB127" s="4"/>
      <c r="BC127" s="127"/>
      <c r="BD127" s="4"/>
      <c r="BE127" s="4"/>
      <c r="BF127" s="9"/>
      <c r="BG127" s="7"/>
      <c r="BH127" s="7"/>
      <c r="BI127" s="7" t="str">
        <f t="shared" ca="1" si="21"/>
        <v/>
      </c>
      <c r="BJ127" s="4" t="str">
        <f t="shared" si="31"/>
        <v/>
      </c>
      <c r="BK127" s="123" t="str">
        <f t="shared" si="22"/>
        <v/>
      </c>
      <c r="BL127" s="140"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82"/>
      <c r="AV128" s="124"/>
      <c r="AW128" s="124"/>
      <c r="AX128" s="124"/>
      <c r="AY128" s="143"/>
      <c r="AZ128" s="124"/>
      <c r="BA128" s="124"/>
      <c r="BB128" s="4"/>
      <c r="BC128" s="127"/>
      <c r="BD128" s="4"/>
      <c r="BE128" s="4"/>
      <c r="BF128" s="9" t="s">
        <v>157</v>
      </c>
      <c r="BG128" s="7"/>
      <c r="BH128" s="7"/>
      <c r="BI128" s="7" t="str">
        <f t="shared" ca="1" si="21"/>
        <v/>
      </c>
      <c r="BJ128" s="4" t="str">
        <f t="shared" si="31"/>
        <v/>
      </c>
      <c r="BK128" s="123" t="str">
        <f t="shared" si="22"/>
        <v/>
      </c>
      <c r="BL128" s="140"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82"/>
      <c r="AV129" s="124"/>
      <c r="AW129" s="124"/>
      <c r="AX129" s="124"/>
      <c r="AY129" s="143"/>
      <c r="AZ129" s="124"/>
      <c r="BA129" s="124"/>
      <c r="BB129" s="4"/>
      <c r="BC129" s="127"/>
      <c r="BD129" s="4"/>
      <c r="BE129" s="4"/>
      <c r="BF129" s="9"/>
      <c r="BG129" s="7"/>
      <c r="BH129" s="7"/>
      <c r="BI129" s="7" t="str">
        <f t="shared" ca="1" si="21"/>
        <v/>
      </c>
      <c r="BJ129" s="4" t="str">
        <f t="shared" si="31"/>
        <v/>
      </c>
      <c r="BK129" s="123" t="str">
        <f t="shared" si="22"/>
        <v/>
      </c>
      <c r="BL129" s="140"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82"/>
      <c r="AV130" s="124"/>
      <c r="AW130" s="124"/>
      <c r="AX130" s="124"/>
      <c r="AY130" s="143"/>
      <c r="AZ130" s="124"/>
      <c r="BA130" s="124"/>
      <c r="BB130" s="4"/>
      <c r="BC130" s="127"/>
      <c r="BD130" s="4"/>
      <c r="BE130" s="4"/>
      <c r="BF130" s="9" t="s">
        <v>157</v>
      </c>
      <c r="BG130" s="7"/>
      <c r="BH130" s="7"/>
      <c r="BI130" s="7" t="str">
        <f t="shared" ref="BI130:BI193" ca="1" si="35">IFERROR(IF(BF130="","",IF(BB130=5,"",IF(BF130-TODAY()&gt;0,"VIGENTE","VENCIDO"))),"")</f>
        <v/>
      </c>
      <c r="BJ130" s="4" t="str">
        <f t="shared" si="31"/>
        <v/>
      </c>
      <c r="BK130" s="123" t="str">
        <f t="shared" ref="BK130:BK193" si="36">IFERROR(IF(AA130="","",AA130/V130),"")</f>
        <v/>
      </c>
      <c r="BL130" s="140"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82"/>
      <c r="AV131" s="124"/>
      <c r="AW131" s="124"/>
      <c r="AX131" s="124"/>
      <c r="AY131" s="143"/>
      <c r="AZ131" s="124"/>
      <c r="BA131" s="124"/>
      <c r="BB131" s="4"/>
      <c r="BC131" s="127"/>
      <c r="BD131" s="4"/>
      <c r="BE131" s="4"/>
      <c r="BF131" s="9"/>
      <c r="BG131" s="7"/>
      <c r="BH131" s="7"/>
      <c r="BI131" s="7" t="str">
        <f t="shared" ca="1" si="35"/>
        <v/>
      </c>
      <c r="BJ131" s="4" t="str">
        <f t="shared" si="31"/>
        <v/>
      </c>
      <c r="BK131" s="123" t="str">
        <f t="shared" si="36"/>
        <v/>
      </c>
      <c r="BL131" s="140"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82"/>
      <c r="AV132" s="124"/>
      <c r="AW132" s="124"/>
      <c r="AX132" s="124"/>
      <c r="AY132" s="143"/>
      <c r="AZ132" s="124"/>
      <c r="BA132" s="124"/>
      <c r="BB132" s="4"/>
      <c r="BC132" s="127"/>
      <c r="BD132" s="4"/>
      <c r="BE132" s="4"/>
      <c r="BF132" s="9" t="s">
        <v>157</v>
      </c>
      <c r="BG132" s="7"/>
      <c r="BH132" s="7"/>
      <c r="BI132" s="7" t="str">
        <f t="shared" ca="1" si="35"/>
        <v/>
      </c>
      <c r="BJ132" s="4" t="str">
        <f t="shared" si="31"/>
        <v/>
      </c>
      <c r="BK132" s="123" t="str">
        <f t="shared" si="36"/>
        <v/>
      </c>
      <c r="BL132" s="140"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82"/>
      <c r="AV133" s="124"/>
      <c r="AW133" s="124"/>
      <c r="AX133" s="124"/>
      <c r="AY133" s="143"/>
      <c r="AZ133" s="124"/>
      <c r="BA133" s="124"/>
      <c r="BB133" s="4"/>
      <c r="BC133" s="127"/>
      <c r="BD133" s="4"/>
      <c r="BE133" s="4"/>
      <c r="BF133" s="9"/>
      <c r="BG133" s="7"/>
      <c r="BH133" s="7"/>
      <c r="BI133" s="7" t="str">
        <f t="shared" ca="1" si="35"/>
        <v/>
      </c>
      <c r="BJ133" s="4" t="str">
        <f t="shared" si="31"/>
        <v/>
      </c>
      <c r="BK133" s="123" t="str">
        <f t="shared" si="36"/>
        <v/>
      </c>
      <c r="BL133" s="140"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82"/>
      <c r="AV134" s="124"/>
      <c r="AW134" s="124"/>
      <c r="AX134" s="124"/>
      <c r="AY134" s="143"/>
      <c r="AZ134" s="124"/>
      <c r="BA134" s="124"/>
      <c r="BB134" s="4"/>
      <c r="BC134" s="127"/>
      <c r="BD134" s="4"/>
      <c r="BE134" s="4"/>
      <c r="BF134" s="9" t="s">
        <v>157</v>
      </c>
      <c r="BG134" s="7"/>
      <c r="BH134" s="7"/>
      <c r="BI134" s="7" t="str">
        <f t="shared" ca="1" si="35"/>
        <v/>
      </c>
      <c r="BJ134" s="4" t="str">
        <f t="shared" si="31"/>
        <v/>
      </c>
      <c r="BK134" s="123" t="str">
        <f t="shared" si="36"/>
        <v/>
      </c>
      <c r="BL134" s="140"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82"/>
      <c r="AV135" s="124"/>
      <c r="AW135" s="124"/>
      <c r="AX135" s="124"/>
      <c r="AY135" s="143"/>
      <c r="AZ135" s="124"/>
      <c r="BA135" s="124"/>
      <c r="BB135" s="4"/>
      <c r="BC135" s="127"/>
      <c r="BD135" s="4"/>
      <c r="BE135" s="4"/>
      <c r="BF135" s="9"/>
      <c r="BG135" s="7"/>
      <c r="BH135" s="7"/>
      <c r="BI135" s="7" t="str">
        <f t="shared" ca="1" si="35"/>
        <v/>
      </c>
      <c r="BJ135" s="4" t="str">
        <f t="shared" si="31"/>
        <v/>
      </c>
      <c r="BK135" s="123" t="str">
        <f t="shared" si="36"/>
        <v/>
      </c>
      <c r="BL135" s="140"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82"/>
      <c r="AV136" s="124"/>
      <c r="AW136" s="124"/>
      <c r="AX136" s="124"/>
      <c r="AY136" s="143"/>
      <c r="AZ136" s="124"/>
      <c r="BA136" s="124"/>
      <c r="BB136" s="4"/>
      <c r="BC136" s="127"/>
      <c r="BD136" s="4"/>
      <c r="BE136" s="4"/>
      <c r="BF136" s="9" t="s">
        <v>157</v>
      </c>
      <c r="BG136" s="7"/>
      <c r="BH136" s="7"/>
      <c r="BI136" s="7" t="str">
        <f t="shared" ca="1" si="35"/>
        <v/>
      </c>
      <c r="BJ136" s="4" t="str">
        <f t="shared" si="31"/>
        <v/>
      </c>
      <c r="BK136" s="123" t="str">
        <f t="shared" si="36"/>
        <v/>
      </c>
      <c r="BL136" s="140"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82"/>
      <c r="AV137" s="124"/>
      <c r="AW137" s="124"/>
      <c r="AX137" s="124"/>
      <c r="AY137" s="143"/>
      <c r="AZ137" s="124"/>
      <c r="BA137" s="124"/>
      <c r="BB137" s="4"/>
      <c r="BC137" s="127"/>
      <c r="BD137" s="4"/>
      <c r="BE137" s="4"/>
      <c r="BF137" s="9"/>
      <c r="BG137" s="7"/>
      <c r="BH137" s="7"/>
      <c r="BI137" s="7" t="str">
        <f t="shared" ca="1" si="35"/>
        <v/>
      </c>
      <c r="BJ137" s="4" t="str">
        <f t="shared" si="31"/>
        <v/>
      </c>
      <c r="BK137" s="123" t="str">
        <f t="shared" si="36"/>
        <v/>
      </c>
      <c r="BL137" s="140"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82"/>
      <c r="AV138" s="124"/>
      <c r="AW138" s="124"/>
      <c r="AX138" s="124"/>
      <c r="AY138" s="143"/>
      <c r="AZ138" s="124"/>
      <c r="BA138" s="124"/>
      <c r="BB138" s="4"/>
      <c r="BC138" s="127"/>
      <c r="BD138" s="4"/>
      <c r="BE138" s="4"/>
      <c r="BF138" s="9" t="s">
        <v>157</v>
      </c>
      <c r="BG138" s="7"/>
      <c r="BH138" s="7"/>
      <c r="BI138" s="7" t="str">
        <f t="shared" ca="1" si="35"/>
        <v/>
      </c>
      <c r="BJ138" s="4" t="str">
        <f t="shared" si="31"/>
        <v/>
      </c>
      <c r="BK138" s="123" t="str">
        <f t="shared" si="36"/>
        <v/>
      </c>
      <c r="BL138" s="140"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82"/>
      <c r="AV139" s="124"/>
      <c r="AW139" s="124"/>
      <c r="AX139" s="124"/>
      <c r="AY139" s="143"/>
      <c r="AZ139" s="124"/>
      <c r="BA139" s="124"/>
      <c r="BB139" s="4"/>
      <c r="BC139" s="127"/>
      <c r="BD139" s="4"/>
      <c r="BE139" s="4"/>
      <c r="BF139" s="9"/>
      <c r="BG139" s="7"/>
      <c r="BH139" s="7"/>
      <c r="BI139" s="7" t="str">
        <f t="shared" ca="1" si="35"/>
        <v/>
      </c>
      <c r="BJ139" s="4" t="str">
        <f t="shared" si="31"/>
        <v/>
      </c>
      <c r="BK139" s="123" t="str">
        <f t="shared" si="36"/>
        <v/>
      </c>
      <c r="BL139" s="140"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82"/>
      <c r="AV140" s="124"/>
      <c r="AW140" s="124"/>
      <c r="AX140" s="124"/>
      <c r="AY140" s="143"/>
      <c r="AZ140" s="124"/>
      <c r="BA140" s="124"/>
      <c r="BB140" s="4"/>
      <c r="BC140" s="127"/>
      <c r="BD140" s="4"/>
      <c r="BE140" s="4"/>
      <c r="BF140" s="9" t="s">
        <v>157</v>
      </c>
      <c r="BG140" s="7"/>
      <c r="BH140" s="7"/>
      <c r="BI140" s="7" t="str">
        <f t="shared" ca="1" si="35"/>
        <v/>
      </c>
      <c r="BJ140" s="4" t="str">
        <f t="shared" si="31"/>
        <v/>
      </c>
      <c r="BK140" s="123" t="str">
        <f t="shared" si="36"/>
        <v/>
      </c>
      <c r="BL140" s="140"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82"/>
      <c r="AV141" s="124"/>
      <c r="AW141" s="124"/>
      <c r="AX141" s="124"/>
      <c r="AY141" s="143"/>
      <c r="AZ141" s="124"/>
      <c r="BA141" s="124"/>
      <c r="BB141" s="4"/>
      <c r="BC141" s="127"/>
      <c r="BD141" s="4"/>
      <c r="BE141" s="4"/>
      <c r="BF141" s="9"/>
      <c r="BG141" s="7"/>
      <c r="BH141" s="7"/>
      <c r="BI141" s="7" t="str">
        <f t="shared" ca="1" si="35"/>
        <v/>
      </c>
      <c r="BJ141" s="4" t="str">
        <f t="shared" si="31"/>
        <v/>
      </c>
      <c r="BK141" s="123" t="str">
        <f t="shared" si="36"/>
        <v/>
      </c>
      <c r="BL141" s="140"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82"/>
      <c r="AV142" s="124"/>
      <c r="AW142" s="124"/>
      <c r="AX142" s="124"/>
      <c r="AY142" s="143"/>
      <c r="AZ142" s="124"/>
      <c r="BA142" s="124"/>
      <c r="BB142" s="4"/>
      <c r="BC142" s="127"/>
      <c r="BD142" s="4"/>
      <c r="BE142" s="4"/>
      <c r="BF142" s="9" t="s">
        <v>157</v>
      </c>
      <c r="BG142" s="7"/>
      <c r="BH142" s="7"/>
      <c r="BI142" s="7" t="str">
        <f t="shared" ca="1" si="35"/>
        <v/>
      </c>
      <c r="BJ142" s="4" t="str">
        <f t="shared" si="31"/>
        <v/>
      </c>
      <c r="BK142" s="123" t="str">
        <f t="shared" si="36"/>
        <v/>
      </c>
      <c r="BL142" s="140"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82"/>
      <c r="AV143" s="124"/>
      <c r="AW143" s="124"/>
      <c r="AX143" s="124"/>
      <c r="AY143" s="143"/>
      <c r="AZ143" s="124"/>
      <c r="BA143" s="124"/>
      <c r="BB143" s="4"/>
      <c r="BC143" s="127"/>
      <c r="BD143" s="4"/>
      <c r="BE143" s="4"/>
      <c r="BF143" s="9"/>
      <c r="BG143" s="7"/>
      <c r="BH143" s="7"/>
      <c r="BI143" s="7" t="str">
        <f t="shared" ca="1" si="35"/>
        <v/>
      </c>
      <c r="BJ143" s="4" t="str">
        <f t="shared" si="31"/>
        <v/>
      </c>
      <c r="BK143" s="123" t="str">
        <f t="shared" si="36"/>
        <v/>
      </c>
      <c r="BL143" s="140"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82"/>
      <c r="AV144" s="124"/>
      <c r="AW144" s="124"/>
      <c r="AX144" s="124"/>
      <c r="AY144" s="143"/>
      <c r="AZ144" s="124"/>
      <c r="BA144" s="124"/>
      <c r="BB144" s="4"/>
      <c r="BC144" s="127"/>
      <c r="BD144" s="4"/>
      <c r="BE144" s="4"/>
      <c r="BF144" s="9" t="s">
        <v>157</v>
      </c>
      <c r="BG144" s="7"/>
      <c r="BH144" s="7"/>
      <c r="BI144" s="7" t="str">
        <f t="shared" ca="1" si="35"/>
        <v/>
      </c>
      <c r="BJ144" s="4" t="str">
        <f t="shared" si="31"/>
        <v/>
      </c>
      <c r="BK144" s="123" t="str">
        <f t="shared" si="36"/>
        <v/>
      </c>
      <c r="BL144" s="140"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82"/>
      <c r="AV145" s="124"/>
      <c r="AW145" s="124"/>
      <c r="AX145" s="124"/>
      <c r="AY145" s="143"/>
      <c r="AZ145" s="124"/>
      <c r="BA145" s="124"/>
      <c r="BB145" s="4"/>
      <c r="BC145" s="127"/>
      <c r="BD145" s="4"/>
      <c r="BE145" s="4"/>
      <c r="BF145" s="9"/>
      <c r="BG145" s="7"/>
      <c r="BH145" s="7"/>
      <c r="BI145" s="7" t="str">
        <f t="shared" ca="1" si="35"/>
        <v/>
      </c>
      <c r="BJ145" s="4" t="str">
        <f t="shared" si="31"/>
        <v/>
      </c>
      <c r="BK145" s="123" t="str">
        <f t="shared" si="36"/>
        <v/>
      </c>
      <c r="BL145" s="140"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82"/>
      <c r="AV146" s="124"/>
      <c r="AW146" s="124"/>
      <c r="AX146" s="124"/>
      <c r="AY146" s="143"/>
      <c r="AZ146" s="124"/>
      <c r="BA146" s="124"/>
      <c r="BB146" s="4"/>
      <c r="BC146" s="127"/>
      <c r="BD146" s="4"/>
      <c r="BE146" s="4"/>
      <c r="BF146" s="9" t="s">
        <v>157</v>
      </c>
      <c r="BG146" s="7"/>
      <c r="BH146" s="7"/>
      <c r="BI146" s="7" t="str">
        <f t="shared" ca="1" si="35"/>
        <v/>
      </c>
      <c r="BJ146" s="4" t="str">
        <f t="shared" si="31"/>
        <v/>
      </c>
      <c r="BK146" s="123" t="str">
        <f t="shared" si="36"/>
        <v/>
      </c>
      <c r="BL146" s="140"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82"/>
      <c r="AV147" s="124"/>
      <c r="AW147" s="124"/>
      <c r="AX147" s="124"/>
      <c r="AY147" s="143"/>
      <c r="AZ147" s="124"/>
      <c r="BA147" s="124"/>
      <c r="BB147" s="4"/>
      <c r="BC147" s="127"/>
      <c r="BD147" s="4"/>
      <c r="BE147" s="4"/>
      <c r="BF147" s="9"/>
      <c r="BG147" s="7"/>
      <c r="BH147" s="7"/>
      <c r="BI147" s="7" t="str">
        <f t="shared" ca="1" si="35"/>
        <v/>
      </c>
      <c r="BJ147" s="4" t="str">
        <f t="shared" ref="BJ147:BJ210" si="44">IFERROR(IF(AA147=0,"",AA147/BC147),"")</f>
        <v/>
      </c>
      <c r="BK147" s="123" t="str">
        <f t="shared" si="36"/>
        <v/>
      </c>
      <c r="BL147" s="140"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82"/>
      <c r="AV148" s="124"/>
      <c r="AW148" s="124"/>
      <c r="AX148" s="124"/>
      <c r="AY148" s="143"/>
      <c r="AZ148" s="124"/>
      <c r="BA148" s="124"/>
      <c r="BB148" s="4"/>
      <c r="BC148" s="127"/>
      <c r="BD148" s="4"/>
      <c r="BE148" s="4"/>
      <c r="BF148" s="9" t="s">
        <v>157</v>
      </c>
      <c r="BG148" s="7"/>
      <c r="BH148" s="7"/>
      <c r="BI148" s="7" t="str">
        <f t="shared" ca="1" si="35"/>
        <v/>
      </c>
      <c r="BJ148" s="4" t="str">
        <f t="shared" si="44"/>
        <v/>
      </c>
      <c r="BK148" s="123" t="str">
        <f t="shared" si="36"/>
        <v/>
      </c>
      <c r="BL148" s="140"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82"/>
      <c r="AV149" s="124"/>
      <c r="AW149" s="124"/>
      <c r="AX149" s="124"/>
      <c r="AY149" s="143"/>
      <c r="AZ149" s="124"/>
      <c r="BA149" s="124"/>
      <c r="BB149" s="4"/>
      <c r="BC149" s="127"/>
      <c r="BD149" s="4"/>
      <c r="BE149" s="4"/>
      <c r="BF149" s="9"/>
      <c r="BG149" s="7"/>
      <c r="BH149" s="7"/>
      <c r="BI149" s="7" t="str">
        <f t="shared" ca="1" si="35"/>
        <v/>
      </c>
      <c r="BJ149" s="4" t="str">
        <f t="shared" si="44"/>
        <v/>
      </c>
      <c r="BK149" s="123" t="str">
        <f t="shared" si="36"/>
        <v/>
      </c>
      <c r="BL149" s="140"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82"/>
      <c r="AV150" s="124"/>
      <c r="AW150" s="124"/>
      <c r="AX150" s="124"/>
      <c r="AY150" s="143"/>
      <c r="AZ150" s="124"/>
      <c r="BA150" s="124"/>
      <c r="BB150" s="4"/>
      <c r="BC150" s="127"/>
      <c r="BD150" s="4"/>
      <c r="BE150" s="4"/>
      <c r="BF150" s="9" t="s">
        <v>157</v>
      </c>
      <c r="BG150" s="7"/>
      <c r="BH150" s="7"/>
      <c r="BI150" s="7" t="str">
        <f t="shared" ca="1" si="35"/>
        <v/>
      </c>
      <c r="BJ150" s="4" t="str">
        <f t="shared" si="44"/>
        <v/>
      </c>
      <c r="BK150" s="123" t="str">
        <f t="shared" si="36"/>
        <v/>
      </c>
      <c r="BL150" s="140"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82"/>
      <c r="AV151" s="124"/>
      <c r="AW151" s="124"/>
      <c r="AX151" s="124"/>
      <c r="AY151" s="143"/>
      <c r="AZ151" s="124"/>
      <c r="BA151" s="124"/>
      <c r="BB151" s="4"/>
      <c r="BC151" s="127"/>
      <c r="BD151" s="4"/>
      <c r="BE151" s="4"/>
      <c r="BF151" s="9"/>
      <c r="BG151" s="7"/>
      <c r="BH151" s="7"/>
      <c r="BI151" s="7" t="str">
        <f t="shared" ca="1" si="35"/>
        <v/>
      </c>
      <c r="BJ151" s="4" t="str">
        <f t="shared" si="44"/>
        <v/>
      </c>
      <c r="BK151" s="123" t="str">
        <f t="shared" si="36"/>
        <v/>
      </c>
      <c r="BL151" s="140"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82"/>
      <c r="AV152" s="124"/>
      <c r="AW152" s="124"/>
      <c r="AX152" s="124"/>
      <c r="AY152" s="143"/>
      <c r="AZ152" s="124"/>
      <c r="BA152" s="124"/>
      <c r="BB152" s="4"/>
      <c r="BC152" s="127"/>
      <c r="BD152" s="4"/>
      <c r="BE152" s="4"/>
      <c r="BF152" s="9" t="s">
        <v>157</v>
      </c>
      <c r="BG152" s="7"/>
      <c r="BH152" s="7"/>
      <c r="BI152" s="7" t="str">
        <f t="shared" ca="1" si="35"/>
        <v/>
      </c>
      <c r="BJ152" s="4" t="str">
        <f t="shared" si="44"/>
        <v/>
      </c>
      <c r="BK152" s="123" t="str">
        <f t="shared" si="36"/>
        <v/>
      </c>
      <c r="BL152" s="140"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82"/>
      <c r="AV153" s="124"/>
      <c r="AW153" s="124"/>
      <c r="AX153" s="124"/>
      <c r="AY153" s="143"/>
      <c r="AZ153" s="124"/>
      <c r="BA153" s="124"/>
      <c r="BB153" s="4"/>
      <c r="BC153" s="127"/>
      <c r="BD153" s="4"/>
      <c r="BE153" s="4"/>
      <c r="BF153" s="9"/>
      <c r="BG153" s="7"/>
      <c r="BH153" s="7"/>
      <c r="BI153" s="7" t="str">
        <f t="shared" ca="1" si="35"/>
        <v/>
      </c>
      <c r="BJ153" s="4" t="str">
        <f t="shared" si="44"/>
        <v/>
      </c>
      <c r="BK153" s="123" t="str">
        <f t="shared" si="36"/>
        <v/>
      </c>
      <c r="BL153" s="140"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82"/>
      <c r="AV154" s="124"/>
      <c r="AW154" s="124"/>
      <c r="AX154" s="124"/>
      <c r="AY154" s="143"/>
      <c r="AZ154" s="124"/>
      <c r="BA154" s="124"/>
      <c r="BB154" s="4"/>
      <c r="BC154" s="127"/>
      <c r="BD154" s="4"/>
      <c r="BE154" s="4"/>
      <c r="BF154" s="9" t="s">
        <v>157</v>
      </c>
      <c r="BG154" s="7"/>
      <c r="BH154" s="7"/>
      <c r="BI154" s="7" t="str">
        <f t="shared" ca="1" si="35"/>
        <v/>
      </c>
      <c r="BJ154" s="4" t="str">
        <f t="shared" si="44"/>
        <v/>
      </c>
      <c r="BK154" s="123" t="str">
        <f t="shared" si="36"/>
        <v/>
      </c>
      <c r="BL154" s="140"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82"/>
      <c r="AV155" s="124"/>
      <c r="AW155" s="124"/>
      <c r="AX155" s="124"/>
      <c r="AY155" s="143"/>
      <c r="AZ155" s="124"/>
      <c r="BA155" s="124"/>
      <c r="BB155" s="4"/>
      <c r="BC155" s="127"/>
      <c r="BD155" s="4"/>
      <c r="BE155" s="4"/>
      <c r="BF155" s="9"/>
      <c r="BG155" s="7"/>
      <c r="BH155" s="7"/>
      <c r="BI155" s="7" t="str">
        <f t="shared" ca="1" si="35"/>
        <v/>
      </c>
      <c r="BJ155" s="4" t="str">
        <f t="shared" si="44"/>
        <v/>
      </c>
      <c r="BK155" s="123" t="str">
        <f t="shared" si="36"/>
        <v/>
      </c>
      <c r="BL155" s="140"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82"/>
      <c r="AV156" s="124"/>
      <c r="AW156" s="124"/>
      <c r="AX156" s="124"/>
      <c r="AY156" s="143"/>
      <c r="AZ156" s="124"/>
      <c r="BA156" s="124"/>
      <c r="BB156" s="4"/>
      <c r="BC156" s="127"/>
      <c r="BD156" s="4"/>
      <c r="BE156" s="4"/>
      <c r="BF156" s="9" t="s">
        <v>157</v>
      </c>
      <c r="BG156" s="7"/>
      <c r="BH156" s="7"/>
      <c r="BI156" s="7" t="str">
        <f t="shared" ca="1" si="35"/>
        <v/>
      </c>
      <c r="BJ156" s="4" t="str">
        <f t="shared" si="44"/>
        <v/>
      </c>
      <c r="BK156" s="123" t="str">
        <f t="shared" si="36"/>
        <v/>
      </c>
      <c r="BL156" s="140"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82"/>
      <c r="AV157" s="124"/>
      <c r="AW157" s="124"/>
      <c r="AX157" s="124"/>
      <c r="AY157" s="143"/>
      <c r="AZ157" s="124"/>
      <c r="BA157" s="124"/>
      <c r="BB157" s="4"/>
      <c r="BC157" s="127"/>
      <c r="BD157" s="4"/>
      <c r="BE157" s="4"/>
      <c r="BF157" s="9"/>
      <c r="BG157" s="7"/>
      <c r="BH157" s="7"/>
      <c r="BI157" s="7" t="str">
        <f t="shared" ca="1" si="35"/>
        <v/>
      </c>
      <c r="BJ157" s="4" t="str">
        <f t="shared" si="44"/>
        <v/>
      </c>
      <c r="BK157" s="123" t="str">
        <f t="shared" si="36"/>
        <v/>
      </c>
      <c r="BL157" s="140"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82"/>
      <c r="AV158" s="124"/>
      <c r="AW158" s="124"/>
      <c r="AX158" s="124"/>
      <c r="AY158" s="143"/>
      <c r="AZ158" s="124"/>
      <c r="BA158" s="124"/>
      <c r="BB158" s="4"/>
      <c r="BC158" s="127"/>
      <c r="BD158" s="4"/>
      <c r="BE158" s="4"/>
      <c r="BF158" s="9" t="s">
        <v>157</v>
      </c>
      <c r="BG158" s="7"/>
      <c r="BH158" s="7"/>
      <c r="BI158" s="7" t="str">
        <f t="shared" ca="1" si="35"/>
        <v/>
      </c>
      <c r="BJ158" s="4" t="str">
        <f t="shared" si="44"/>
        <v/>
      </c>
      <c r="BK158" s="123" t="str">
        <f t="shared" si="36"/>
        <v/>
      </c>
      <c r="BL158" s="140"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82"/>
      <c r="AV159" s="124"/>
      <c r="AW159" s="124"/>
      <c r="AX159" s="124"/>
      <c r="AY159" s="143"/>
      <c r="AZ159" s="124"/>
      <c r="BA159" s="124"/>
      <c r="BB159" s="4"/>
      <c r="BC159" s="127"/>
      <c r="BD159" s="4"/>
      <c r="BE159" s="4"/>
      <c r="BF159" s="9"/>
      <c r="BG159" s="7"/>
      <c r="BH159" s="7"/>
      <c r="BI159" s="7" t="str">
        <f t="shared" ca="1" si="35"/>
        <v/>
      </c>
      <c r="BJ159" s="4" t="str">
        <f t="shared" si="44"/>
        <v/>
      </c>
      <c r="BK159" s="123" t="str">
        <f t="shared" si="36"/>
        <v/>
      </c>
      <c r="BL159" s="140"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82"/>
      <c r="AV160" s="124"/>
      <c r="AW160" s="124"/>
      <c r="AX160" s="124"/>
      <c r="AY160" s="143"/>
      <c r="AZ160" s="124"/>
      <c r="BA160" s="124"/>
      <c r="BB160" s="4"/>
      <c r="BC160" s="127"/>
      <c r="BD160" s="4"/>
      <c r="BE160" s="4"/>
      <c r="BF160" s="9" t="s">
        <v>157</v>
      </c>
      <c r="BG160" s="7"/>
      <c r="BH160" s="7"/>
      <c r="BI160" s="7" t="str">
        <f t="shared" ca="1" si="35"/>
        <v/>
      </c>
      <c r="BJ160" s="4" t="str">
        <f t="shared" si="44"/>
        <v/>
      </c>
      <c r="BK160" s="123" t="str">
        <f t="shared" si="36"/>
        <v/>
      </c>
      <c r="BL160" s="140"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82"/>
      <c r="AV161" s="124"/>
      <c r="AW161" s="124"/>
      <c r="AX161" s="124"/>
      <c r="AY161" s="143"/>
      <c r="AZ161" s="124"/>
      <c r="BA161" s="124"/>
      <c r="BB161" s="4"/>
      <c r="BC161" s="127"/>
      <c r="BD161" s="4"/>
      <c r="BE161" s="4"/>
      <c r="BF161" s="9"/>
      <c r="BG161" s="7"/>
      <c r="BH161" s="7"/>
      <c r="BI161" s="7" t="str">
        <f t="shared" ca="1" si="35"/>
        <v/>
      </c>
      <c r="BJ161" s="4" t="str">
        <f t="shared" si="44"/>
        <v/>
      </c>
      <c r="BK161" s="123" t="str">
        <f t="shared" si="36"/>
        <v/>
      </c>
      <c r="BL161" s="140"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82"/>
      <c r="AV162" s="124"/>
      <c r="AW162" s="124"/>
      <c r="AX162" s="124"/>
      <c r="AY162" s="143"/>
      <c r="AZ162" s="124"/>
      <c r="BA162" s="124"/>
      <c r="BB162" s="4"/>
      <c r="BC162" s="127"/>
      <c r="BD162" s="4"/>
      <c r="BE162" s="4"/>
      <c r="BF162" s="9" t="s">
        <v>157</v>
      </c>
      <c r="BG162" s="7"/>
      <c r="BH162" s="7"/>
      <c r="BI162" s="7" t="str">
        <f t="shared" ca="1" si="35"/>
        <v/>
      </c>
      <c r="BJ162" s="4" t="str">
        <f t="shared" si="44"/>
        <v/>
      </c>
      <c r="BK162" s="123" t="str">
        <f t="shared" si="36"/>
        <v/>
      </c>
      <c r="BL162" s="140"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82"/>
      <c r="AV163" s="124"/>
      <c r="AW163" s="124"/>
      <c r="AX163" s="124"/>
      <c r="AY163" s="143"/>
      <c r="AZ163" s="124"/>
      <c r="BA163" s="124"/>
      <c r="BB163" s="4"/>
      <c r="BC163" s="127"/>
      <c r="BD163" s="4"/>
      <c r="BE163" s="4"/>
      <c r="BF163" s="9"/>
      <c r="BG163" s="7"/>
      <c r="BH163" s="7"/>
      <c r="BI163" s="7" t="str">
        <f t="shared" ca="1" si="35"/>
        <v/>
      </c>
      <c r="BJ163" s="4" t="str">
        <f t="shared" si="44"/>
        <v/>
      </c>
      <c r="BK163" s="123" t="str">
        <f t="shared" si="36"/>
        <v/>
      </c>
      <c r="BL163" s="140"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82"/>
      <c r="AV164" s="124"/>
      <c r="AW164" s="124"/>
      <c r="AX164" s="124"/>
      <c r="AY164" s="143"/>
      <c r="AZ164" s="124"/>
      <c r="BA164" s="124"/>
      <c r="BB164" s="4"/>
      <c r="BC164" s="127"/>
      <c r="BD164" s="4"/>
      <c r="BE164" s="4"/>
      <c r="BF164" s="9" t="s">
        <v>157</v>
      </c>
      <c r="BG164" s="7"/>
      <c r="BH164" s="7"/>
      <c r="BI164" s="7" t="str">
        <f t="shared" ca="1" si="35"/>
        <v/>
      </c>
      <c r="BJ164" s="4" t="str">
        <f t="shared" si="44"/>
        <v/>
      </c>
      <c r="BK164" s="123" t="str">
        <f t="shared" si="36"/>
        <v/>
      </c>
      <c r="BL164" s="140"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82"/>
      <c r="AV165" s="124"/>
      <c r="AW165" s="124"/>
      <c r="AX165" s="124"/>
      <c r="AY165" s="143"/>
      <c r="AZ165" s="124"/>
      <c r="BA165" s="124"/>
      <c r="BB165" s="4"/>
      <c r="BC165" s="127"/>
      <c r="BD165" s="4"/>
      <c r="BE165" s="4"/>
      <c r="BF165" s="9"/>
      <c r="BG165" s="7"/>
      <c r="BH165" s="7"/>
      <c r="BI165" s="7" t="str">
        <f t="shared" ca="1" si="35"/>
        <v/>
      </c>
      <c r="BJ165" s="4" t="str">
        <f t="shared" si="44"/>
        <v/>
      </c>
      <c r="BK165" s="123" t="str">
        <f t="shared" si="36"/>
        <v/>
      </c>
      <c r="BL165" s="140"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82"/>
      <c r="AV166" s="124"/>
      <c r="AW166" s="124"/>
      <c r="AX166" s="124"/>
      <c r="AY166" s="143"/>
      <c r="AZ166" s="124"/>
      <c r="BA166" s="124"/>
      <c r="BB166" s="4"/>
      <c r="BC166" s="127"/>
      <c r="BD166" s="4"/>
      <c r="BE166" s="4"/>
      <c r="BF166" s="9" t="s">
        <v>157</v>
      </c>
      <c r="BG166" s="7"/>
      <c r="BH166" s="7"/>
      <c r="BI166" s="7" t="str">
        <f t="shared" ca="1" si="35"/>
        <v/>
      </c>
      <c r="BJ166" s="4" t="str">
        <f t="shared" si="44"/>
        <v/>
      </c>
      <c r="BK166" s="123" t="str">
        <f t="shared" si="36"/>
        <v/>
      </c>
      <c r="BL166" s="140"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82"/>
      <c r="AV167" s="124"/>
      <c r="AW167" s="124"/>
      <c r="AX167" s="124"/>
      <c r="AY167" s="143"/>
      <c r="AZ167" s="124"/>
      <c r="BA167" s="124"/>
      <c r="BB167" s="4"/>
      <c r="BC167" s="127"/>
      <c r="BD167" s="4"/>
      <c r="BE167" s="4"/>
      <c r="BF167" s="9"/>
      <c r="BG167" s="7"/>
      <c r="BH167" s="7"/>
      <c r="BI167" s="7" t="str">
        <f t="shared" ca="1" si="35"/>
        <v/>
      </c>
      <c r="BJ167" s="4" t="str">
        <f t="shared" si="44"/>
        <v/>
      </c>
      <c r="BK167" s="123" t="str">
        <f t="shared" si="36"/>
        <v/>
      </c>
      <c r="BL167" s="140"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82"/>
      <c r="AV168" s="124"/>
      <c r="AW168" s="124"/>
      <c r="AX168" s="124"/>
      <c r="AY168" s="143"/>
      <c r="AZ168" s="124"/>
      <c r="BA168" s="124"/>
      <c r="BB168" s="4"/>
      <c r="BC168" s="127"/>
      <c r="BD168" s="4"/>
      <c r="BE168" s="4"/>
      <c r="BF168" s="9" t="s">
        <v>157</v>
      </c>
      <c r="BG168" s="7"/>
      <c r="BH168" s="7"/>
      <c r="BI168" s="7" t="str">
        <f t="shared" ca="1" si="35"/>
        <v/>
      </c>
      <c r="BJ168" s="4" t="str">
        <f t="shared" si="44"/>
        <v/>
      </c>
      <c r="BK168" s="123" t="str">
        <f t="shared" si="36"/>
        <v/>
      </c>
      <c r="BL168" s="140"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82"/>
      <c r="AV169" s="124"/>
      <c r="AW169" s="124"/>
      <c r="AX169" s="124"/>
      <c r="AY169" s="143"/>
      <c r="AZ169" s="124"/>
      <c r="BA169" s="124"/>
      <c r="BB169" s="4"/>
      <c r="BC169" s="127"/>
      <c r="BD169" s="4"/>
      <c r="BE169" s="4"/>
      <c r="BF169" s="9"/>
      <c r="BG169" s="7"/>
      <c r="BH169" s="7"/>
      <c r="BI169" s="7" t="str">
        <f t="shared" ca="1" si="35"/>
        <v/>
      </c>
      <c r="BJ169" s="4" t="str">
        <f t="shared" si="44"/>
        <v/>
      </c>
      <c r="BK169" s="123" t="str">
        <f t="shared" si="36"/>
        <v/>
      </c>
      <c r="BL169" s="140"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82"/>
      <c r="AV170" s="124"/>
      <c r="AW170" s="124"/>
      <c r="AX170" s="124"/>
      <c r="AY170" s="143"/>
      <c r="AZ170" s="124"/>
      <c r="BA170" s="124"/>
      <c r="BB170" s="4"/>
      <c r="BC170" s="127"/>
      <c r="BD170" s="4"/>
      <c r="BE170" s="4"/>
      <c r="BF170" s="9" t="s">
        <v>157</v>
      </c>
      <c r="BG170" s="7"/>
      <c r="BH170" s="7"/>
      <c r="BI170" s="7" t="str">
        <f t="shared" ca="1" si="35"/>
        <v/>
      </c>
      <c r="BJ170" s="4" t="str">
        <f t="shared" si="44"/>
        <v/>
      </c>
      <c r="BK170" s="123" t="str">
        <f t="shared" si="36"/>
        <v/>
      </c>
      <c r="BL170" s="140"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82"/>
      <c r="AV171" s="124"/>
      <c r="AW171" s="124"/>
      <c r="AX171" s="124"/>
      <c r="AY171" s="143"/>
      <c r="AZ171" s="124"/>
      <c r="BA171" s="124"/>
      <c r="BB171" s="4"/>
      <c r="BC171" s="127"/>
      <c r="BD171" s="4"/>
      <c r="BE171" s="4"/>
      <c r="BF171" s="9"/>
      <c r="BG171" s="7"/>
      <c r="BH171" s="7"/>
      <c r="BI171" s="7" t="str">
        <f t="shared" ca="1" si="35"/>
        <v/>
      </c>
      <c r="BJ171" s="4" t="str">
        <f t="shared" si="44"/>
        <v/>
      </c>
      <c r="BK171" s="123" t="str">
        <f t="shared" si="36"/>
        <v/>
      </c>
      <c r="BL171" s="140"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82"/>
      <c r="AV172" s="124"/>
      <c r="AW172" s="124"/>
      <c r="AX172" s="124"/>
      <c r="AY172" s="143"/>
      <c r="AZ172" s="124"/>
      <c r="BA172" s="124"/>
      <c r="BB172" s="4"/>
      <c r="BC172" s="127"/>
      <c r="BD172" s="4"/>
      <c r="BE172" s="4"/>
      <c r="BF172" s="9" t="s">
        <v>157</v>
      </c>
      <c r="BG172" s="7"/>
      <c r="BH172" s="7"/>
      <c r="BI172" s="7" t="str">
        <f t="shared" ca="1" si="35"/>
        <v/>
      </c>
      <c r="BJ172" s="4" t="str">
        <f t="shared" si="44"/>
        <v/>
      </c>
      <c r="BK172" s="123" t="str">
        <f t="shared" si="36"/>
        <v/>
      </c>
      <c r="BL172" s="140"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82"/>
      <c r="AV173" s="124"/>
      <c r="AW173" s="124"/>
      <c r="AX173" s="124"/>
      <c r="AY173" s="143"/>
      <c r="AZ173" s="124"/>
      <c r="BA173" s="124"/>
      <c r="BB173" s="4"/>
      <c r="BC173" s="127"/>
      <c r="BD173" s="4"/>
      <c r="BE173" s="4"/>
      <c r="BF173" s="9"/>
      <c r="BG173" s="7"/>
      <c r="BH173" s="7"/>
      <c r="BI173" s="7" t="str">
        <f t="shared" ca="1" si="35"/>
        <v/>
      </c>
      <c r="BJ173" s="4" t="str">
        <f t="shared" si="44"/>
        <v/>
      </c>
      <c r="BK173" s="123" t="str">
        <f t="shared" si="36"/>
        <v/>
      </c>
      <c r="BL173" s="140"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82"/>
      <c r="AV174" s="124"/>
      <c r="AW174" s="124"/>
      <c r="AX174" s="124"/>
      <c r="AY174" s="143"/>
      <c r="AZ174" s="124"/>
      <c r="BA174" s="124"/>
      <c r="BB174" s="4"/>
      <c r="BC174" s="127"/>
      <c r="BD174" s="4"/>
      <c r="BE174" s="4"/>
      <c r="BF174" s="9" t="s">
        <v>157</v>
      </c>
      <c r="BG174" s="7"/>
      <c r="BH174" s="7"/>
      <c r="BI174" s="7" t="str">
        <f t="shared" ca="1" si="35"/>
        <v/>
      </c>
      <c r="BJ174" s="4" t="str">
        <f t="shared" si="44"/>
        <v/>
      </c>
      <c r="BK174" s="123" t="str">
        <f t="shared" si="36"/>
        <v/>
      </c>
      <c r="BL174" s="140"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82"/>
      <c r="AV175" s="124"/>
      <c r="AW175" s="124"/>
      <c r="AX175" s="124"/>
      <c r="AY175" s="143"/>
      <c r="AZ175" s="124"/>
      <c r="BA175" s="124"/>
      <c r="BB175" s="4"/>
      <c r="BC175" s="127"/>
      <c r="BD175" s="4"/>
      <c r="BE175" s="4"/>
      <c r="BF175" s="9"/>
      <c r="BG175" s="7"/>
      <c r="BH175" s="7"/>
      <c r="BI175" s="7" t="str">
        <f t="shared" ca="1" si="35"/>
        <v/>
      </c>
      <c r="BJ175" s="4" t="str">
        <f t="shared" si="44"/>
        <v/>
      </c>
      <c r="BK175" s="123" t="str">
        <f t="shared" si="36"/>
        <v/>
      </c>
      <c r="BL175" s="140"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82"/>
      <c r="AV176" s="124"/>
      <c r="AW176" s="124"/>
      <c r="AX176" s="124"/>
      <c r="AY176" s="143"/>
      <c r="AZ176" s="124"/>
      <c r="BA176" s="124"/>
      <c r="BB176" s="4"/>
      <c r="BC176" s="127"/>
      <c r="BD176" s="4"/>
      <c r="BE176" s="4"/>
      <c r="BF176" s="9" t="s">
        <v>157</v>
      </c>
      <c r="BG176" s="7"/>
      <c r="BH176" s="7"/>
      <c r="BI176" s="7" t="str">
        <f t="shared" ca="1" si="35"/>
        <v/>
      </c>
      <c r="BJ176" s="4" t="str">
        <f t="shared" si="44"/>
        <v/>
      </c>
      <c r="BK176" s="123" t="str">
        <f t="shared" si="36"/>
        <v/>
      </c>
      <c r="BL176" s="140"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82"/>
      <c r="AV177" s="124"/>
      <c r="AW177" s="124"/>
      <c r="AX177" s="124"/>
      <c r="AY177" s="143"/>
      <c r="AZ177" s="124"/>
      <c r="BA177" s="124"/>
      <c r="BB177" s="4"/>
      <c r="BC177" s="127"/>
      <c r="BD177" s="4"/>
      <c r="BE177" s="4"/>
      <c r="BF177" s="9"/>
      <c r="BG177" s="7"/>
      <c r="BH177" s="7"/>
      <c r="BI177" s="7" t="str">
        <f t="shared" ca="1" si="35"/>
        <v/>
      </c>
      <c r="BJ177" s="4" t="str">
        <f t="shared" si="44"/>
        <v/>
      </c>
      <c r="BK177" s="123" t="str">
        <f t="shared" si="36"/>
        <v/>
      </c>
      <c r="BL177" s="140"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82"/>
      <c r="AV178" s="124"/>
      <c r="AW178" s="124"/>
      <c r="AX178" s="124"/>
      <c r="AY178" s="143"/>
      <c r="AZ178" s="124"/>
      <c r="BA178" s="124"/>
      <c r="BB178" s="4"/>
      <c r="BC178" s="127"/>
      <c r="BD178" s="4"/>
      <c r="BE178" s="4"/>
      <c r="BF178" s="9" t="s">
        <v>157</v>
      </c>
      <c r="BG178" s="7"/>
      <c r="BH178" s="7"/>
      <c r="BI178" s="7" t="str">
        <f t="shared" ca="1" si="35"/>
        <v/>
      </c>
      <c r="BJ178" s="4" t="str">
        <f t="shared" si="44"/>
        <v/>
      </c>
      <c r="BK178" s="123" t="str">
        <f t="shared" si="36"/>
        <v/>
      </c>
      <c r="BL178" s="140"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82"/>
      <c r="AV179" s="124"/>
      <c r="AW179" s="124"/>
      <c r="AX179" s="124"/>
      <c r="AY179" s="143"/>
      <c r="AZ179" s="124"/>
      <c r="BA179" s="124"/>
      <c r="BB179" s="4"/>
      <c r="BC179" s="127"/>
      <c r="BD179" s="4"/>
      <c r="BE179" s="4"/>
      <c r="BF179" s="9"/>
      <c r="BG179" s="7"/>
      <c r="BH179" s="7"/>
      <c r="BI179" s="7" t="str">
        <f t="shared" ca="1" si="35"/>
        <v/>
      </c>
      <c r="BJ179" s="4" t="str">
        <f t="shared" si="44"/>
        <v/>
      </c>
      <c r="BK179" s="123" t="str">
        <f t="shared" si="36"/>
        <v/>
      </c>
      <c r="BL179" s="140"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82"/>
      <c r="AV180" s="124"/>
      <c r="AW180" s="124"/>
      <c r="AX180" s="124"/>
      <c r="AY180" s="143"/>
      <c r="AZ180" s="124"/>
      <c r="BA180" s="124"/>
      <c r="BB180" s="4"/>
      <c r="BC180" s="127"/>
      <c r="BD180" s="4"/>
      <c r="BE180" s="4"/>
      <c r="BF180" s="9" t="s">
        <v>157</v>
      </c>
      <c r="BG180" s="7"/>
      <c r="BH180" s="7"/>
      <c r="BI180" s="7" t="str">
        <f t="shared" ca="1" si="35"/>
        <v/>
      </c>
      <c r="BJ180" s="4" t="str">
        <f t="shared" si="44"/>
        <v/>
      </c>
      <c r="BK180" s="123" t="str">
        <f t="shared" si="36"/>
        <v/>
      </c>
      <c r="BL180" s="140"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82"/>
      <c r="AV181" s="124"/>
      <c r="AW181" s="124"/>
      <c r="AX181" s="124"/>
      <c r="AY181" s="143"/>
      <c r="AZ181" s="124"/>
      <c r="BA181" s="124"/>
      <c r="BB181" s="4"/>
      <c r="BC181" s="127"/>
      <c r="BD181" s="4"/>
      <c r="BE181" s="4"/>
      <c r="BF181" s="9"/>
      <c r="BG181" s="7"/>
      <c r="BH181" s="7"/>
      <c r="BI181" s="7" t="str">
        <f t="shared" ca="1" si="35"/>
        <v/>
      </c>
      <c r="BJ181" s="4" t="str">
        <f t="shared" si="44"/>
        <v/>
      </c>
      <c r="BK181" s="123" t="str">
        <f t="shared" si="36"/>
        <v/>
      </c>
      <c r="BL181" s="140"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82"/>
      <c r="AV182" s="124"/>
      <c r="AW182" s="124"/>
      <c r="AX182" s="124"/>
      <c r="AY182" s="143"/>
      <c r="AZ182" s="124"/>
      <c r="BA182" s="124"/>
      <c r="BB182" s="4"/>
      <c r="BC182" s="127"/>
      <c r="BD182" s="4"/>
      <c r="BE182" s="4"/>
      <c r="BF182" s="9" t="s">
        <v>157</v>
      </c>
      <c r="BG182" s="7"/>
      <c r="BH182" s="7"/>
      <c r="BI182" s="7" t="str">
        <f t="shared" ca="1" si="35"/>
        <v/>
      </c>
      <c r="BJ182" s="4" t="str">
        <f t="shared" si="44"/>
        <v/>
      </c>
      <c r="BK182" s="123" t="str">
        <f t="shared" si="36"/>
        <v/>
      </c>
      <c r="BL182" s="140"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82"/>
      <c r="AV183" s="124"/>
      <c r="AW183" s="124"/>
      <c r="AX183" s="124"/>
      <c r="AY183" s="143"/>
      <c r="AZ183" s="124"/>
      <c r="BA183" s="124"/>
      <c r="BB183" s="4"/>
      <c r="BC183" s="127"/>
      <c r="BD183" s="4"/>
      <c r="BE183" s="4"/>
      <c r="BF183" s="9"/>
      <c r="BG183" s="7"/>
      <c r="BH183" s="7"/>
      <c r="BI183" s="7" t="str">
        <f t="shared" ca="1" si="35"/>
        <v/>
      </c>
      <c r="BJ183" s="4" t="str">
        <f t="shared" si="44"/>
        <v/>
      </c>
      <c r="BK183" s="123" t="str">
        <f t="shared" si="36"/>
        <v/>
      </c>
      <c r="BL183" s="140"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82"/>
      <c r="AV184" s="124"/>
      <c r="AW184" s="124"/>
      <c r="AX184" s="124"/>
      <c r="AY184" s="143"/>
      <c r="AZ184" s="124"/>
      <c r="BA184" s="124"/>
      <c r="BB184" s="4"/>
      <c r="BC184" s="127"/>
      <c r="BD184" s="4"/>
      <c r="BE184" s="4"/>
      <c r="BF184" s="9" t="s">
        <v>157</v>
      </c>
      <c r="BG184" s="7"/>
      <c r="BH184" s="7"/>
      <c r="BI184" s="7" t="str">
        <f t="shared" ca="1" si="35"/>
        <v/>
      </c>
      <c r="BJ184" s="4" t="str">
        <f t="shared" si="44"/>
        <v/>
      </c>
      <c r="BK184" s="123" t="str">
        <f t="shared" si="36"/>
        <v/>
      </c>
      <c r="BL184" s="140"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82"/>
      <c r="AV185" s="124"/>
      <c r="AW185" s="124"/>
      <c r="AX185" s="124"/>
      <c r="AY185" s="143"/>
      <c r="AZ185" s="124"/>
      <c r="BA185" s="124"/>
      <c r="BB185" s="4"/>
      <c r="BC185" s="127"/>
      <c r="BD185" s="4"/>
      <c r="BE185" s="4"/>
      <c r="BF185" s="9"/>
      <c r="BG185" s="7"/>
      <c r="BH185" s="7"/>
      <c r="BI185" s="7" t="str">
        <f t="shared" ca="1" si="35"/>
        <v/>
      </c>
      <c r="BJ185" s="4" t="str">
        <f t="shared" si="44"/>
        <v/>
      </c>
      <c r="BK185" s="123" t="str">
        <f t="shared" si="36"/>
        <v/>
      </c>
      <c r="BL185" s="140"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82"/>
      <c r="AV186" s="124"/>
      <c r="AW186" s="124"/>
      <c r="AX186" s="124"/>
      <c r="AY186" s="143"/>
      <c r="AZ186" s="124"/>
      <c r="BA186" s="124"/>
      <c r="BB186" s="4"/>
      <c r="BC186" s="127"/>
      <c r="BD186" s="4"/>
      <c r="BE186" s="4"/>
      <c r="BF186" s="9" t="s">
        <v>157</v>
      </c>
      <c r="BG186" s="7"/>
      <c r="BH186" s="7"/>
      <c r="BI186" s="7" t="str">
        <f t="shared" ca="1" si="35"/>
        <v/>
      </c>
      <c r="BJ186" s="4" t="str">
        <f t="shared" si="44"/>
        <v/>
      </c>
      <c r="BK186" s="123" t="str">
        <f t="shared" si="36"/>
        <v/>
      </c>
      <c r="BL186" s="140"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82"/>
      <c r="AV187" s="124"/>
      <c r="AW187" s="124"/>
      <c r="AX187" s="124"/>
      <c r="AY187" s="143"/>
      <c r="AZ187" s="124"/>
      <c r="BA187" s="124"/>
      <c r="BB187" s="4"/>
      <c r="BC187" s="127"/>
      <c r="BD187" s="4"/>
      <c r="BE187" s="4"/>
      <c r="BF187" s="9"/>
      <c r="BG187" s="7"/>
      <c r="BH187" s="7"/>
      <c r="BI187" s="7" t="str">
        <f t="shared" ca="1" si="35"/>
        <v/>
      </c>
      <c r="BJ187" s="4" t="str">
        <f t="shared" si="44"/>
        <v/>
      </c>
      <c r="BK187" s="123" t="str">
        <f t="shared" si="36"/>
        <v/>
      </c>
      <c r="BL187" s="140"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82"/>
      <c r="AV188" s="124"/>
      <c r="AW188" s="124"/>
      <c r="AX188" s="124"/>
      <c r="AY188" s="143"/>
      <c r="AZ188" s="124"/>
      <c r="BA188" s="124"/>
      <c r="BB188" s="4"/>
      <c r="BC188" s="127"/>
      <c r="BD188" s="4"/>
      <c r="BE188" s="4"/>
      <c r="BF188" s="9" t="s">
        <v>157</v>
      </c>
      <c r="BG188" s="7"/>
      <c r="BH188" s="7"/>
      <c r="BI188" s="7" t="str">
        <f t="shared" ca="1" si="35"/>
        <v/>
      </c>
      <c r="BJ188" s="4" t="str">
        <f t="shared" si="44"/>
        <v/>
      </c>
      <c r="BK188" s="123" t="str">
        <f t="shared" si="36"/>
        <v/>
      </c>
      <c r="BL188" s="140"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82"/>
      <c r="AV189" s="124"/>
      <c r="AW189" s="124"/>
      <c r="AX189" s="124"/>
      <c r="AY189" s="143"/>
      <c r="AZ189" s="124"/>
      <c r="BA189" s="124"/>
      <c r="BB189" s="4"/>
      <c r="BC189" s="127"/>
      <c r="BD189" s="4"/>
      <c r="BE189" s="4"/>
      <c r="BF189" s="9"/>
      <c r="BG189" s="7"/>
      <c r="BH189" s="7"/>
      <c r="BI189" s="7" t="str">
        <f t="shared" ca="1" si="35"/>
        <v/>
      </c>
      <c r="BJ189" s="4" t="str">
        <f t="shared" si="44"/>
        <v/>
      </c>
      <c r="BK189" s="123" t="str">
        <f t="shared" si="36"/>
        <v/>
      </c>
      <c r="BL189" s="140"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82"/>
      <c r="AV190" s="124"/>
      <c r="AW190" s="124"/>
      <c r="AX190" s="124"/>
      <c r="AY190" s="143"/>
      <c r="AZ190" s="124"/>
      <c r="BA190" s="124"/>
      <c r="BB190" s="4"/>
      <c r="BC190" s="127"/>
      <c r="BD190" s="4"/>
      <c r="BE190" s="4"/>
      <c r="BF190" s="9" t="s">
        <v>157</v>
      </c>
      <c r="BG190" s="7"/>
      <c r="BH190" s="7"/>
      <c r="BI190" s="7" t="str">
        <f t="shared" ca="1" si="35"/>
        <v/>
      </c>
      <c r="BJ190" s="4" t="str">
        <f t="shared" si="44"/>
        <v/>
      </c>
      <c r="BK190" s="123" t="str">
        <f t="shared" si="36"/>
        <v/>
      </c>
      <c r="BL190" s="140"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82"/>
      <c r="AV191" s="124"/>
      <c r="AW191" s="124"/>
      <c r="AX191" s="124"/>
      <c r="AY191" s="143"/>
      <c r="AZ191" s="124"/>
      <c r="BA191" s="124"/>
      <c r="BB191" s="4"/>
      <c r="BC191" s="127"/>
      <c r="BD191" s="4"/>
      <c r="BE191" s="4"/>
      <c r="BF191" s="9"/>
      <c r="BG191" s="7"/>
      <c r="BH191" s="7"/>
      <c r="BI191" s="7" t="str">
        <f t="shared" ca="1" si="35"/>
        <v/>
      </c>
      <c r="BJ191" s="4" t="str">
        <f t="shared" si="44"/>
        <v/>
      </c>
      <c r="BK191" s="123" t="str">
        <f t="shared" si="36"/>
        <v/>
      </c>
      <c r="BL191" s="140"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82"/>
      <c r="AV192" s="124"/>
      <c r="AW192" s="124"/>
      <c r="AX192" s="124"/>
      <c r="AY192" s="143"/>
      <c r="AZ192" s="124"/>
      <c r="BA192" s="124"/>
      <c r="BB192" s="4"/>
      <c r="BC192" s="127"/>
      <c r="BD192" s="4"/>
      <c r="BE192" s="4"/>
      <c r="BF192" s="9" t="s">
        <v>157</v>
      </c>
      <c r="BG192" s="7"/>
      <c r="BH192" s="7"/>
      <c r="BI192" s="7" t="str">
        <f t="shared" ca="1" si="35"/>
        <v/>
      </c>
      <c r="BJ192" s="4" t="str">
        <f t="shared" si="44"/>
        <v/>
      </c>
      <c r="BK192" s="123" t="str">
        <f t="shared" si="36"/>
        <v/>
      </c>
      <c r="BL192" s="140"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82"/>
      <c r="AV193" s="124"/>
      <c r="AW193" s="124"/>
      <c r="AX193" s="124"/>
      <c r="AY193" s="143"/>
      <c r="AZ193" s="124"/>
      <c r="BA193" s="124"/>
      <c r="BB193" s="4"/>
      <c r="BC193" s="127"/>
      <c r="BD193" s="4"/>
      <c r="BE193" s="4"/>
      <c r="BF193" s="9"/>
      <c r="BG193" s="7"/>
      <c r="BH193" s="7"/>
      <c r="BI193" s="7" t="str">
        <f t="shared" ca="1" si="35"/>
        <v/>
      </c>
      <c r="BJ193" s="4" t="str">
        <f t="shared" si="44"/>
        <v/>
      </c>
      <c r="BK193" s="123" t="str">
        <f t="shared" si="36"/>
        <v/>
      </c>
      <c r="BL193" s="140"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82"/>
      <c r="AV194" s="124"/>
      <c r="AW194" s="124"/>
      <c r="AX194" s="124"/>
      <c r="AY194" s="143"/>
      <c r="AZ194" s="124"/>
      <c r="BA194" s="124"/>
      <c r="BB194" s="4"/>
      <c r="BC194" s="127"/>
      <c r="BD194" s="4"/>
      <c r="BE194" s="4"/>
      <c r="BF194" s="9" t="s">
        <v>157</v>
      </c>
      <c r="BG194" s="7"/>
      <c r="BH194" s="7"/>
      <c r="BI194" s="7" t="str">
        <f t="shared" ref="BI194:BI257" ca="1" si="48">IFERROR(IF(BF194="","",IF(BB194=5,"",IF(BF194-TODAY()&gt;0,"VIGENTE","VENCIDO"))),"")</f>
        <v/>
      </c>
      <c r="BJ194" s="4" t="str">
        <f t="shared" si="44"/>
        <v/>
      </c>
      <c r="BK194" s="123" t="str">
        <f t="shared" ref="BK194:BK257" si="49">IFERROR(IF(AA194="","",AA194/V194),"")</f>
        <v/>
      </c>
      <c r="BL194" s="140"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82"/>
      <c r="AV195" s="124"/>
      <c r="AW195" s="124"/>
      <c r="AX195" s="124"/>
      <c r="AY195" s="143"/>
      <c r="AZ195" s="124"/>
      <c r="BA195" s="124"/>
      <c r="BB195" s="4"/>
      <c r="BC195" s="127"/>
      <c r="BD195" s="4"/>
      <c r="BE195" s="4"/>
      <c r="BF195" s="9"/>
      <c r="BG195" s="7"/>
      <c r="BH195" s="7"/>
      <c r="BI195" s="7" t="str">
        <f t="shared" ca="1" si="48"/>
        <v/>
      </c>
      <c r="BJ195" s="4" t="str">
        <f t="shared" si="44"/>
        <v/>
      </c>
      <c r="BK195" s="123" t="str">
        <f t="shared" si="49"/>
        <v/>
      </c>
      <c r="BL195" s="140"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82"/>
      <c r="AV196" s="124"/>
      <c r="AW196" s="124"/>
      <c r="AX196" s="124"/>
      <c r="AY196" s="143"/>
      <c r="AZ196" s="124"/>
      <c r="BA196" s="124"/>
      <c r="BB196" s="4"/>
      <c r="BC196" s="127"/>
      <c r="BD196" s="4"/>
      <c r="BE196" s="4"/>
      <c r="BF196" s="9" t="s">
        <v>157</v>
      </c>
      <c r="BG196" s="7"/>
      <c r="BH196" s="7"/>
      <c r="BI196" s="7" t="str">
        <f t="shared" ca="1" si="48"/>
        <v/>
      </c>
      <c r="BJ196" s="4" t="str">
        <f t="shared" si="44"/>
        <v/>
      </c>
      <c r="BK196" s="123" t="str">
        <f t="shared" si="49"/>
        <v/>
      </c>
      <c r="BL196" s="140"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82"/>
      <c r="AV197" s="124"/>
      <c r="AW197" s="124"/>
      <c r="AX197" s="124"/>
      <c r="AY197" s="143"/>
      <c r="AZ197" s="124"/>
      <c r="BA197" s="124"/>
      <c r="BB197" s="4"/>
      <c r="BC197" s="127"/>
      <c r="BD197" s="4"/>
      <c r="BE197" s="4"/>
      <c r="BF197" s="9"/>
      <c r="BG197" s="7"/>
      <c r="BH197" s="7"/>
      <c r="BI197" s="7" t="str">
        <f t="shared" ca="1" si="48"/>
        <v/>
      </c>
      <c r="BJ197" s="4" t="str">
        <f t="shared" si="44"/>
        <v/>
      </c>
      <c r="BK197" s="123" t="str">
        <f t="shared" si="49"/>
        <v/>
      </c>
      <c r="BL197" s="140"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82"/>
      <c r="AV198" s="124"/>
      <c r="AW198" s="124"/>
      <c r="AX198" s="124"/>
      <c r="AY198" s="143"/>
      <c r="AZ198" s="124"/>
      <c r="BA198" s="124"/>
      <c r="BB198" s="4"/>
      <c r="BC198" s="127"/>
      <c r="BD198" s="4"/>
      <c r="BE198" s="4"/>
      <c r="BF198" s="9" t="s">
        <v>157</v>
      </c>
      <c r="BG198" s="7"/>
      <c r="BH198" s="7"/>
      <c r="BI198" s="7" t="str">
        <f t="shared" ca="1" si="48"/>
        <v/>
      </c>
      <c r="BJ198" s="4" t="str">
        <f t="shared" si="44"/>
        <v/>
      </c>
      <c r="BK198" s="123" t="str">
        <f t="shared" si="49"/>
        <v/>
      </c>
      <c r="BL198" s="140"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82"/>
      <c r="AV199" s="124"/>
      <c r="AW199" s="124"/>
      <c r="AX199" s="124"/>
      <c r="AY199" s="143"/>
      <c r="AZ199" s="124"/>
      <c r="BA199" s="124"/>
      <c r="BB199" s="4"/>
      <c r="BC199" s="127"/>
      <c r="BD199" s="4"/>
      <c r="BE199" s="4"/>
      <c r="BF199" s="9"/>
      <c r="BG199" s="7"/>
      <c r="BH199" s="7"/>
      <c r="BI199" s="7" t="str">
        <f t="shared" ca="1" si="48"/>
        <v/>
      </c>
      <c r="BJ199" s="4" t="str">
        <f t="shared" si="44"/>
        <v/>
      </c>
      <c r="BK199" s="123" t="str">
        <f t="shared" si="49"/>
        <v/>
      </c>
      <c r="BL199" s="140"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82"/>
      <c r="AV200" s="124"/>
      <c r="AW200" s="124"/>
      <c r="AX200" s="124"/>
      <c r="AY200" s="143"/>
      <c r="AZ200" s="124"/>
      <c r="BA200" s="124"/>
      <c r="BB200" s="4"/>
      <c r="BC200" s="127"/>
      <c r="BD200" s="4"/>
      <c r="BE200" s="4"/>
      <c r="BF200" s="9" t="s">
        <v>157</v>
      </c>
      <c r="BG200" s="7"/>
      <c r="BH200" s="7"/>
      <c r="BI200" s="7" t="str">
        <f t="shared" ca="1" si="48"/>
        <v/>
      </c>
      <c r="BJ200" s="4" t="str">
        <f t="shared" si="44"/>
        <v/>
      </c>
      <c r="BK200" s="123" t="str">
        <f t="shared" si="49"/>
        <v/>
      </c>
      <c r="BL200" s="140"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82"/>
      <c r="AV201" s="124"/>
      <c r="AW201" s="124"/>
      <c r="AX201" s="124"/>
      <c r="AY201" s="143"/>
      <c r="AZ201" s="124"/>
      <c r="BA201" s="124"/>
      <c r="BB201" s="4"/>
      <c r="BC201" s="127"/>
      <c r="BD201" s="4"/>
      <c r="BE201" s="4"/>
      <c r="BF201" s="9"/>
      <c r="BG201" s="7"/>
      <c r="BH201" s="7"/>
      <c r="BI201" s="7" t="str">
        <f t="shared" ca="1" si="48"/>
        <v/>
      </c>
      <c r="BJ201" s="4" t="str">
        <f t="shared" si="44"/>
        <v/>
      </c>
      <c r="BK201" s="123" t="str">
        <f t="shared" si="49"/>
        <v/>
      </c>
      <c r="BL201" s="140"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82"/>
      <c r="AV202" s="124"/>
      <c r="AW202" s="124"/>
      <c r="AX202" s="124"/>
      <c r="AY202" s="143"/>
      <c r="AZ202" s="124"/>
      <c r="BA202" s="124"/>
      <c r="BB202" s="4"/>
      <c r="BC202" s="127"/>
      <c r="BD202" s="4"/>
      <c r="BE202" s="4"/>
      <c r="BF202" s="9" t="s">
        <v>157</v>
      </c>
      <c r="BG202" s="7"/>
      <c r="BH202" s="7"/>
      <c r="BI202" s="7" t="str">
        <f t="shared" ca="1" si="48"/>
        <v/>
      </c>
      <c r="BJ202" s="4" t="str">
        <f t="shared" si="44"/>
        <v/>
      </c>
      <c r="BK202" s="123" t="str">
        <f t="shared" si="49"/>
        <v/>
      </c>
      <c r="BL202" s="140"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82"/>
      <c r="AV203" s="124"/>
      <c r="AW203" s="124"/>
      <c r="AX203" s="124"/>
      <c r="AY203" s="143"/>
      <c r="AZ203" s="124"/>
      <c r="BA203" s="124"/>
      <c r="BB203" s="4"/>
      <c r="BC203" s="127"/>
      <c r="BD203" s="4"/>
      <c r="BE203" s="4"/>
      <c r="BF203" s="9"/>
      <c r="BG203" s="7"/>
      <c r="BH203" s="7"/>
      <c r="BI203" s="7" t="str">
        <f t="shared" ca="1" si="48"/>
        <v/>
      </c>
      <c r="BJ203" s="4" t="str">
        <f t="shared" si="44"/>
        <v/>
      </c>
      <c r="BK203" s="123" t="str">
        <f t="shared" si="49"/>
        <v/>
      </c>
      <c r="BL203" s="140"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82"/>
      <c r="AV204" s="124"/>
      <c r="AW204" s="124"/>
      <c r="AX204" s="124"/>
      <c r="AY204" s="143"/>
      <c r="AZ204" s="124"/>
      <c r="BA204" s="124"/>
      <c r="BB204" s="4"/>
      <c r="BC204" s="127"/>
      <c r="BD204" s="4"/>
      <c r="BE204" s="4"/>
      <c r="BF204" s="9" t="s">
        <v>157</v>
      </c>
      <c r="BG204" s="7"/>
      <c r="BH204" s="7"/>
      <c r="BI204" s="7" t="str">
        <f t="shared" ca="1" si="48"/>
        <v/>
      </c>
      <c r="BJ204" s="4" t="str">
        <f t="shared" si="44"/>
        <v/>
      </c>
      <c r="BK204" s="123" t="str">
        <f t="shared" si="49"/>
        <v/>
      </c>
      <c r="BL204" s="140"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82"/>
      <c r="AV205" s="124"/>
      <c r="AW205" s="124"/>
      <c r="AX205" s="124"/>
      <c r="AY205" s="143"/>
      <c r="AZ205" s="124"/>
      <c r="BA205" s="124"/>
      <c r="BB205" s="4"/>
      <c r="BC205" s="127"/>
      <c r="BD205" s="4"/>
      <c r="BE205" s="4"/>
      <c r="BF205" s="9"/>
      <c r="BG205" s="7"/>
      <c r="BH205" s="7"/>
      <c r="BI205" s="7" t="str">
        <f t="shared" ca="1" si="48"/>
        <v/>
      </c>
      <c r="BJ205" s="4" t="str">
        <f t="shared" si="44"/>
        <v/>
      </c>
      <c r="BK205" s="123" t="str">
        <f t="shared" si="49"/>
        <v/>
      </c>
      <c r="BL205" s="140"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82"/>
      <c r="AV206" s="124"/>
      <c r="AW206" s="124"/>
      <c r="AX206" s="124"/>
      <c r="AY206" s="143"/>
      <c r="AZ206" s="124"/>
      <c r="BA206" s="124"/>
      <c r="BB206" s="4"/>
      <c r="BC206" s="127"/>
      <c r="BD206" s="4"/>
      <c r="BE206" s="4"/>
      <c r="BF206" s="9" t="s">
        <v>157</v>
      </c>
      <c r="BG206" s="7"/>
      <c r="BH206" s="7"/>
      <c r="BI206" s="7" t="str">
        <f t="shared" ca="1" si="48"/>
        <v/>
      </c>
      <c r="BJ206" s="4" t="str">
        <f t="shared" si="44"/>
        <v/>
      </c>
      <c r="BK206" s="123" t="str">
        <f t="shared" si="49"/>
        <v/>
      </c>
      <c r="BL206" s="140"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82"/>
      <c r="AV207" s="124"/>
      <c r="AW207" s="124"/>
      <c r="AX207" s="124"/>
      <c r="AY207" s="143"/>
      <c r="AZ207" s="124"/>
      <c r="BA207" s="124"/>
      <c r="BB207" s="4"/>
      <c r="BC207" s="127"/>
      <c r="BD207" s="4"/>
      <c r="BE207" s="4"/>
      <c r="BF207" s="9"/>
      <c r="BG207" s="7"/>
      <c r="BH207" s="7"/>
      <c r="BI207" s="7" t="str">
        <f t="shared" ca="1" si="48"/>
        <v/>
      </c>
      <c r="BJ207" s="4" t="str">
        <f t="shared" si="44"/>
        <v/>
      </c>
      <c r="BK207" s="123" t="str">
        <f t="shared" si="49"/>
        <v/>
      </c>
      <c r="BL207" s="140"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82"/>
      <c r="AV208" s="124"/>
      <c r="AW208" s="124"/>
      <c r="AX208" s="124"/>
      <c r="AY208" s="143"/>
      <c r="AZ208" s="124"/>
      <c r="BA208" s="124"/>
      <c r="BB208" s="4"/>
      <c r="BC208" s="127"/>
      <c r="BD208" s="4"/>
      <c r="BE208" s="4"/>
      <c r="BF208" s="9" t="s">
        <v>157</v>
      </c>
      <c r="BG208" s="7"/>
      <c r="BH208" s="7"/>
      <c r="BI208" s="7" t="str">
        <f t="shared" ca="1" si="48"/>
        <v/>
      </c>
      <c r="BJ208" s="4" t="str">
        <f t="shared" si="44"/>
        <v/>
      </c>
      <c r="BK208" s="123" t="str">
        <f t="shared" si="49"/>
        <v/>
      </c>
      <c r="BL208" s="140"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82"/>
      <c r="AV209" s="124"/>
      <c r="AW209" s="124"/>
      <c r="AX209" s="124"/>
      <c r="AY209" s="143"/>
      <c r="AZ209" s="124"/>
      <c r="BA209" s="124"/>
      <c r="BB209" s="4"/>
      <c r="BC209" s="127"/>
      <c r="BD209" s="4"/>
      <c r="BE209" s="4"/>
      <c r="BF209" s="9"/>
      <c r="BG209" s="7"/>
      <c r="BH209" s="7"/>
      <c r="BI209" s="7" t="str">
        <f t="shared" ca="1" si="48"/>
        <v/>
      </c>
      <c r="BJ209" s="4" t="str">
        <f t="shared" si="44"/>
        <v/>
      </c>
      <c r="BK209" s="123" t="str">
        <f t="shared" si="49"/>
        <v/>
      </c>
      <c r="BL209" s="140"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82"/>
      <c r="AV210" s="124"/>
      <c r="AW210" s="124"/>
      <c r="AX210" s="124"/>
      <c r="AY210" s="143"/>
      <c r="AZ210" s="124"/>
      <c r="BA210" s="124"/>
      <c r="BB210" s="4"/>
      <c r="BC210" s="127"/>
      <c r="BD210" s="4"/>
      <c r="BE210" s="4"/>
      <c r="BF210" s="9" t="s">
        <v>157</v>
      </c>
      <c r="BG210" s="7"/>
      <c r="BH210" s="7"/>
      <c r="BI210" s="7" t="str">
        <f t="shared" ca="1" si="48"/>
        <v/>
      </c>
      <c r="BJ210" s="4" t="str">
        <f t="shared" si="44"/>
        <v/>
      </c>
      <c r="BK210" s="123" t="str">
        <f t="shared" si="49"/>
        <v/>
      </c>
      <c r="BL210" s="140"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82"/>
      <c r="AV211" s="124"/>
      <c r="AW211" s="124"/>
      <c r="AX211" s="124"/>
      <c r="AY211" s="143"/>
      <c r="AZ211" s="124"/>
      <c r="BA211" s="124"/>
      <c r="BB211" s="4"/>
      <c r="BC211" s="127"/>
      <c r="BD211" s="4"/>
      <c r="BE211" s="4"/>
      <c r="BF211" s="9"/>
      <c r="BG211" s="7"/>
      <c r="BH211" s="7"/>
      <c r="BI211" s="7" t="str">
        <f t="shared" ca="1" si="48"/>
        <v/>
      </c>
      <c r="BJ211" s="4" t="str">
        <f t="shared" ref="BJ211:BJ274" si="58">IFERROR(IF(AA211=0,"",AA211/BC211),"")</f>
        <v/>
      </c>
      <c r="BK211" s="123" t="str">
        <f t="shared" si="49"/>
        <v/>
      </c>
      <c r="BL211" s="140"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82"/>
      <c r="AV212" s="124"/>
      <c r="AW212" s="124"/>
      <c r="AX212" s="124"/>
      <c r="AY212" s="143"/>
      <c r="AZ212" s="124"/>
      <c r="BA212" s="124"/>
      <c r="BB212" s="4"/>
      <c r="BC212" s="127"/>
      <c r="BD212" s="4"/>
      <c r="BE212" s="4"/>
      <c r="BF212" s="9" t="s">
        <v>157</v>
      </c>
      <c r="BG212" s="7"/>
      <c r="BH212" s="7"/>
      <c r="BI212" s="7" t="str">
        <f t="shared" ca="1" si="48"/>
        <v/>
      </c>
      <c r="BJ212" s="4" t="str">
        <f t="shared" si="58"/>
        <v/>
      </c>
      <c r="BK212" s="123" t="str">
        <f t="shared" si="49"/>
        <v/>
      </c>
      <c r="BL212" s="140"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82"/>
      <c r="AV213" s="124"/>
      <c r="AW213" s="124"/>
      <c r="AX213" s="124"/>
      <c r="AY213" s="143"/>
      <c r="AZ213" s="124"/>
      <c r="BA213" s="124"/>
      <c r="BB213" s="4"/>
      <c r="BC213" s="127"/>
      <c r="BD213" s="4"/>
      <c r="BE213" s="4"/>
      <c r="BF213" s="9"/>
      <c r="BG213" s="7"/>
      <c r="BH213" s="7"/>
      <c r="BI213" s="7" t="str">
        <f t="shared" ca="1" si="48"/>
        <v/>
      </c>
      <c r="BJ213" s="4" t="str">
        <f t="shared" si="58"/>
        <v/>
      </c>
      <c r="BK213" s="123" t="str">
        <f t="shared" si="49"/>
        <v/>
      </c>
      <c r="BL213" s="140"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82"/>
      <c r="AV214" s="124"/>
      <c r="AW214" s="124"/>
      <c r="AX214" s="124"/>
      <c r="AY214" s="143"/>
      <c r="AZ214" s="124"/>
      <c r="BA214" s="124"/>
      <c r="BB214" s="4"/>
      <c r="BC214" s="127"/>
      <c r="BD214" s="4"/>
      <c r="BE214" s="4"/>
      <c r="BF214" s="9" t="s">
        <v>157</v>
      </c>
      <c r="BG214" s="7"/>
      <c r="BH214" s="7"/>
      <c r="BI214" s="7" t="str">
        <f t="shared" ca="1" si="48"/>
        <v/>
      </c>
      <c r="BJ214" s="4" t="str">
        <f t="shared" si="58"/>
        <v/>
      </c>
      <c r="BK214" s="123" t="str">
        <f t="shared" si="49"/>
        <v/>
      </c>
      <c r="BL214" s="140"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82"/>
      <c r="AV215" s="124"/>
      <c r="AW215" s="124"/>
      <c r="AX215" s="124"/>
      <c r="AY215" s="143"/>
      <c r="AZ215" s="124"/>
      <c r="BA215" s="124"/>
      <c r="BB215" s="4"/>
      <c r="BC215" s="127"/>
      <c r="BD215" s="4"/>
      <c r="BE215" s="4"/>
      <c r="BF215" s="9"/>
      <c r="BG215" s="7"/>
      <c r="BH215" s="7"/>
      <c r="BI215" s="7" t="str">
        <f t="shared" ca="1" si="48"/>
        <v/>
      </c>
      <c r="BJ215" s="4" t="str">
        <f t="shared" si="58"/>
        <v/>
      </c>
      <c r="BK215" s="123" t="str">
        <f t="shared" si="49"/>
        <v/>
      </c>
      <c r="BL215" s="140"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82"/>
      <c r="AV216" s="124"/>
      <c r="AW216" s="124"/>
      <c r="AX216" s="124"/>
      <c r="AY216" s="143"/>
      <c r="AZ216" s="124"/>
      <c r="BA216" s="124"/>
      <c r="BB216" s="4"/>
      <c r="BC216" s="127"/>
      <c r="BD216" s="4"/>
      <c r="BE216" s="4"/>
      <c r="BF216" s="9" t="s">
        <v>157</v>
      </c>
      <c r="BG216" s="7"/>
      <c r="BH216" s="7"/>
      <c r="BI216" s="7" t="str">
        <f t="shared" ca="1" si="48"/>
        <v/>
      </c>
      <c r="BJ216" s="4" t="str">
        <f t="shared" si="58"/>
        <v/>
      </c>
      <c r="BK216" s="123" t="str">
        <f t="shared" si="49"/>
        <v/>
      </c>
      <c r="BL216" s="140"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82"/>
      <c r="AV217" s="124"/>
      <c r="AW217" s="124"/>
      <c r="AX217" s="124"/>
      <c r="AY217" s="143"/>
      <c r="AZ217" s="124"/>
      <c r="BA217" s="124"/>
      <c r="BB217" s="4"/>
      <c r="BC217" s="127"/>
      <c r="BD217" s="4"/>
      <c r="BE217" s="4"/>
      <c r="BF217" s="9"/>
      <c r="BG217" s="7"/>
      <c r="BH217" s="7"/>
      <c r="BI217" s="7" t="str">
        <f t="shared" ca="1" si="48"/>
        <v/>
      </c>
      <c r="BJ217" s="4" t="str">
        <f t="shared" si="58"/>
        <v/>
      </c>
      <c r="BK217" s="123" t="str">
        <f t="shared" si="49"/>
        <v/>
      </c>
      <c r="BL217" s="140"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82"/>
      <c r="AV218" s="124"/>
      <c r="AW218" s="124"/>
      <c r="AX218" s="124"/>
      <c r="AY218" s="143"/>
      <c r="AZ218" s="124"/>
      <c r="BA218" s="124"/>
      <c r="BB218" s="4"/>
      <c r="BC218" s="127"/>
      <c r="BD218" s="4"/>
      <c r="BE218" s="4"/>
      <c r="BF218" s="9" t="s">
        <v>157</v>
      </c>
      <c r="BG218" s="7"/>
      <c r="BH218" s="7"/>
      <c r="BI218" s="7" t="str">
        <f t="shared" ca="1" si="48"/>
        <v/>
      </c>
      <c r="BJ218" s="4" t="str">
        <f t="shared" si="58"/>
        <v/>
      </c>
      <c r="BK218" s="123" t="str">
        <f t="shared" si="49"/>
        <v/>
      </c>
      <c r="BL218" s="140"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82"/>
      <c r="AV219" s="124"/>
      <c r="AW219" s="124"/>
      <c r="AX219" s="124"/>
      <c r="AY219" s="143"/>
      <c r="AZ219" s="124"/>
      <c r="BA219" s="124"/>
      <c r="BB219" s="4"/>
      <c r="BC219" s="127"/>
      <c r="BD219" s="4"/>
      <c r="BE219" s="4"/>
      <c r="BF219" s="9"/>
      <c r="BG219" s="7"/>
      <c r="BH219" s="7"/>
      <c r="BI219" s="7" t="str">
        <f t="shared" ca="1" si="48"/>
        <v/>
      </c>
      <c r="BJ219" s="4" t="str">
        <f t="shared" si="58"/>
        <v/>
      </c>
      <c r="BK219" s="123" t="str">
        <f t="shared" si="49"/>
        <v/>
      </c>
      <c r="BL219" s="140"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82"/>
      <c r="AV220" s="124"/>
      <c r="AW220" s="124"/>
      <c r="AX220" s="124"/>
      <c r="AY220" s="143"/>
      <c r="AZ220" s="124"/>
      <c r="BA220" s="124"/>
      <c r="BB220" s="4"/>
      <c r="BC220" s="127"/>
      <c r="BD220" s="4"/>
      <c r="BE220" s="4"/>
      <c r="BF220" s="9" t="s">
        <v>157</v>
      </c>
      <c r="BG220" s="7"/>
      <c r="BH220" s="7"/>
      <c r="BI220" s="7" t="str">
        <f t="shared" ca="1" si="48"/>
        <v/>
      </c>
      <c r="BJ220" s="4" t="str">
        <f t="shared" si="58"/>
        <v/>
      </c>
      <c r="BK220" s="123" t="str">
        <f t="shared" si="49"/>
        <v/>
      </c>
      <c r="BL220" s="140"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82"/>
      <c r="AV221" s="124"/>
      <c r="AW221" s="124"/>
      <c r="AX221" s="124"/>
      <c r="AY221" s="143"/>
      <c r="AZ221" s="124"/>
      <c r="BA221" s="124"/>
      <c r="BB221" s="4"/>
      <c r="BC221" s="127"/>
      <c r="BD221" s="4"/>
      <c r="BE221" s="4"/>
      <c r="BF221" s="9"/>
      <c r="BG221" s="7"/>
      <c r="BH221" s="7"/>
      <c r="BI221" s="7" t="str">
        <f t="shared" ca="1" si="48"/>
        <v/>
      </c>
      <c r="BJ221" s="4" t="str">
        <f t="shared" si="58"/>
        <v/>
      </c>
      <c r="BK221" s="123" t="str">
        <f t="shared" si="49"/>
        <v/>
      </c>
      <c r="BL221" s="140"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82"/>
      <c r="AV222" s="124"/>
      <c r="AW222" s="124"/>
      <c r="AX222" s="124"/>
      <c r="AY222" s="143"/>
      <c r="AZ222" s="124"/>
      <c r="BA222" s="124"/>
      <c r="BB222" s="4"/>
      <c r="BC222" s="127"/>
      <c r="BD222" s="4"/>
      <c r="BE222" s="4"/>
      <c r="BF222" s="9" t="s">
        <v>157</v>
      </c>
      <c r="BG222" s="7"/>
      <c r="BH222" s="7"/>
      <c r="BI222" s="7" t="str">
        <f t="shared" ca="1" si="48"/>
        <v/>
      </c>
      <c r="BJ222" s="4" t="str">
        <f t="shared" si="58"/>
        <v/>
      </c>
      <c r="BK222" s="123" t="str">
        <f t="shared" si="49"/>
        <v/>
      </c>
      <c r="BL222" s="140"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82"/>
      <c r="AV223" s="124"/>
      <c r="AW223" s="124"/>
      <c r="AX223" s="124"/>
      <c r="AY223" s="143"/>
      <c r="AZ223" s="124"/>
      <c r="BA223" s="124"/>
      <c r="BB223" s="4"/>
      <c r="BC223" s="127"/>
      <c r="BD223" s="4"/>
      <c r="BE223" s="4"/>
      <c r="BF223" s="9"/>
      <c r="BG223" s="7"/>
      <c r="BH223" s="7"/>
      <c r="BI223" s="7" t="str">
        <f t="shared" ca="1" si="48"/>
        <v/>
      </c>
      <c r="BJ223" s="4" t="str">
        <f t="shared" si="58"/>
        <v/>
      </c>
      <c r="BK223" s="123" t="str">
        <f t="shared" si="49"/>
        <v/>
      </c>
      <c r="BL223" s="140"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82"/>
      <c r="AV224" s="124"/>
      <c r="AW224" s="124"/>
      <c r="AX224" s="124"/>
      <c r="AY224" s="143"/>
      <c r="AZ224" s="124"/>
      <c r="BA224" s="124"/>
      <c r="BB224" s="4"/>
      <c r="BC224" s="127"/>
      <c r="BD224" s="4"/>
      <c r="BE224" s="4"/>
      <c r="BF224" s="9" t="s">
        <v>157</v>
      </c>
      <c r="BG224" s="7"/>
      <c r="BH224" s="7"/>
      <c r="BI224" s="7" t="str">
        <f t="shared" ca="1" si="48"/>
        <v/>
      </c>
      <c r="BJ224" s="4" t="str">
        <f t="shared" si="58"/>
        <v/>
      </c>
      <c r="BK224" s="123" t="str">
        <f t="shared" si="49"/>
        <v/>
      </c>
      <c r="BL224" s="140"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82"/>
      <c r="AV225" s="124"/>
      <c r="AW225" s="124"/>
      <c r="AX225" s="124"/>
      <c r="AY225" s="143"/>
      <c r="AZ225" s="124"/>
      <c r="BA225" s="124"/>
      <c r="BB225" s="4"/>
      <c r="BC225" s="127"/>
      <c r="BD225" s="4"/>
      <c r="BE225" s="4"/>
      <c r="BF225" s="9"/>
      <c r="BG225" s="7"/>
      <c r="BH225" s="7"/>
      <c r="BI225" s="7" t="str">
        <f t="shared" ca="1" si="48"/>
        <v/>
      </c>
      <c r="BJ225" s="4" t="str">
        <f t="shared" si="58"/>
        <v/>
      </c>
      <c r="BK225" s="123" t="str">
        <f t="shared" si="49"/>
        <v/>
      </c>
      <c r="BL225" s="140"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82"/>
      <c r="AV226" s="124"/>
      <c r="AW226" s="124"/>
      <c r="AX226" s="124"/>
      <c r="AY226" s="143"/>
      <c r="AZ226" s="124"/>
      <c r="BA226" s="124"/>
      <c r="BB226" s="4"/>
      <c r="BC226" s="127"/>
      <c r="BD226" s="4"/>
      <c r="BE226" s="4"/>
      <c r="BF226" s="9" t="s">
        <v>157</v>
      </c>
      <c r="BG226" s="7"/>
      <c r="BH226" s="7"/>
      <c r="BI226" s="7" t="str">
        <f t="shared" ca="1" si="48"/>
        <v/>
      </c>
      <c r="BJ226" s="4" t="str">
        <f t="shared" si="58"/>
        <v/>
      </c>
      <c r="BK226" s="123" t="str">
        <f t="shared" si="49"/>
        <v/>
      </c>
      <c r="BL226" s="140"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82"/>
      <c r="AV227" s="124"/>
      <c r="AW227" s="124"/>
      <c r="AX227" s="124"/>
      <c r="AY227" s="143"/>
      <c r="AZ227" s="124"/>
      <c r="BA227" s="124"/>
      <c r="BB227" s="4"/>
      <c r="BC227" s="127"/>
      <c r="BD227" s="4"/>
      <c r="BE227" s="4"/>
      <c r="BF227" s="9"/>
      <c r="BG227" s="7"/>
      <c r="BH227" s="7"/>
      <c r="BI227" s="7" t="str">
        <f t="shared" ca="1" si="48"/>
        <v/>
      </c>
      <c r="BJ227" s="4" t="str">
        <f t="shared" si="58"/>
        <v/>
      </c>
      <c r="BK227" s="123" t="str">
        <f t="shared" si="49"/>
        <v/>
      </c>
      <c r="BL227" s="140"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82"/>
      <c r="AV228" s="124"/>
      <c r="AW228" s="124"/>
      <c r="AX228" s="124"/>
      <c r="AY228" s="143"/>
      <c r="AZ228" s="124"/>
      <c r="BA228" s="124"/>
      <c r="BB228" s="4"/>
      <c r="BC228" s="127"/>
      <c r="BD228" s="4"/>
      <c r="BE228" s="4"/>
      <c r="BF228" s="9" t="s">
        <v>157</v>
      </c>
      <c r="BG228" s="7"/>
      <c r="BH228" s="7"/>
      <c r="BI228" s="7" t="str">
        <f t="shared" ca="1" si="48"/>
        <v/>
      </c>
      <c r="BJ228" s="4" t="str">
        <f t="shared" si="58"/>
        <v/>
      </c>
      <c r="BK228" s="123" t="str">
        <f t="shared" si="49"/>
        <v/>
      </c>
      <c r="BL228" s="140"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82"/>
      <c r="AV229" s="124"/>
      <c r="AW229" s="124"/>
      <c r="AX229" s="124"/>
      <c r="AY229" s="143"/>
      <c r="AZ229" s="124"/>
      <c r="BA229" s="124"/>
      <c r="BB229" s="4"/>
      <c r="BC229" s="127"/>
      <c r="BD229" s="4"/>
      <c r="BE229" s="4"/>
      <c r="BF229" s="9"/>
      <c r="BG229" s="7"/>
      <c r="BH229" s="7"/>
      <c r="BI229" s="7" t="str">
        <f t="shared" ca="1" si="48"/>
        <v/>
      </c>
      <c r="BJ229" s="4" t="str">
        <f t="shared" si="58"/>
        <v/>
      </c>
      <c r="BK229" s="123" t="str">
        <f t="shared" si="49"/>
        <v/>
      </c>
      <c r="BL229" s="140"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82"/>
      <c r="AV230" s="124"/>
      <c r="AW230" s="124"/>
      <c r="AX230" s="124"/>
      <c r="AY230" s="143"/>
      <c r="AZ230" s="124"/>
      <c r="BA230" s="124"/>
      <c r="BB230" s="4"/>
      <c r="BC230" s="127"/>
      <c r="BD230" s="4"/>
      <c r="BE230" s="4"/>
      <c r="BF230" s="9" t="s">
        <v>157</v>
      </c>
      <c r="BG230" s="7"/>
      <c r="BH230" s="7"/>
      <c r="BI230" s="7" t="str">
        <f t="shared" ca="1" si="48"/>
        <v/>
      </c>
      <c r="BJ230" s="4" t="str">
        <f t="shared" si="58"/>
        <v/>
      </c>
      <c r="BK230" s="123" t="str">
        <f t="shared" si="49"/>
        <v/>
      </c>
      <c r="BL230" s="140"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82"/>
      <c r="AV231" s="124"/>
      <c r="AW231" s="124"/>
      <c r="AX231" s="124"/>
      <c r="AY231" s="143"/>
      <c r="AZ231" s="124"/>
      <c r="BA231" s="124"/>
      <c r="BB231" s="4"/>
      <c r="BC231" s="127"/>
      <c r="BD231" s="4"/>
      <c r="BE231" s="4"/>
      <c r="BF231" s="9"/>
      <c r="BG231" s="7"/>
      <c r="BH231" s="7"/>
      <c r="BI231" s="7" t="str">
        <f t="shared" ca="1" si="48"/>
        <v/>
      </c>
      <c r="BJ231" s="4" t="str">
        <f t="shared" si="58"/>
        <v/>
      </c>
      <c r="BK231" s="123" t="str">
        <f t="shared" si="49"/>
        <v/>
      </c>
      <c r="BL231" s="140"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82"/>
      <c r="AV232" s="124"/>
      <c r="AW232" s="124"/>
      <c r="AX232" s="124"/>
      <c r="AY232" s="143"/>
      <c r="AZ232" s="124"/>
      <c r="BA232" s="124"/>
      <c r="BB232" s="4"/>
      <c r="BC232" s="127"/>
      <c r="BD232" s="4"/>
      <c r="BE232" s="4"/>
      <c r="BF232" s="9" t="s">
        <v>157</v>
      </c>
      <c r="BG232" s="7"/>
      <c r="BH232" s="7"/>
      <c r="BI232" s="7" t="str">
        <f t="shared" ca="1" si="48"/>
        <v/>
      </c>
      <c r="BJ232" s="4" t="str">
        <f t="shared" si="58"/>
        <v/>
      </c>
      <c r="BK232" s="123" t="str">
        <f t="shared" si="49"/>
        <v/>
      </c>
      <c r="BL232" s="140"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82"/>
      <c r="AV233" s="124"/>
      <c r="AW233" s="124"/>
      <c r="AX233" s="124"/>
      <c r="AY233" s="143"/>
      <c r="AZ233" s="124"/>
      <c r="BA233" s="124"/>
      <c r="BB233" s="4"/>
      <c r="BC233" s="127"/>
      <c r="BD233" s="4"/>
      <c r="BE233" s="4"/>
      <c r="BF233" s="9"/>
      <c r="BG233" s="7"/>
      <c r="BH233" s="7"/>
      <c r="BI233" s="7" t="str">
        <f t="shared" ca="1" si="48"/>
        <v/>
      </c>
      <c r="BJ233" s="4" t="str">
        <f t="shared" si="58"/>
        <v/>
      </c>
      <c r="BK233" s="123" t="str">
        <f t="shared" si="49"/>
        <v/>
      </c>
      <c r="BL233" s="140"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82"/>
      <c r="AV234" s="124"/>
      <c r="AW234" s="124"/>
      <c r="AX234" s="124"/>
      <c r="AY234" s="143"/>
      <c r="AZ234" s="124"/>
      <c r="BA234" s="124"/>
      <c r="BB234" s="4"/>
      <c r="BC234" s="127"/>
      <c r="BD234" s="4"/>
      <c r="BE234" s="4"/>
      <c r="BF234" s="9" t="s">
        <v>157</v>
      </c>
      <c r="BG234" s="7"/>
      <c r="BH234" s="7"/>
      <c r="BI234" s="7" t="str">
        <f t="shared" ca="1" si="48"/>
        <v/>
      </c>
      <c r="BJ234" s="4" t="str">
        <f t="shared" si="58"/>
        <v/>
      </c>
      <c r="BK234" s="123" t="str">
        <f t="shared" si="49"/>
        <v/>
      </c>
      <c r="BL234" s="140"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82"/>
      <c r="AV235" s="124"/>
      <c r="AW235" s="124"/>
      <c r="AX235" s="124"/>
      <c r="AY235" s="143"/>
      <c r="AZ235" s="124"/>
      <c r="BA235" s="124"/>
      <c r="BB235" s="4"/>
      <c r="BC235" s="127"/>
      <c r="BD235" s="4"/>
      <c r="BE235" s="4"/>
      <c r="BF235" s="9"/>
      <c r="BG235" s="7"/>
      <c r="BH235" s="7"/>
      <c r="BI235" s="7" t="str">
        <f t="shared" ca="1" si="48"/>
        <v/>
      </c>
      <c r="BJ235" s="4" t="str">
        <f t="shared" si="58"/>
        <v/>
      </c>
      <c r="BK235" s="123" t="str">
        <f t="shared" si="49"/>
        <v/>
      </c>
      <c r="BL235" s="140"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82"/>
      <c r="AV236" s="124"/>
      <c r="AW236" s="124"/>
      <c r="AX236" s="124"/>
      <c r="AY236" s="143"/>
      <c r="AZ236" s="124"/>
      <c r="BA236" s="124"/>
      <c r="BB236" s="4"/>
      <c r="BC236" s="127"/>
      <c r="BD236" s="4"/>
      <c r="BE236" s="4"/>
      <c r="BF236" s="9" t="s">
        <v>157</v>
      </c>
      <c r="BG236" s="7"/>
      <c r="BH236" s="7"/>
      <c r="BI236" s="7" t="str">
        <f t="shared" ca="1" si="48"/>
        <v/>
      </c>
      <c r="BJ236" s="4" t="str">
        <f t="shared" si="58"/>
        <v/>
      </c>
      <c r="BK236" s="123" t="str">
        <f t="shared" si="49"/>
        <v/>
      </c>
      <c r="BL236" s="140"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82"/>
      <c r="AV237" s="124"/>
      <c r="AW237" s="124"/>
      <c r="AX237" s="124"/>
      <c r="AY237" s="143"/>
      <c r="AZ237" s="124"/>
      <c r="BA237" s="124"/>
      <c r="BB237" s="4"/>
      <c r="BC237" s="127"/>
      <c r="BD237" s="4"/>
      <c r="BE237" s="4"/>
      <c r="BF237" s="9"/>
      <c r="BG237" s="7"/>
      <c r="BH237" s="7"/>
      <c r="BI237" s="7" t="str">
        <f t="shared" ca="1" si="48"/>
        <v/>
      </c>
      <c r="BJ237" s="4" t="str">
        <f t="shared" si="58"/>
        <v/>
      </c>
      <c r="BK237" s="123" t="str">
        <f t="shared" si="49"/>
        <v/>
      </c>
      <c r="BL237" s="140"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82"/>
      <c r="AV238" s="124"/>
      <c r="AW238" s="124"/>
      <c r="AX238" s="124"/>
      <c r="AY238" s="143"/>
      <c r="AZ238" s="124"/>
      <c r="BA238" s="124"/>
      <c r="BB238" s="4"/>
      <c r="BC238" s="127"/>
      <c r="BD238" s="4"/>
      <c r="BE238" s="4"/>
      <c r="BF238" s="9" t="s">
        <v>157</v>
      </c>
      <c r="BG238" s="7"/>
      <c r="BH238" s="7"/>
      <c r="BI238" s="7" t="str">
        <f t="shared" ca="1" si="48"/>
        <v/>
      </c>
      <c r="BJ238" s="4" t="str">
        <f t="shared" si="58"/>
        <v/>
      </c>
      <c r="BK238" s="123" t="str">
        <f t="shared" si="49"/>
        <v/>
      </c>
      <c r="BL238" s="140"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82"/>
      <c r="AV239" s="124"/>
      <c r="AW239" s="124"/>
      <c r="AX239" s="124"/>
      <c r="AY239" s="143"/>
      <c r="AZ239" s="124"/>
      <c r="BA239" s="124"/>
      <c r="BB239" s="4"/>
      <c r="BC239" s="127"/>
      <c r="BD239" s="4"/>
      <c r="BE239" s="4"/>
      <c r="BF239" s="9"/>
      <c r="BG239" s="7"/>
      <c r="BH239" s="7"/>
      <c r="BI239" s="7" t="str">
        <f t="shared" ca="1" si="48"/>
        <v/>
      </c>
      <c r="BJ239" s="4" t="str">
        <f t="shared" si="58"/>
        <v/>
      </c>
      <c r="BK239" s="123" t="str">
        <f t="shared" si="49"/>
        <v/>
      </c>
      <c r="BL239" s="140"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82"/>
      <c r="AV240" s="124"/>
      <c r="AW240" s="124"/>
      <c r="AX240" s="124"/>
      <c r="AY240" s="143"/>
      <c r="AZ240" s="124"/>
      <c r="BA240" s="124"/>
      <c r="BB240" s="4"/>
      <c r="BC240" s="127"/>
      <c r="BD240" s="4"/>
      <c r="BE240" s="4"/>
      <c r="BF240" s="9" t="s">
        <v>157</v>
      </c>
      <c r="BG240" s="7"/>
      <c r="BH240" s="7"/>
      <c r="BI240" s="7" t="str">
        <f t="shared" ca="1" si="48"/>
        <v/>
      </c>
      <c r="BJ240" s="4" t="str">
        <f t="shared" si="58"/>
        <v/>
      </c>
      <c r="BK240" s="123" t="str">
        <f t="shared" si="49"/>
        <v/>
      </c>
      <c r="BL240" s="140"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82"/>
      <c r="AV241" s="124"/>
      <c r="AW241" s="124"/>
      <c r="AX241" s="124"/>
      <c r="AY241" s="143"/>
      <c r="AZ241" s="124"/>
      <c r="BA241" s="124"/>
      <c r="BB241" s="4"/>
      <c r="BC241" s="127"/>
      <c r="BD241" s="4"/>
      <c r="BE241" s="4"/>
      <c r="BF241" s="9"/>
      <c r="BG241" s="7"/>
      <c r="BH241" s="7"/>
      <c r="BI241" s="7" t="str">
        <f t="shared" ca="1" si="48"/>
        <v/>
      </c>
      <c r="BJ241" s="4" t="str">
        <f t="shared" si="58"/>
        <v/>
      </c>
      <c r="BK241" s="123" t="str">
        <f t="shared" si="49"/>
        <v/>
      </c>
      <c r="BL241" s="140"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82"/>
      <c r="AV242" s="124"/>
      <c r="AW242" s="124"/>
      <c r="AX242" s="124"/>
      <c r="AY242" s="143"/>
      <c r="AZ242" s="124"/>
      <c r="BA242" s="124"/>
      <c r="BB242" s="4"/>
      <c r="BC242" s="127"/>
      <c r="BD242" s="4"/>
      <c r="BE242" s="4"/>
      <c r="BF242" s="9" t="s">
        <v>157</v>
      </c>
      <c r="BG242" s="7"/>
      <c r="BH242" s="7"/>
      <c r="BI242" s="7" t="str">
        <f t="shared" ca="1" si="48"/>
        <v/>
      </c>
      <c r="BJ242" s="4" t="str">
        <f t="shared" si="58"/>
        <v/>
      </c>
      <c r="BK242" s="123" t="str">
        <f t="shared" si="49"/>
        <v/>
      </c>
      <c r="BL242" s="140"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82"/>
      <c r="AV243" s="124"/>
      <c r="AW243" s="124"/>
      <c r="AX243" s="124"/>
      <c r="AY243" s="143"/>
      <c r="AZ243" s="124"/>
      <c r="BA243" s="124"/>
      <c r="BB243" s="4"/>
      <c r="BC243" s="127"/>
      <c r="BD243" s="4"/>
      <c r="BE243" s="4"/>
      <c r="BF243" s="9"/>
      <c r="BG243" s="7"/>
      <c r="BH243" s="7"/>
      <c r="BI243" s="7" t="str">
        <f t="shared" ca="1" si="48"/>
        <v/>
      </c>
      <c r="BJ243" s="4" t="str">
        <f t="shared" si="58"/>
        <v/>
      </c>
      <c r="BK243" s="123" t="str">
        <f t="shared" si="49"/>
        <v/>
      </c>
      <c r="BL243" s="140"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82"/>
      <c r="AV244" s="124"/>
      <c r="AW244" s="124"/>
      <c r="AX244" s="124"/>
      <c r="AY244" s="143"/>
      <c r="AZ244" s="124"/>
      <c r="BA244" s="124"/>
      <c r="BB244" s="4"/>
      <c r="BC244" s="127"/>
      <c r="BD244" s="4"/>
      <c r="BE244" s="4"/>
      <c r="BF244" s="9" t="s">
        <v>157</v>
      </c>
      <c r="BG244" s="7"/>
      <c r="BH244" s="7"/>
      <c r="BI244" s="7" t="str">
        <f t="shared" ca="1" si="48"/>
        <v/>
      </c>
      <c r="BJ244" s="4" t="str">
        <f t="shared" si="58"/>
        <v/>
      </c>
      <c r="BK244" s="123" t="str">
        <f t="shared" si="49"/>
        <v/>
      </c>
      <c r="BL244" s="140"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82"/>
      <c r="AV245" s="124"/>
      <c r="AW245" s="124"/>
      <c r="AX245" s="124"/>
      <c r="AY245" s="143"/>
      <c r="AZ245" s="124"/>
      <c r="BA245" s="124"/>
      <c r="BB245" s="4"/>
      <c r="BC245" s="127"/>
      <c r="BD245" s="4"/>
      <c r="BE245" s="4"/>
      <c r="BF245" s="9"/>
      <c r="BG245" s="7"/>
      <c r="BH245" s="7"/>
      <c r="BI245" s="7" t="str">
        <f t="shared" ca="1" si="48"/>
        <v/>
      </c>
      <c r="BJ245" s="4" t="str">
        <f t="shared" si="58"/>
        <v/>
      </c>
      <c r="BK245" s="123" t="str">
        <f t="shared" si="49"/>
        <v/>
      </c>
      <c r="BL245" s="140"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82"/>
      <c r="AV246" s="124"/>
      <c r="AW246" s="124"/>
      <c r="AX246" s="124"/>
      <c r="AY246" s="143"/>
      <c r="AZ246" s="124"/>
      <c r="BA246" s="124"/>
      <c r="BB246" s="4"/>
      <c r="BC246" s="127"/>
      <c r="BD246" s="4"/>
      <c r="BE246" s="4"/>
      <c r="BF246" s="9" t="s">
        <v>157</v>
      </c>
      <c r="BG246" s="7"/>
      <c r="BH246" s="7"/>
      <c r="BI246" s="7" t="str">
        <f t="shared" ca="1" si="48"/>
        <v/>
      </c>
      <c r="BJ246" s="4" t="str">
        <f t="shared" si="58"/>
        <v/>
      </c>
      <c r="BK246" s="123" t="str">
        <f t="shared" si="49"/>
        <v/>
      </c>
      <c r="BL246" s="140"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82"/>
      <c r="AV247" s="124"/>
      <c r="AW247" s="124"/>
      <c r="AX247" s="124"/>
      <c r="AY247" s="143"/>
      <c r="AZ247" s="124"/>
      <c r="BA247" s="124"/>
      <c r="BB247" s="4"/>
      <c r="BC247" s="127"/>
      <c r="BD247" s="4"/>
      <c r="BE247" s="4"/>
      <c r="BF247" s="9"/>
      <c r="BG247" s="7"/>
      <c r="BH247" s="7"/>
      <c r="BI247" s="7" t="str">
        <f t="shared" ca="1" si="48"/>
        <v/>
      </c>
      <c r="BJ247" s="4" t="str">
        <f t="shared" si="58"/>
        <v/>
      </c>
      <c r="BK247" s="123" t="str">
        <f t="shared" si="49"/>
        <v/>
      </c>
      <c r="BL247" s="140"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82"/>
      <c r="AV248" s="124"/>
      <c r="AW248" s="124"/>
      <c r="AX248" s="124"/>
      <c r="AY248" s="143"/>
      <c r="AZ248" s="124"/>
      <c r="BA248" s="124"/>
      <c r="BB248" s="4"/>
      <c r="BC248" s="127"/>
      <c r="BD248" s="4"/>
      <c r="BE248" s="4"/>
      <c r="BF248" s="9" t="s">
        <v>157</v>
      </c>
      <c r="BG248" s="7"/>
      <c r="BH248" s="7"/>
      <c r="BI248" s="7" t="str">
        <f t="shared" ca="1" si="48"/>
        <v/>
      </c>
      <c r="BJ248" s="4" t="str">
        <f t="shared" si="58"/>
        <v/>
      </c>
      <c r="BK248" s="123" t="str">
        <f t="shared" si="49"/>
        <v/>
      </c>
      <c r="BL248" s="140"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82"/>
      <c r="AV249" s="124"/>
      <c r="AW249" s="124"/>
      <c r="AX249" s="124"/>
      <c r="AY249" s="143"/>
      <c r="AZ249" s="124"/>
      <c r="BA249" s="124"/>
      <c r="BB249" s="4"/>
      <c r="BC249" s="127"/>
      <c r="BD249" s="4"/>
      <c r="BE249" s="4"/>
      <c r="BF249" s="9"/>
      <c r="BG249" s="7"/>
      <c r="BH249" s="7"/>
      <c r="BI249" s="7" t="str">
        <f t="shared" ca="1" si="48"/>
        <v/>
      </c>
      <c r="BJ249" s="4" t="str">
        <f t="shared" si="58"/>
        <v/>
      </c>
      <c r="BK249" s="123" t="str">
        <f t="shared" si="49"/>
        <v/>
      </c>
      <c r="BL249" s="140"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82"/>
      <c r="AV250" s="124"/>
      <c r="AW250" s="124"/>
      <c r="AX250" s="124"/>
      <c r="AY250" s="143"/>
      <c r="AZ250" s="124"/>
      <c r="BA250" s="124"/>
      <c r="BB250" s="4"/>
      <c r="BC250" s="127"/>
      <c r="BD250" s="4"/>
      <c r="BE250" s="4"/>
      <c r="BF250" s="9" t="s">
        <v>157</v>
      </c>
      <c r="BG250" s="7"/>
      <c r="BH250" s="7"/>
      <c r="BI250" s="7" t="str">
        <f t="shared" ca="1" si="48"/>
        <v/>
      </c>
      <c r="BJ250" s="4" t="str">
        <f t="shared" si="58"/>
        <v/>
      </c>
      <c r="BK250" s="123" t="str">
        <f t="shared" si="49"/>
        <v/>
      </c>
      <c r="BL250" s="140"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82"/>
      <c r="AV251" s="124"/>
      <c r="AW251" s="124"/>
      <c r="AX251" s="124"/>
      <c r="AY251" s="143"/>
      <c r="AZ251" s="124"/>
      <c r="BA251" s="124"/>
      <c r="BB251" s="4"/>
      <c r="BC251" s="127"/>
      <c r="BD251" s="4"/>
      <c r="BE251" s="4"/>
      <c r="BF251" s="9"/>
      <c r="BG251" s="7"/>
      <c r="BH251" s="7"/>
      <c r="BI251" s="7" t="str">
        <f t="shared" ca="1" si="48"/>
        <v/>
      </c>
      <c r="BJ251" s="4" t="str">
        <f t="shared" si="58"/>
        <v/>
      </c>
      <c r="BK251" s="123" t="str">
        <f t="shared" si="49"/>
        <v/>
      </c>
      <c r="BL251" s="140"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82"/>
      <c r="AV252" s="124"/>
      <c r="AW252" s="124"/>
      <c r="AX252" s="124"/>
      <c r="AY252" s="143"/>
      <c r="AZ252" s="124"/>
      <c r="BA252" s="124"/>
      <c r="BB252" s="4"/>
      <c r="BC252" s="127"/>
      <c r="BD252" s="4"/>
      <c r="BE252" s="4"/>
      <c r="BF252" s="9" t="s">
        <v>157</v>
      </c>
      <c r="BG252" s="7"/>
      <c r="BH252" s="7"/>
      <c r="BI252" s="7" t="str">
        <f t="shared" ca="1" si="48"/>
        <v/>
      </c>
      <c r="BJ252" s="4" t="str">
        <f t="shared" si="58"/>
        <v/>
      </c>
      <c r="BK252" s="123" t="str">
        <f t="shared" si="49"/>
        <v/>
      </c>
      <c r="BL252" s="140"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82"/>
      <c r="AV253" s="124"/>
      <c r="AW253" s="124"/>
      <c r="AX253" s="124"/>
      <c r="AY253" s="143"/>
      <c r="AZ253" s="124"/>
      <c r="BA253" s="124"/>
      <c r="BB253" s="4"/>
      <c r="BC253" s="127"/>
      <c r="BD253" s="4"/>
      <c r="BE253" s="4"/>
      <c r="BF253" s="9"/>
      <c r="BG253" s="7"/>
      <c r="BH253" s="7"/>
      <c r="BI253" s="7" t="str">
        <f t="shared" ca="1" si="48"/>
        <v/>
      </c>
      <c r="BJ253" s="4" t="str">
        <f t="shared" si="58"/>
        <v/>
      </c>
      <c r="BK253" s="123" t="str">
        <f t="shared" si="49"/>
        <v/>
      </c>
      <c r="BL253" s="140"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82"/>
      <c r="AV254" s="124"/>
      <c r="AW254" s="124"/>
      <c r="AX254" s="124"/>
      <c r="AY254" s="143"/>
      <c r="AZ254" s="124"/>
      <c r="BA254" s="124"/>
      <c r="BB254" s="4"/>
      <c r="BC254" s="127"/>
      <c r="BD254" s="4"/>
      <c r="BE254" s="4"/>
      <c r="BF254" s="9" t="s">
        <v>157</v>
      </c>
      <c r="BG254" s="7"/>
      <c r="BH254" s="7"/>
      <c r="BI254" s="7" t="str">
        <f t="shared" ca="1" si="48"/>
        <v/>
      </c>
      <c r="BJ254" s="4" t="str">
        <f t="shared" si="58"/>
        <v/>
      </c>
      <c r="BK254" s="123" t="str">
        <f t="shared" si="49"/>
        <v/>
      </c>
      <c r="BL254" s="140"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82"/>
      <c r="AV255" s="124"/>
      <c r="AW255" s="124"/>
      <c r="AX255" s="124"/>
      <c r="AY255" s="143"/>
      <c r="AZ255" s="124"/>
      <c r="BA255" s="124"/>
      <c r="BB255" s="4"/>
      <c r="BC255" s="127"/>
      <c r="BD255" s="4"/>
      <c r="BE255" s="4"/>
      <c r="BF255" s="9"/>
      <c r="BG255" s="7"/>
      <c r="BH255" s="7"/>
      <c r="BI255" s="7" t="str">
        <f t="shared" ca="1" si="48"/>
        <v/>
      </c>
      <c r="BJ255" s="4" t="str">
        <f t="shared" si="58"/>
        <v/>
      </c>
      <c r="BK255" s="123" t="str">
        <f t="shared" si="49"/>
        <v/>
      </c>
      <c r="BL255" s="140"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82"/>
      <c r="AV256" s="124"/>
      <c r="AW256" s="124"/>
      <c r="AX256" s="124"/>
      <c r="AY256" s="143"/>
      <c r="AZ256" s="124"/>
      <c r="BA256" s="124"/>
      <c r="BB256" s="4"/>
      <c r="BC256" s="127"/>
      <c r="BD256" s="4"/>
      <c r="BE256" s="4"/>
      <c r="BF256" s="9" t="s">
        <v>157</v>
      </c>
      <c r="BG256" s="7"/>
      <c r="BH256" s="7"/>
      <c r="BI256" s="7" t="str">
        <f t="shared" ca="1" si="48"/>
        <v/>
      </c>
      <c r="BJ256" s="4" t="str">
        <f t="shared" si="58"/>
        <v/>
      </c>
      <c r="BK256" s="123" t="str">
        <f t="shared" si="49"/>
        <v/>
      </c>
      <c r="BL256" s="140"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82"/>
      <c r="AV257" s="124"/>
      <c r="AW257" s="124"/>
      <c r="AX257" s="124"/>
      <c r="AY257" s="143"/>
      <c r="AZ257" s="124"/>
      <c r="BA257" s="124"/>
      <c r="BB257" s="4"/>
      <c r="BC257" s="127"/>
      <c r="BD257" s="4"/>
      <c r="BE257" s="4"/>
      <c r="BF257" s="9"/>
      <c r="BG257" s="7"/>
      <c r="BH257" s="7"/>
      <c r="BI257" s="7" t="str">
        <f t="shared" ca="1" si="48"/>
        <v/>
      </c>
      <c r="BJ257" s="4" t="str">
        <f t="shared" si="58"/>
        <v/>
      </c>
      <c r="BK257" s="123" t="str">
        <f t="shared" si="49"/>
        <v/>
      </c>
      <c r="BL257" s="140"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82"/>
      <c r="AV258" s="124"/>
      <c r="AW258" s="124"/>
      <c r="AX258" s="124"/>
      <c r="AY258" s="143"/>
      <c r="AZ258" s="124"/>
      <c r="BA258" s="124"/>
      <c r="BB258" s="4"/>
      <c r="BC258" s="127"/>
      <c r="BD258" s="4"/>
      <c r="BE258" s="4"/>
      <c r="BF258" s="9" t="s">
        <v>157</v>
      </c>
      <c r="BG258" s="7"/>
      <c r="BH258" s="7"/>
      <c r="BI258" s="7" t="str">
        <f t="shared" ref="BI258:BI321" ca="1" si="64">IFERROR(IF(BF258="","",IF(BB258=5,"",IF(BF258-TODAY()&gt;0,"VIGENTE","VENCIDO"))),"")</f>
        <v/>
      </c>
      <c r="BJ258" s="4" t="str">
        <f t="shared" si="58"/>
        <v/>
      </c>
      <c r="BK258" s="123" t="str">
        <f t="shared" ref="BK258:BK321" si="65">IFERROR(IF(AA258="","",AA258/V258),"")</f>
        <v/>
      </c>
      <c r="BL258" s="140"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82"/>
      <c r="AV259" s="124"/>
      <c r="AW259" s="124"/>
      <c r="AX259" s="124"/>
      <c r="AY259" s="143"/>
      <c r="AZ259" s="124"/>
      <c r="BA259" s="124"/>
      <c r="BB259" s="4"/>
      <c r="BC259" s="127"/>
      <c r="BD259" s="4"/>
      <c r="BE259" s="4"/>
      <c r="BF259" s="9"/>
      <c r="BG259" s="7"/>
      <c r="BH259" s="7"/>
      <c r="BI259" s="7" t="str">
        <f t="shared" ca="1" si="64"/>
        <v/>
      </c>
      <c r="BJ259" s="4" t="str">
        <f t="shared" si="58"/>
        <v/>
      </c>
      <c r="BK259" s="123" t="str">
        <f t="shared" si="65"/>
        <v/>
      </c>
      <c r="BL259" s="140"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82"/>
      <c r="AV260" s="124"/>
      <c r="AW260" s="124"/>
      <c r="AX260" s="124"/>
      <c r="AY260" s="143"/>
      <c r="AZ260" s="124"/>
      <c r="BA260" s="124"/>
      <c r="BB260" s="4"/>
      <c r="BC260" s="127"/>
      <c r="BD260" s="4"/>
      <c r="BE260" s="4"/>
      <c r="BF260" s="9" t="s">
        <v>157</v>
      </c>
      <c r="BG260" s="7"/>
      <c r="BH260" s="7"/>
      <c r="BI260" s="7" t="str">
        <f t="shared" ca="1" si="64"/>
        <v/>
      </c>
      <c r="BJ260" s="4" t="str">
        <f t="shared" si="58"/>
        <v/>
      </c>
      <c r="BK260" s="123" t="str">
        <f t="shared" si="65"/>
        <v/>
      </c>
      <c r="BL260" s="140"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82"/>
      <c r="AV261" s="124"/>
      <c r="AW261" s="124"/>
      <c r="AX261" s="124"/>
      <c r="AY261" s="143"/>
      <c r="AZ261" s="124"/>
      <c r="BA261" s="124"/>
      <c r="BB261" s="4"/>
      <c r="BC261" s="127"/>
      <c r="BD261" s="4"/>
      <c r="BE261" s="4"/>
      <c r="BF261" s="9"/>
      <c r="BG261" s="7"/>
      <c r="BH261" s="7"/>
      <c r="BI261" s="7" t="str">
        <f t="shared" ca="1" si="64"/>
        <v/>
      </c>
      <c r="BJ261" s="4" t="str">
        <f t="shared" si="58"/>
        <v/>
      </c>
      <c r="BK261" s="123" t="str">
        <f t="shared" si="65"/>
        <v/>
      </c>
      <c r="BL261" s="140"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82"/>
      <c r="AV262" s="124"/>
      <c r="AW262" s="124"/>
      <c r="AX262" s="124"/>
      <c r="AY262" s="143"/>
      <c r="AZ262" s="124"/>
      <c r="BA262" s="124"/>
      <c r="BB262" s="4"/>
      <c r="BC262" s="127"/>
      <c r="BD262" s="4"/>
      <c r="BE262" s="4"/>
      <c r="BF262" s="9" t="s">
        <v>157</v>
      </c>
      <c r="BG262" s="7"/>
      <c r="BH262" s="7"/>
      <c r="BI262" s="7" t="str">
        <f t="shared" ca="1" si="64"/>
        <v/>
      </c>
      <c r="BJ262" s="4" t="str">
        <f t="shared" si="58"/>
        <v/>
      </c>
      <c r="BK262" s="123" t="str">
        <f t="shared" si="65"/>
        <v/>
      </c>
      <c r="BL262" s="140"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82"/>
      <c r="AV263" s="124"/>
      <c r="AW263" s="124"/>
      <c r="AX263" s="124"/>
      <c r="AY263" s="143"/>
      <c r="AZ263" s="124"/>
      <c r="BA263" s="124"/>
      <c r="BB263" s="4"/>
      <c r="BC263" s="127"/>
      <c r="BD263" s="4"/>
      <c r="BE263" s="4"/>
      <c r="BF263" s="9"/>
      <c r="BG263" s="7"/>
      <c r="BH263" s="7"/>
      <c r="BI263" s="7" t="str">
        <f t="shared" ca="1" si="64"/>
        <v/>
      </c>
      <c r="BJ263" s="4" t="str">
        <f t="shared" si="58"/>
        <v/>
      </c>
      <c r="BK263" s="123" t="str">
        <f t="shared" si="65"/>
        <v/>
      </c>
      <c r="BL263" s="140"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82"/>
      <c r="AV264" s="124"/>
      <c r="AW264" s="124"/>
      <c r="AX264" s="124"/>
      <c r="AY264" s="143"/>
      <c r="AZ264" s="124"/>
      <c r="BA264" s="124"/>
      <c r="BB264" s="4"/>
      <c r="BC264" s="127"/>
      <c r="BD264" s="4"/>
      <c r="BE264" s="4"/>
      <c r="BF264" s="9" t="s">
        <v>157</v>
      </c>
      <c r="BG264" s="7"/>
      <c r="BH264" s="7"/>
      <c r="BI264" s="7" t="str">
        <f t="shared" ca="1" si="64"/>
        <v/>
      </c>
      <c r="BJ264" s="4" t="str">
        <f t="shared" si="58"/>
        <v/>
      </c>
      <c r="BK264" s="123" t="str">
        <f t="shared" si="65"/>
        <v/>
      </c>
      <c r="BL264" s="140"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82"/>
      <c r="AV265" s="124"/>
      <c r="AW265" s="124"/>
      <c r="AX265" s="124"/>
      <c r="AY265" s="143"/>
      <c r="AZ265" s="124"/>
      <c r="BA265" s="124"/>
      <c r="BB265" s="4"/>
      <c r="BC265" s="127"/>
      <c r="BD265" s="4"/>
      <c r="BE265" s="4"/>
      <c r="BF265" s="9"/>
      <c r="BG265" s="7"/>
      <c r="BH265" s="7"/>
      <c r="BI265" s="7" t="str">
        <f t="shared" ca="1" si="64"/>
        <v/>
      </c>
      <c r="BJ265" s="4" t="str">
        <f t="shared" si="58"/>
        <v/>
      </c>
      <c r="BK265" s="123" t="str">
        <f t="shared" si="65"/>
        <v/>
      </c>
      <c r="BL265" s="140"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82"/>
      <c r="AV266" s="124"/>
      <c r="AW266" s="124"/>
      <c r="AX266" s="124"/>
      <c r="AY266" s="143"/>
      <c r="AZ266" s="124"/>
      <c r="BA266" s="124"/>
      <c r="BB266" s="4"/>
      <c r="BC266" s="127"/>
      <c r="BD266" s="4"/>
      <c r="BE266" s="4"/>
      <c r="BF266" s="9" t="s">
        <v>157</v>
      </c>
      <c r="BG266" s="7"/>
      <c r="BH266" s="7"/>
      <c r="BI266" s="7" t="str">
        <f t="shared" ca="1" si="64"/>
        <v/>
      </c>
      <c r="BJ266" s="4" t="str">
        <f t="shared" si="58"/>
        <v/>
      </c>
      <c r="BK266" s="123" t="str">
        <f t="shared" si="65"/>
        <v/>
      </c>
      <c r="BL266" s="140"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82"/>
      <c r="AV267" s="124"/>
      <c r="AW267" s="124"/>
      <c r="AX267" s="124"/>
      <c r="AY267" s="143"/>
      <c r="AZ267" s="124"/>
      <c r="BA267" s="124"/>
      <c r="BB267" s="4"/>
      <c r="BC267" s="127"/>
      <c r="BD267" s="4"/>
      <c r="BE267" s="4"/>
      <c r="BF267" s="9"/>
      <c r="BG267" s="7"/>
      <c r="BH267" s="7"/>
      <c r="BI267" s="7" t="str">
        <f t="shared" ca="1" si="64"/>
        <v/>
      </c>
      <c r="BJ267" s="4" t="str">
        <f t="shared" si="58"/>
        <v/>
      </c>
      <c r="BK267" s="123" t="str">
        <f t="shared" si="65"/>
        <v/>
      </c>
      <c r="BL267" s="140"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82"/>
      <c r="AV268" s="124"/>
      <c r="AW268" s="124"/>
      <c r="AX268" s="124"/>
      <c r="AY268" s="143"/>
      <c r="AZ268" s="124"/>
      <c r="BA268" s="124"/>
      <c r="BB268" s="4"/>
      <c r="BC268" s="127"/>
      <c r="BD268" s="4"/>
      <c r="BE268" s="4"/>
      <c r="BF268" s="9" t="s">
        <v>157</v>
      </c>
      <c r="BG268" s="7"/>
      <c r="BH268" s="7"/>
      <c r="BI268" s="7" t="str">
        <f t="shared" ca="1" si="64"/>
        <v/>
      </c>
      <c r="BJ268" s="4" t="str">
        <f t="shared" si="58"/>
        <v/>
      </c>
      <c r="BK268" s="123" t="str">
        <f t="shared" si="65"/>
        <v/>
      </c>
      <c r="BL268" s="140"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82"/>
      <c r="AV269" s="124"/>
      <c r="AW269" s="124"/>
      <c r="AX269" s="124"/>
      <c r="AY269" s="143"/>
      <c r="AZ269" s="124"/>
      <c r="BA269" s="124"/>
      <c r="BB269" s="4"/>
      <c r="BC269" s="127"/>
      <c r="BD269" s="4"/>
      <c r="BE269" s="4"/>
      <c r="BF269" s="9"/>
      <c r="BG269" s="7"/>
      <c r="BH269" s="7"/>
      <c r="BI269" s="7" t="str">
        <f t="shared" ca="1" si="64"/>
        <v/>
      </c>
      <c r="BJ269" s="4" t="str">
        <f t="shared" si="58"/>
        <v/>
      </c>
      <c r="BK269" s="123" t="str">
        <f t="shared" si="65"/>
        <v/>
      </c>
      <c r="BL269" s="140"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82"/>
      <c r="AV270" s="124"/>
      <c r="AW270" s="124"/>
      <c r="AX270" s="124"/>
      <c r="AY270" s="143"/>
      <c r="AZ270" s="124"/>
      <c r="BA270" s="124"/>
      <c r="BB270" s="4"/>
      <c r="BC270" s="127"/>
      <c r="BD270" s="4"/>
      <c r="BE270" s="4"/>
      <c r="BF270" s="9" t="s">
        <v>157</v>
      </c>
      <c r="BG270" s="7"/>
      <c r="BH270" s="7"/>
      <c r="BI270" s="7" t="str">
        <f t="shared" ca="1" si="64"/>
        <v/>
      </c>
      <c r="BJ270" s="4" t="str">
        <f t="shared" si="58"/>
        <v/>
      </c>
      <c r="BK270" s="123" t="str">
        <f t="shared" si="65"/>
        <v/>
      </c>
      <c r="BL270" s="140"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82"/>
      <c r="AV271" s="124"/>
      <c r="AW271" s="124"/>
      <c r="AX271" s="124"/>
      <c r="AY271" s="143"/>
      <c r="AZ271" s="124"/>
      <c r="BA271" s="124"/>
      <c r="BB271" s="4"/>
      <c r="BC271" s="127"/>
      <c r="BD271" s="4"/>
      <c r="BE271" s="4"/>
      <c r="BF271" s="9"/>
      <c r="BG271" s="7"/>
      <c r="BH271" s="7"/>
      <c r="BI271" s="7" t="str">
        <f t="shared" ca="1" si="64"/>
        <v/>
      </c>
      <c r="BJ271" s="4" t="str">
        <f t="shared" si="58"/>
        <v/>
      </c>
      <c r="BK271" s="123" t="str">
        <f t="shared" si="65"/>
        <v/>
      </c>
      <c r="BL271" s="140"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82"/>
      <c r="AV272" s="124"/>
      <c r="AW272" s="124"/>
      <c r="AX272" s="124"/>
      <c r="AY272" s="143"/>
      <c r="AZ272" s="124"/>
      <c r="BA272" s="124"/>
      <c r="BB272" s="4"/>
      <c r="BC272" s="127"/>
      <c r="BD272" s="4"/>
      <c r="BE272" s="4"/>
      <c r="BF272" s="9" t="s">
        <v>157</v>
      </c>
      <c r="BG272" s="7"/>
      <c r="BH272" s="7"/>
      <c r="BI272" s="7" t="str">
        <f t="shared" ca="1" si="64"/>
        <v/>
      </c>
      <c r="BJ272" s="4" t="str">
        <f t="shared" si="58"/>
        <v/>
      </c>
      <c r="BK272" s="123" t="str">
        <f t="shared" si="65"/>
        <v/>
      </c>
      <c r="BL272" s="140"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82"/>
      <c r="AV273" s="124"/>
      <c r="AW273" s="124"/>
      <c r="AX273" s="124"/>
      <c r="AY273" s="143"/>
      <c r="AZ273" s="124"/>
      <c r="BA273" s="124"/>
      <c r="BB273" s="4"/>
      <c r="BC273" s="127"/>
      <c r="BD273" s="4"/>
      <c r="BE273" s="4"/>
      <c r="BF273" s="9"/>
      <c r="BG273" s="7"/>
      <c r="BH273" s="7"/>
      <c r="BI273" s="7" t="str">
        <f t="shared" ca="1" si="64"/>
        <v/>
      </c>
      <c r="BJ273" s="4" t="str">
        <f t="shared" si="58"/>
        <v/>
      </c>
      <c r="BK273" s="123" t="str">
        <f t="shared" si="65"/>
        <v/>
      </c>
      <c r="BL273" s="140"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82"/>
      <c r="AV274" s="124"/>
      <c r="AW274" s="124"/>
      <c r="AX274" s="124"/>
      <c r="AY274" s="143"/>
      <c r="AZ274" s="124"/>
      <c r="BA274" s="124"/>
      <c r="BB274" s="4"/>
      <c r="BC274" s="127"/>
      <c r="BD274" s="4"/>
      <c r="BE274" s="4"/>
      <c r="BF274" s="9" t="s">
        <v>157</v>
      </c>
      <c r="BG274" s="7"/>
      <c r="BH274" s="7"/>
      <c r="BI274" s="7" t="str">
        <f t="shared" ca="1" si="64"/>
        <v/>
      </c>
      <c r="BJ274" s="4" t="str">
        <f t="shared" si="58"/>
        <v/>
      </c>
      <c r="BK274" s="123" t="str">
        <f t="shared" si="65"/>
        <v/>
      </c>
      <c r="BL274" s="140"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82"/>
      <c r="AV275" s="124"/>
      <c r="AW275" s="124"/>
      <c r="AX275" s="124"/>
      <c r="AY275" s="143"/>
      <c r="AZ275" s="124"/>
      <c r="BA275" s="124"/>
      <c r="BB275" s="4"/>
      <c r="BC275" s="127"/>
      <c r="BD275" s="4"/>
      <c r="BE275" s="4"/>
      <c r="BF275" s="9"/>
      <c r="BG275" s="7"/>
      <c r="BH275" s="7"/>
      <c r="BI275" s="7" t="str">
        <f t="shared" ca="1" si="64"/>
        <v/>
      </c>
      <c r="BJ275" s="4" t="str">
        <f t="shared" ref="BJ275:BJ338" si="74">IFERROR(IF(AA275=0,"",AA275/BC275),"")</f>
        <v/>
      </c>
      <c r="BK275" s="123" t="str">
        <f t="shared" si="65"/>
        <v/>
      </c>
      <c r="BL275" s="140"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82"/>
      <c r="AV276" s="124"/>
      <c r="AW276" s="124"/>
      <c r="AX276" s="124"/>
      <c r="AY276" s="143"/>
      <c r="AZ276" s="124"/>
      <c r="BA276" s="124"/>
      <c r="BB276" s="4"/>
      <c r="BC276" s="127"/>
      <c r="BD276" s="4"/>
      <c r="BE276" s="4"/>
      <c r="BF276" s="9" t="s">
        <v>157</v>
      </c>
      <c r="BG276" s="7"/>
      <c r="BH276" s="7"/>
      <c r="BI276" s="7" t="str">
        <f t="shared" ca="1" si="64"/>
        <v/>
      </c>
      <c r="BJ276" s="4" t="str">
        <f t="shared" si="74"/>
        <v/>
      </c>
      <c r="BK276" s="123" t="str">
        <f t="shared" si="65"/>
        <v/>
      </c>
      <c r="BL276" s="140"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82"/>
      <c r="AV277" s="124"/>
      <c r="AW277" s="124"/>
      <c r="AX277" s="124"/>
      <c r="AY277" s="143"/>
      <c r="AZ277" s="124"/>
      <c r="BA277" s="124"/>
      <c r="BB277" s="4"/>
      <c r="BC277" s="127"/>
      <c r="BD277" s="4"/>
      <c r="BE277" s="4"/>
      <c r="BF277" s="9"/>
      <c r="BG277" s="7"/>
      <c r="BH277" s="7"/>
      <c r="BI277" s="7" t="str">
        <f t="shared" ca="1" si="64"/>
        <v/>
      </c>
      <c r="BJ277" s="4" t="str">
        <f t="shared" si="74"/>
        <v/>
      </c>
      <c r="BK277" s="123" t="str">
        <f t="shared" si="65"/>
        <v/>
      </c>
      <c r="BL277" s="140"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82"/>
      <c r="AV278" s="124"/>
      <c r="AW278" s="124"/>
      <c r="AX278" s="124"/>
      <c r="AY278" s="143"/>
      <c r="AZ278" s="124"/>
      <c r="BA278" s="124"/>
      <c r="BB278" s="4"/>
      <c r="BC278" s="127"/>
      <c r="BD278" s="4"/>
      <c r="BE278" s="4"/>
      <c r="BF278" s="9" t="s">
        <v>157</v>
      </c>
      <c r="BG278" s="7"/>
      <c r="BH278" s="7"/>
      <c r="BI278" s="7" t="str">
        <f t="shared" ca="1" si="64"/>
        <v/>
      </c>
      <c r="BJ278" s="4" t="str">
        <f t="shared" si="74"/>
        <v/>
      </c>
      <c r="BK278" s="123" t="str">
        <f t="shared" si="65"/>
        <v/>
      </c>
      <c r="BL278" s="140"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82"/>
      <c r="AV279" s="124"/>
      <c r="AW279" s="124"/>
      <c r="AX279" s="124"/>
      <c r="AY279" s="143"/>
      <c r="AZ279" s="124"/>
      <c r="BA279" s="124"/>
      <c r="BB279" s="4"/>
      <c r="BC279" s="127"/>
      <c r="BD279" s="4"/>
      <c r="BE279" s="4"/>
      <c r="BF279" s="9"/>
      <c r="BG279" s="7"/>
      <c r="BH279" s="7"/>
      <c r="BI279" s="7" t="str">
        <f t="shared" ca="1" si="64"/>
        <v/>
      </c>
      <c r="BJ279" s="4" t="str">
        <f t="shared" si="74"/>
        <v/>
      </c>
      <c r="BK279" s="123" t="str">
        <f t="shared" si="65"/>
        <v/>
      </c>
      <c r="BL279" s="140"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82"/>
      <c r="AV280" s="124"/>
      <c r="AW280" s="124"/>
      <c r="AX280" s="124"/>
      <c r="AY280" s="143"/>
      <c r="AZ280" s="124"/>
      <c r="BA280" s="124"/>
      <c r="BB280" s="4"/>
      <c r="BC280" s="127"/>
      <c r="BD280" s="4"/>
      <c r="BE280" s="4"/>
      <c r="BF280" s="9" t="s">
        <v>157</v>
      </c>
      <c r="BG280" s="7"/>
      <c r="BH280" s="7"/>
      <c r="BI280" s="7" t="str">
        <f t="shared" ca="1" si="64"/>
        <v/>
      </c>
      <c r="BJ280" s="4" t="str">
        <f t="shared" si="74"/>
        <v/>
      </c>
      <c r="BK280" s="123" t="str">
        <f t="shared" si="65"/>
        <v/>
      </c>
      <c r="BL280" s="140"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82"/>
      <c r="AV281" s="124"/>
      <c r="AW281" s="124"/>
      <c r="AX281" s="124"/>
      <c r="AY281" s="143"/>
      <c r="AZ281" s="124"/>
      <c r="BA281" s="124"/>
      <c r="BB281" s="4"/>
      <c r="BC281" s="127"/>
      <c r="BD281" s="4"/>
      <c r="BE281" s="4"/>
      <c r="BF281" s="9"/>
      <c r="BG281" s="7"/>
      <c r="BH281" s="7"/>
      <c r="BI281" s="7" t="str">
        <f t="shared" ca="1" si="64"/>
        <v/>
      </c>
      <c r="BJ281" s="4" t="str">
        <f t="shared" si="74"/>
        <v/>
      </c>
      <c r="BK281" s="123" t="str">
        <f t="shared" si="65"/>
        <v/>
      </c>
      <c r="BL281" s="140"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82"/>
      <c r="AV282" s="124"/>
      <c r="AW282" s="124"/>
      <c r="AX282" s="124"/>
      <c r="AY282" s="143"/>
      <c r="AZ282" s="124"/>
      <c r="BA282" s="124"/>
      <c r="BB282" s="4"/>
      <c r="BC282" s="127"/>
      <c r="BD282" s="4"/>
      <c r="BE282" s="4"/>
      <c r="BF282" s="9" t="s">
        <v>157</v>
      </c>
      <c r="BG282" s="7"/>
      <c r="BH282" s="7"/>
      <c r="BI282" s="7" t="str">
        <f t="shared" ca="1" si="64"/>
        <v/>
      </c>
      <c r="BJ282" s="4" t="str">
        <f t="shared" si="74"/>
        <v/>
      </c>
      <c r="BK282" s="123" t="str">
        <f t="shared" si="65"/>
        <v/>
      </c>
      <c r="BL282" s="140"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82"/>
      <c r="AV283" s="124"/>
      <c r="AW283" s="124"/>
      <c r="AX283" s="124"/>
      <c r="AY283" s="143"/>
      <c r="AZ283" s="124"/>
      <c r="BA283" s="124"/>
      <c r="BB283" s="4"/>
      <c r="BC283" s="127"/>
      <c r="BD283" s="4"/>
      <c r="BE283" s="4"/>
      <c r="BF283" s="9"/>
      <c r="BG283" s="7"/>
      <c r="BH283" s="7"/>
      <c r="BI283" s="7" t="str">
        <f t="shared" ca="1" si="64"/>
        <v/>
      </c>
      <c r="BJ283" s="4" t="str">
        <f t="shared" si="74"/>
        <v/>
      </c>
      <c r="BK283" s="123" t="str">
        <f t="shared" si="65"/>
        <v/>
      </c>
      <c r="BL283" s="140"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82"/>
      <c r="AV284" s="124"/>
      <c r="AW284" s="124"/>
      <c r="AX284" s="124"/>
      <c r="AY284" s="143"/>
      <c r="AZ284" s="124"/>
      <c r="BA284" s="124"/>
      <c r="BB284" s="4"/>
      <c r="BC284" s="127"/>
      <c r="BD284" s="4"/>
      <c r="BE284" s="4"/>
      <c r="BF284" s="9" t="s">
        <v>157</v>
      </c>
      <c r="BG284" s="7"/>
      <c r="BH284" s="7"/>
      <c r="BI284" s="7" t="str">
        <f t="shared" ca="1" si="64"/>
        <v/>
      </c>
      <c r="BJ284" s="4" t="str">
        <f t="shared" si="74"/>
        <v/>
      </c>
      <c r="BK284" s="123" t="str">
        <f t="shared" si="65"/>
        <v/>
      </c>
      <c r="BL284" s="140"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82"/>
      <c r="AV285" s="124"/>
      <c r="AW285" s="124"/>
      <c r="AX285" s="124"/>
      <c r="AY285" s="143"/>
      <c r="AZ285" s="124"/>
      <c r="BA285" s="124"/>
      <c r="BB285" s="4"/>
      <c r="BC285" s="127"/>
      <c r="BD285" s="4"/>
      <c r="BE285" s="4"/>
      <c r="BF285" s="9"/>
      <c r="BG285" s="7"/>
      <c r="BH285" s="7"/>
      <c r="BI285" s="7" t="str">
        <f t="shared" ca="1" si="64"/>
        <v/>
      </c>
      <c r="BJ285" s="4" t="str">
        <f t="shared" si="74"/>
        <v/>
      </c>
      <c r="BK285" s="123" t="str">
        <f t="shared" si="65"/>
        <v/>
      </c>
      <c r="BL285" s="140"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82"/>
      <c r="AV286" s="124"/>
      <c r="AW286" s="124"/>
      <c r="AX286" s="124"/>
      <c r="AY286" s="143"/>
      <c r="AZ286" s="124"/>
      <c r="BA286" s="124"/>
      <c r="BB286" s="4"/>
      <c r="BC286" s="127"/>
      <c r="BD286" s="4"/>
      <c r="BE286" s="4"/>
      <c r="BF286" s="9" t="s">
        <v>157</v>
      </c>
      <c r="BG286" s="7"/>
      <c r="BH286" s="7"/>
      <c r="BI286" s="7" t="str">
        <f t="shared" ca="1" si="64"/>
        <v/>
      </c>
      <c r="BJ286" s="4" t="str">
        <f t="shared" si="74"/>
        <v/>
      </c>
      <c r="BK286" s="123" t="str">
        <f t="shared" si="65"/>
        <v/>
      </c>
      <c r="BL286" s="140"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82"/>
      <c r="AV287" s="124"/>
      <c r="AW287" s="124"/>
      <c r="AX287" s="124"/>
      <c r="AY287" s="143"/>
      <c r="AZ287" s="124"/>
      <c r="BA287" s="124"/>
      <c r="BB287" s="4"/>
      <c r="BC287" s="127"/>
      <c r="BD287" s="4"/>
      <c r="BE287" s="4"/>
      <c r="BF287" s="9"/>
      <c r="BG287" s="7"/>
      <c r="BH287" s="7"/>
      <c r="BI287" s="7" t="str">
        <f t="shared" ca="1" si="64"/>
        <v/>
      </c>
      <c r="BJ287" s="4" t="str">
        <f t="shared" si="74"/>
        <v/>
      </c>
      <c r="BK287" s="123" t="str">
        <f t="shared" si="65"/>
        <v/>
      </c>
      <c r="BL287" s="140"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82"/>
      <c r="AV288" s="124"/>
      <c r="AW288" s="124"/>
      <c r="AX288" s="124"/>
      <c r="AY288" s="143"/>
      <c r="AZ288" s="124"/>
      <c r="BA288" s="124"/>
      <c r="BB288" s="4"/>
      <c r="BC288" s="127"/>
      <c r="BD288" s="4"/>
      <c r="BE288" s="4"/>
      <c r="BF288" s="9" t="s">
        <v>157</v>
      </c>
      <c r="BG288" s="7"/>
      <c r="BH288" s="7"/>
      <c r="BI288" s="7" t="str">
        <f t="shared" ca="1" si="64"/>
        <v/>
      </c>
      <c r="BJ288" s="4" t="str">
        <f t="shared" si="74"/>
        <v/>
      </c>
      <c r="BK288" s="123" t="str">
        <f t="shared" si="65"/>
        <v/>
      </c>
      <c r="BL288" s="140"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82"/>
      <c r="AV289" s="124"/>
      <c r="AW289" s="124"/>
      <c r="AX289" s="124"/>
      <c r="AY289" s="143"/>
      <c r="AZ289" s="124"/>
      <c r="BA289" s="124"/>
      <c r="BB289" s="4"/>
      <c r="BC289" s="127"/>
      <c r="BD289" s="4"/>
      <c r="BE289" s="4"/>
      <c r="BF289" s="9"/>
      <c r="BG289" s="7"/>
      <c r="BH289" s="7"/>
      <c r="BI289" s="7" t="str">
        <f t="shared" ca="1" si="64"/>
        <v/>
      </c>
      <c r="BJ289" s="4" t="str">
        <f t="shared" si="74"/>
        <v/>
      </c>
      <c r="BK289" s="123" t="str">
        <f t="shared" si="65"/>
        <v/>
      </c>
      <c r="BL289" s="140"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82"/>
      <c r="AV290" s="124"/>
      <c r="AW290" s="124"/>
      <c r="AX290" s="124"/>
      <c r="AY290" s="143"/>
      <c r="AZ290" s="124"/>
      <c r="BA290" s="124"/>
      <c r="BB290" s="4"/>
      <c r="BC290" s="127"/>
      <c r="BD290" s="4"/>
      <c r="BE290" s="4"/>
      <c r="BF290" s="9" t="s">
        <v>157</v>
      </c>
      <c r="BG290" s="7"/>
      <c r="BH290" s="7"/>
      <c r="BI290" s="7" t="str">
        <f t="shared" ca="1" si="64"/>
        <v/>
      </c>
      <c r="BJ290" s="4" t="str">
        <f t="shared" si="74"/>
        <v/>
      </c>
      <c r="BK290" s="123" t="str">
        <f t="shared" si="65"/>
        <v/>
      </c>
      <c r="BL290" s="140"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82"/>
      <c r="AV291" s="124"/>
      <c r="AW291" s="124"/>
      <c r="AX291" s="124"/>
      <c r="AY291" s="143"/>
      <c r="AZ291" s="124"/>
      <c r="BA291" s="124"/>
      <c r="BB291" s="4"/>
      <c r="BC291" s="127"/>
      <c r="BD291" s="4"/>
      <c r="BE291" s="4"/>
      <c r="BF291" s="9"/>
      <c r="BG291" s="7"/>
      <c r="BH291" s="7"/>
      <c r="BI291" s="7" t="str">
        <f t="shared" ca="1" si="64"/>
        <v/>
      </c>
      <c r="BJ291" s="4" t="str">
        <f t="shared" si="74"/>
        <v/>
      </c>
      <c r="BK291" s="123" t="str">
        <f t="shared" si="65"/>
        <v/>
      </c>
      <c r="BL291" s="140"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82"/>
      <c r="AV292" s="124"/>
      <c r="AW292" s="124"/>
      <c r="AX292" s="124"/>
      <c r="AY292" s="143"/>
      <c r="AZ292" s="124"/>
      <c r="BA292" s="124"/>
      <c r="BB292" s="4"/>
      <c r="BC292" s="127"/>
      <c r="BD292" s="4"/>
      <c r="BE292" s="4"/>
      <c r="BF292" s="9" t="s">
        <v>157</v>
      </c>
      <c r="BG292" s="7"/>
      <c r="BH292" s="7"/>
      <c r="BI292" s="7" t="str">
        <f t="shared" ca="1" si="64"/>
        <v/>
      </c>
      <c r="BJ292" s="4" t="str">
        <f t="shared" si="74"/>
        <v/>
      </c>
      <c r="BK292" s="123" t="str">
        <f t="shared" si="65"/>
        <v/>
      </c>
      <c r="BL292" s="140"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82"/>
      <c r="AV293" s="124"/>
      <c r="AW293" s="124"/>
      <c r="AX293" s="124"/>
      <c r="AY293" s="143"/>
      <c r="AZ293" s="124"/>
      <c r="BA293" s="124"/>
      <c r="BB293" s="4"/>
      <c r="BC293" s="127"/>
      <c r="BD293" s="4"/>
      <c r="BE293" s="4"/>
      <c r="BF293" s="9"/>
      <c r="BG293" s="7"/>
      <c r="BH293" s="7"/>
      <c r="BI293" s="7" t="str">
        <f t="shared" ca="1" si="64"/>
        <v/>
      </c>
      <c r="BJ293" s="4" t="str">
        <f t="shared" si="74"/>
        <v/>
      </c>
      <c r="BK293" s="123" t="str">
        <f t="shared" si="65"/>
        <v/>
      </c>
      <c r="BL293" s="140"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82"/>
      <c r="AV294" s="124"/>
      <c r="AW294" s="124"/>
      <c r="AX294" s="124"/>
      <c r="AY294" s="143"/>
      <c r="AZ294" s="124"/>
      <c r="BA294" s="124"/>
      <c r="BB294" s="4"/>
      <c r="BC294" s="127"/>
      <c r="BD294" s="4"/>
      <c r="BE294" s="4"/>
      <c r="BF294" s="9" t="s">
        <v>157</v>
      </c>
      <c r="BG294" s="7"/>
      <c r="BH294" s="7"/>
      <c r="BI294" s="7" t="str">
        <f t="shared" ca="1" si="64"/>
        <v/>
      </c>
      <c r="BJ294" s="4" t="str">
        <f t="shared" si="74"/>
        <v/>
      </c>
      <c r="BK294" s="123" t="str">
        <f t="shared" si="65"/>
        <v/>
      </c>
      <c r="BL294" s="140"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82"/>
      <c r="AV295" s="124"/>
      <c r="AW295" s="124"/>
      <c r="AX295" s="124"/>
      <c r="AY295" s="143"/>
      <c r="AZ295" s="124"/>
      <c r="BA295" s="124"/>
      <c r="BB295" s="4"/>
      <c r="BC295" s="127"/>
      <c r="BD295" s="4"/>
      <c r="BE295" s="4"/>
      <c r="BF295" s="9"/>
      <c r="BG295" s="7"/>
      <c r="BH295" s="7"/>
      <c r="BI295" s="7" t="str">
        <f t="shared" ca="1" si="64"/>
        <v/>
      </c>
      <c r="BJ295" s="4" t="str">
        <f t="shared" si="74"/>
        <v/>
      </c>
      <c r="BK295" s="123" t="str">
        <f t="shared" si="65"/>
        <v/>
      </c>
      <c r="BL295" s="140"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82"/>
      <c r="AV296" s="124"/>
      <c r="AW296" s="124"/>
      <c r="AX296" s="124"/>
      <c r="AY296" s="143"/>
      <c r="AZ296" s="124"/>
      <c r="BA296" s="124"/>
      <c r="BB296" s="4"/>
      <c r="BC296" s="127"/>
      <c r="BD296" s="4"/>
      <c r="BE296" s="4"/>
      <c r="BF296" s="9" t="s">
        <v>157</v>
      </c>
      <c r="BG296" s="7"/>
      <c r="BH296" s="7"/>
      <c r="BI296" s="7" t="str">
        <f t="shared" ca="1" si="64"/>
        <v/>
      </c>
      <c r="BJ296" s="4" t="str">
        <f t="shared" si="74"/>
        <v/>
      </c>
      <c r="BK296" s="123" t="str">
        <f t="shared" si="65"/>
        <v/>
      </c>
      <c r="BL296" s="140"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82"/>
      <c r="AV297" s="124"/>
      <c r="AW297" s="124"/>
      <c r="AX297" s="124"/>
      <c r="AY297" s="143"/>
      <c r="AZ297" s="124"/>
      <c r="BA297" s="124"/>
      <c r="BB297" s="4"/>
      <c r="BC297" s="127"/>
      <c r="BD297" s="4"/>
      <c r="BE297" s="4"/>
      <c r="BF297" s="9"/>
      <c r="BG297" s="7"/>
      <c r="BH297" s="7"/>
      <c r="BI297" s="7" t="str">
        <f t="shared" ca="1" si="64"/>
        <v/>
      </c>
      <c r="BJ297" s="4" t="str">
        <f t="shared" si="74"/>
        <v/>
      </c>
      <c r="BK297" s="123" t="str">
        <f t="shared" si="65"/>
        <v/>
      </c>
      <c r="BL297" s="140"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82"/>
      <c r="AV298" s="124"/>
      <c r="AW298" s="124"/>
      <c r="AX298" s="124"/>
      <c r="AY298" s="143"/>
      <c r="AZ298" s="124"/>
      <c r="BA298" s="124"/>
      <c r="BB298" s="4"/>
      <c r="BC298" s="127"/>
      <c r="BD298" s="4"/>
      <c r="BE298" s="4"/>
      <c r="BF298" s="9" t="s">
        <v>157</v>
      </c>
      <c r="BG298" s="7"/>
      <c r="BH298" s="7"/>
      <c r="BI298" s="7" t="str">
        <f t="shared" ca="1" si="64"/>
        <v/>
      </c>
      <c r="BJ298" s="4" t="str">
        <f t="shared" si="74"/>
        <v/>
      </c>
      <c r="BK298" s="123" t="str">
        <f t="shared" si="65"/>
        <v/>
      </c>
      <c r="BL298" s="140"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82"/>
      <c r="AV299" s="124"/>
      <c r="AW299" s="124"/>
      <c r="AX299" s="124"/>
      <c r="AY299" s="143"/>
      <c r="AZ299" s="124"/>
      <c r="BA299" s="124"/>
      <c r="BB299" s="4"/>
      <c r="BC299" s="127"/>
      <c r="BD299" s="4"/>
      <c r="BE299" s="4"/>
      <c r="BF299" s="9"/>
      <c r="BG299" s="7"/>
      <c r="BH299" s="7"/>
      <c r="BI299" s="7" t="str">
        <f t="shared" ca="1" si="64"/>
        <v/>
      </c>
      <c r="BJ299" s="4" t="str">
        <f t="shared" si="74"/>
        <v/>
      </c>
      <c r="BK299" s="123" t="str">
        <f t="shared" si="65"/>
        <v/>
      </c>
      <c r="BL299" s="140"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82"/>
      <c r="AV300" s="124"/>
      <c r="AW300" s="124"/>
      <c r="AX300" s="124"/>
      <c r="AY300" s="143"/>
      <c r="AZ300" s="124"/>
      <c r="BA300" s="124"/>
      <c r="BB300" s="4"/>
      <c r="BC300" s="127"/>
      <c r="BD300" s="4"/>
      <c r="BE300" s="4"/>
      <c r="BF300" s="9" t="s">
        <v>157</v>
      </c>
      <c r="BG300" s="7"/>
      <c r="BH300" s="7"/>
      <c r="BI300" s="7" t="str">
        <f t="shared" ca="1" si="64"/>
        <v/>
      </c>
      <c r="BJ300" s="4" t="str">
        <f t="shared" si="74"/>
        <v/>
      </c>
      <c r="BK300" s="123" t="str">
        <f t="shared" si="65"/>
        <v/>
      </c>
      <c r="BL300" s="140"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82"/>
      <c r="AV301" s="124"/>
      <c r="AW301" s="124"/>
      <c r="AX301" s="124"/>
      <c r="AY301" s="143"/>
      <c r="AZ301" s="124"/>
      <c r="BA301" s="124"/>
      <c r="BB301" s="4"/>
      <c r="BC301" s="127"/>
      <c r="BD301" s="4"/>
      <c r="BE301" s="4"/>
      <c r="BF301" s="9"/>
      <c r="BG301" s="7"/>
      <c r="BH301" s="7"/>
      <c r="BI301" s="7" t="str">
        <f t="shared" ca="1" si="64"/>
        <v/>
      </c>
      <c r="BJ301" s="4" t="str">
        <f t="shared" si="74"/>
        <v/>
      </c>
      <c r="BK301" s="123" t="str">
        <f t="shared" si="65"/>
        <v/>
      </c>
      <c r="BL301" s="140"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82"/>
      <c r="AV302" s="124"/>
      <c r="AW302" s="124"/>
      <c r="AX302" s="124"/>
      <c r="AY302" s="143"/>
      <c r="AZ302" s="124"/>
      <c r="BA302" s="124"/>
      <c r="BB302" s="4"/>
      <c r="BC302" s="127"/>
      <c r="BD302" s="4"/>
      <c r="BE302" s="4"/>
      <c r="BF302" s="9" t="s">
        <v>157</v>
      </c>
      <c r="BG302" s="7"/>
      <c r="BH302" s="7"/>
      <c r="BI302" s="7" t="str">
        <f t="shared" ca="1" si="64"/>
        <v/>
      </c>
      <c r="BJ302" s="4" t="str">
        <f t="shared" si="74"/>
        <v/>
      </c>
      <c r="BK302" s="123" t="str">
        <f t="shared" si="65"/>
        <v/>
      </c>
      <c r="BL302" s="140"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82"/>
      <c r="AV303" s="124"/>
      <c r="AW303" s="124"/>
      <c r="AX303" s="124"/>
      <c r="AY303" s="143"/>
      <c r="AZ303" s="124"/>
      <c r="BA303" s="124"/>
      <c r="BB303" s="4"/>
      <c r="BC303" s="127"/>
      <c r="BD303" s="4"/>
      <c r="BE303" s="4"/>
      <c r="BF303" s="9"/>
      <c r="BG303" s="7"/>
      <c r="BH303" s="7"/>
      <c r="BI303" s="7" t="str">
        <f t="shared" ca="1" si="64"/>
        <v/>
      </c>
      <c r="BJ303" s="4" t="str">
        <f t="shared" si="74"/>
        <v/>
      </c>
      <c r="BK303" s="123" t="str">
        <f t="shared" si="65"/>
        <v/>
      </c>
      <c r="BL303" s="140"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82"/>
      <c r="AV304" s="124"/>
      <c r="AW304" s="124"/>
      <c r="AX304" s="124"/>
      <c r="AY304" s="143"/>
      <c r="AZ304" s="124"/>
      <c r="BA304" s="124"/>
      <c r="BB304" s="4"/>
      <c r="BC304" s="127"/>
      <c r="BD304" s="4"/>
      <c r="BE304" s="4"/>
      <c r="BF304" s="9" t="s">
        <v>157</v>
      </c>
      <c r="BG304" s="7"/>
      <c r="BH304" s="7"/>
      <c r="BI304" s="7" t="str">
        <f t="shared" ca="1" si="64"/>
        <v/>
      </c>
      <c r="BJ304" s="4" t="str">
        <f t="shared" si="74"/>
        <v/>
      </c>
      <c r="BK304" s="123" t="str">
        <f t="shared" si="65"/>
        <v/>
      </c>
      <c r="BL304" s="140"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82"/>
      <c r="AV305" s="124"/>
      <c r="AW305" s="124"/>
      <c r="AX305" s="124"/>
      <c r="AY305" s="143"/>
      <c r="AZ305" s="124"/>
      <c r="BA305" s="124"/>
      <c r="BB305" s="4"/>
      <c r="BC305" s="127"/>
      <c r="BD305" s="4"/>
      <c r="BE305" s="4"/>
      <c r="BF305" s="9"/>
      <c r="BG305" s="7"/>
      <c r="BH305" s="7"/>
      <c r="BI305" s="7" t="str">
        <f t="shared" ca="1" si="64"/>
        <v/>
      </c>
      <c r="BJ305" s="4" t="str">
        <f t="shared" si="74"/>
        <v/>
      </c>
      <c r="BK305" s="123" t="str">
        <f t="shared" si="65"/>
        <v/>
      </c>
      <c r="BL305" s="140"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82"/>
      <c r="AV306" s="124"/>
      <c r="AW306" s="124"/>
      <c r="AX306" s="124"/>
      <c r="AY306" s="143"/>
      <c r="AZ306" s="124"/>
      <c r="BA306" s="124"/>
      <c r="BB306" s="4"/>
      <c r="BC306" s="127"/>
      <c r="BD306" s="4"/>
      <c r="BE306" s="4"/>
      <c r="BF306" s="9" t="s">
        <v>157</v>
      </c>
      <c r="BG306" s="7"/>
      <c r="BH306" s="7"/>
      <c r="BI306" s="7" t="str">
        <f t="shared" ca="1" si="64"/>
        <v/>
      </c>
      <c r="BJ306" s="4" t="str">
        <f t="shared" si="74"/>
        <v/>
      </c>
      <c r="BK306" s="123" t="str">
        <f t="shared" si="65"/>
        <v/>
      </c>
      <c r="BL306" s="140"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82"/>
      <c r="AV307" s="124"/>
      <c r="AW307" s="124"/>
      <c r="AX307" s="124"/>
      <c r="AY307" s="143"/>
      <c r="AZ307" s="124"/>
      <c r="BA307" s="124"/>
      <c r="BB307" s="4"/>
      <c r="BC307" s="127"/>
      <c r="BD307" s="4"/>
      <c r="BE307" s="4"/>
      <c r="BF307" s="9"/>
      <c r="BG307" s="7"/>
      <c r="BH307" s="7"/>
      <c r="BI307" s="7" t="str">
        <f t="shared" ca="1" si="64"/>
        <v/>
      </c>
      <c r="BJ307" s="4" t="str">
        <f t="shared" si="74"/>
        <v/>
      </c>
      <c r="BK307" s="123" t="str">
        <f t="shared" si="65"/>
        <v/>
      </c>
      <c r="BL307" s="140"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82"/>
      <c r="AV308" s="124"/>
      <c r="AW308" s="124"/>
      <c r="AX308" s="124"/>
      <c r="AY308" s="143"/>
      <c r="AZ308" s="124"/>
      <c r="BA308" s="124"/>
      <c r="BB308" s="4"/>
      <c r="BC308" s="127"/>
      <c r="BD308" s="4"/>
      <c r="BE308" s="4"/>
      <c r="BF308" s="9" t="s">
        <v>157</v>
      </c>
      <c r="BG308" s="7"/>
      <c r="BH308" s="7"/>
      <c r="BI308" s="7" t="str">
        <f t="shared" ca="1" si="64"/>
        <v/>
      </c>
      <c r="BJ308" s="4" t="str">
        <f t="shared" si="74"/>
        <v/>
      </c>
      <c r="BK308" s="123" t="str">
        <f t="shared" si="65"/>
        <v/>
      </c>
      <c r="BL308" s="140"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82"/>
      <c r="AV309" s="124"/>
      <c r="AW309" s="124"/>
      <c r="AX309" s="124"/>
      <c r="AY309" s="143"/>
      <c r="AZ309" s="124"/>
      <c r="BA309" s="124"/>
      <c r="BB309" s="4"/>
      <c r="BC309" s="127"/>
      <c r="BD309" s="4"/>
      <c r="BE309" s="4"/>
      <c r="BF309" s="9"/>
      <c r="BG309" s="7"/>
      <c r="BH309" s="7"/>
      <c r="BI309" s="7" t="str">
        <f t="shared" ca="1" si="64"/>
        <v/>
      </c>
      <c r="BJ309" s="4" t="str">
        <f t="shared" si="74"/>
        <v/>
      </c>
      <c r="BK309" s="123" t="str">
        <f t="shared" si="65"/>
        <v/>
      </c>
      <c r="BL309" s="140"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82"/>
      <c r="AV310" s="124"/>
      <c r="AW310" s="124"/>
      <c r="AX310" s="124"/>
      <c r="AY310" s="143"/>
      <c r="AZ310" s="124"/>
      <c r="BA310" s="124"/>
      <c r="BB310" s="4"/>
      <c r="BC310" s="127"/>
      <c r="BD310" s="4"/>
      <c r="BE310" s="4"/>
      <c r="BF310" s="9" t="s">
        <v>157</v>
      </c>
      <c r="BG310" s="7"/>
      <c r="BH310" s="7"/>
      <c r="BI310" s="7" t="str">
        <f t="shared" ca="1" si="64"/>
        <v/>
      </c>
      <c r="BJ310" s="4" t="str">
        <f t="shared" si="74"/>
        <v/>
      </c>
      <c r="BK310" s="123" t="str">
        <f t="shared" si="65"/>
        <v/>
      </c>
      <c r="BL310" s="140"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82"/>
      <c r="AV311" s="124"/>
      <c r="AW311" s="124"/>
      <c r="AX311" s="124"/>
      <c r="AY311" s="143"/>
      <c r="AZ311" s="124"/>
      <c r="BA311" s="124"/>
      <c r="BB311" s="4"/>
      <c r="BC311" s="127"/>
      <c r="BD311" s="4"/>
      <c r="BE311" s="4"/>
      <c r="BF311" s="9"/>
      <c r="BG311" s="7"/>
      <c r="BH311" s="7"/>
      <c r="BI311" s="7" t="str">
        <f t="shared" ca="1" si="64"/>
        <v/>
      </c>
      <c r="BJ311" s="4" t="str">
        <f t="shared" si="74"/>
        <v/>
      </c>
      <c r="BK311" s="123" t="str">
        <f t="shared" si="65"/>
        <v/>
      </c>
      <c r="BL311" s="140"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82"/>
      <c r="AV312" s="124"/>
      <c r="AW312" s="124"/>
      <c r="AX312" s="124"/>
      <c r="AY312" s="143"/>
      <c r="AZ312" s="124"/>
      <c r="BA312" s="124"/>
      <c r="BB312" s="4"/>
      <c r="BC312" s="127"/>
      <c r="BD312" s="4"/>
      <c r="BE312" s="4"/>
      <c r="BF312" s="9" t="s">
        <v>157</v>
      </c>
      <c r="BG312" s="7"/>
      <c r="BH312" s="7"/>
      <c r="BI312" s="7" t="str">
        <f t="shared" ca="1" si="64"/>
        <v/>
      </c>
      <c r="BJ312" s="4" t="str">
        <f t="shared" si="74"/>
        <v/>
      </c>
      <c r="BK312" s="123" t="str">
        <f t="shared" si="65"/>
        <v/>
      </c>
      <c r="BL312" s="140"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82"/>
      <c r="AV313" s="124"/>
      <c r="AW313" s="124"/>
      <c r="AX313" s="124"/>
      <c r="AY313" s="143"/>
      <c r="AZ313" s="124"/>
      <c r="BA313" s="124"/>
      <c r="BB313" s="4"/>
      <c r="BC313" s="127"/>
      <c r="BD313" s="4"/>
      <c r="BE313" s="4"/>
      <c r="BF313" s="9"/>
      <c r="BG313" s="7"/>
      <c r="BH313" s="7"/>
      <c r="BI313" s="7" t="str">
        <f t="shared" ca="1" si="64"/>
        <v/>
      </c>
      <c r="BJ313" s="4" t="str">
        <f t="shared" si="74"/>
        <v/>
      </c>
      <c r="BK313" s="123" t="str">
        <f t="shared" si="65"/>
        <v/>
      </c>
      <c r="BL313" s="140"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82"/>
      <c r="AV314" s="124"/>
      <c r="AW314" s="124"/>
      <c r="AX314" s="124"/>
      <c r="AY314" s="143"/>
      <c r="AZ314" s="124"/>
      <c r="BA314" s="124"/>
      <c r="BB314" s="4"/>
      <c r="BC314" s="127"/>
      <c r="BD314" s="4"/>
      <c r="BE314" s="4"/>
      <c r="BF314" s="9" t="s">
        <v>157</v>
      </c>
      <c r="BG314" s="7"/>
      <c r="BH314" s="7"/>
      <c r="BI314" s="7" t="str">
        <f t="shared" ca="1" si="64"/>
        <v/>
      </c>
      <c r="BJ314" s="4" t="str">
        <f t="shared" si="74"/>
        <v/>
      </c>
      <c r="BK314" s="123" t="str">
        <f t="shared" si="65"/>
        <v/>
      </c>
      <c r="BL314" s="140"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82"/>
      <c r="AV315" s="124"/>
      <c r="AW315" s="124"/>
      <c r="AX315" s="124"/>
      <c r="AY315" s="143"/>
      <c r="AZ315" s="124"/>
      <c r="BA315" s="124"/>
      <c r="BB315" s="4"/>
      <c r="BC315" s="127"/>
      <c r="BD315" s="4"/>
      <c r="BE315" s="4"/>
      <c r="BF315" s="9"/>
      <c r="BG315" s="7"/>
      <c r="BH315" s="7"/>
      <c r="BI315" s="7" t="str">
        <f t="shared" ca="1" si="64"/>
        <v/>
      </c>
      <c r="BJ315" s="4" t="str">
        <f t="shared" si="74"/>
        <v/>
      </c>
      <c r="BK315" s="123" t="str">
        <f t="shared" si="65"/>
        <v/>
      </c>
      <c r="BL315" s="140"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82"/>
      <c r="AV316" s="124"/>
      <c r="AW316" s="124"/>
      <c r="AX316" s="124"/>
      <c r="AY316" s="143"/>
      <c r="AZ316" s="124"/>
      <c r="BA316" s="124"/>
      <c r="BB316" s="4"/>
      <c r="BC316" s="127"/>
      <c r="BD316" s="4"/>
      <c r="BE316" s="4"/>
      <c r="BF316" s="9" t="s">
        <v>157</v>
      </c>
      <c r="BG316" s="7"/>
      <c r="BH316" s="7"/>
      <c r="BI316" s="7" t="str">
        <f t="shared" ca="1" si="64"/>
        <v/>
      </c>
      <c r="BJ316" s="4" t="str">
        <f t="shared" si="74"/>
        <v/>
      </c>
      <c r="BK316" s="123" t="str">
        <f t="shared" si="65"/>
        <v/>
      </c>
      <c r="BL316" s="140"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82"/>
      <c r="AV317" s="124"/>
      <c r="AW317" s="124"/>
      <c r="AX317" s="124"/>
      <c r="AY317" s="143"/>
      <c r="AZ317" s="124"/>
      <c r="BA317" s="124"/>
      <c r="BB317" s="4"/>
      <c r="BC317" s="127"/>
      <c r="BD317" s="4"/>
      <c r="BE317" s="4"/>
      <c r="BF317" s="9"/>
      <c r="BG317" s="7"/>
      <c r="BH317" s="7"/>
      <c r="BI317" s="7" t="str">
        <f t="shared" ca="1" si="64"/>
        <v/>
      </c>
      <c r="BJ317" s="4" t="str">
        <f t="shared" si="74"/>
        <v/>
      </c>
      <c r="BK317" s="123" t="str">
        <f t="shared" si="65"/>
        <v/>
      </c>
      <c r="BL317" s="140"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82"/>
      <c r="AV318" s="124"/>
      <c r="AW318" s="124"/>
      <c r="AX318" s="124"/>
      <c r="AY318" s="143"/>
      <c r="AZ318" s="124"/>
      <c r="BA318" s="124"/>
      <c r="BB318" s="4"/>
      <c r="BC318" s="127"/>
      <c r="BD318" s="4"/>
      <c r="BE318" s="4"/>
      <c r="BF318" s="9" t="s">
        <v>157</v>
      </c>
      <c r="BG318" s="7"/>
      <c r="BH318" s="7"/>
      <c r="BI318" s="7" t="str">
        <f t="shared" ca="1" si="64"/>
        <v/>
      </c>
      <c r="BJ318" s="4" t="str">
        <f t="shared" si="74"/>
        <v/>
      </c>
      <c r="BK318" s="123" t="str">
        <f t="shared" si="65"/>
        <v/>
      </c>
      <c r="BL318" s="140"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82"/>
      <c r="AV319" s="124"/>
      <c r="AW319" s="124"/>
      <c r="AX319" s="124"/>
      <c r="AY319" s="143"/>
      <c r="AZ319" s="124"/>
      <c r="BA319" s="124"/>
      <c r="BB319" s="4"/>
      <c r="BC319" s="127"/>
      <c r="BD319" s="4"/>
      <c r="BE319" s="4"/>
      <c r="BF319" s="9"/>
      <c r="BG319" s="7"/>
      <c r="BH319" s="7"/>
      <c r="BI319" s="7" t="str">
        <f t="shared" ca="1" si="64"/>
        <v/>
      </c>
      <c r="BJ319" s="4" t="str">
        <f t="shared" si="74"/>
        <v/>
      </c>
      <c r="BK319" s="123" t="str">
        <f t="shared" si="65"/>
        <v/>
      </c>
      <c r="BL319" s="140"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82"/>
      <c r="AV320" s="124"/>
      <c r="AW320" s="124"/>
      <c r="AX320" s="124"/>
      <c r="AY320" s="143"/>
      <c r="AZ320" s="124"/>
      <c r="BA320" s="124"/>
      <c r="BB320" s="4"/>
      <c r="BC320" s="127"/>
      <c r="BD320" s="4"/>
      <c r="BE320" s="4"/>
      <c r="BF320" s="9" t="s">
        <v>157</v>
      </c>
      <c r="BG320" s="7"/>
      <c r="BH320" s="7"/>
      <c r="BI320" s="7" t="str">
        <f t="shared" ca="1" si="64"/>
        <v/>
      </c>
      <c r="BJ320" s="4" t="str">
        <f t="shared" si="74"/>
        <v/>
      </c>
      <c r="BK320" s="123" t="str">
        <f t="shared" si="65"/>
        <v/>
      </c>
      <c r="BL320" s="140"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82"/>
      <c r="AV321" s="124"/>
      <c r="AW321" s="124"/>
      <c r="AX321" s="124"/>
      <c r="AY321" s="143"/>
      <c r="AZ321" s="124"/>
      <c r="BA321" s="124"/>
      <c r="BB321" s="4"/>
      <c r="BC321" s="127"/>
      <c r="BD321" s="4"/>
      <c r="BE321" s="4"/>
      <c r="BF321" s="9"/>
      <c r="BG321" s="7"/>
      <c r="BH321" s="7"/>
      <c r="BI321" s="7" t="str">
        <f t="shared" ca="1" si="64"/>
        <v/>
      </c>
      <c r="BJ321" s="4" t="str">
        <f t="shared" si="74"/>
        <v/>
      </c>
      <c r="BK321" s="123" t="str">
        <f t="shared" si="65"/>
        <v/>
      </c>
      <c r="BL321" s="140"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82"/>
      <c r="AV322" s="124"/>
      <c r="AW322" s="124"/>
      <c r="AX322" s="124"/>
      <c r="AY322" s="143"/>
      <c r="AZ322" s="124"/>
      <c r="BA322" s="124"/>
      <c r="BB322" s="4"/>
      <c r="BC322" s="127"/>
      <c r="BD322" s="4"/>
      <c r="BE322" s="4"/>
      <c r="BF322" s="9" t="s">
        <v>157</v>
      </c>
      <c r="BG322" s="7"/>
      <c r="BH322" s="7"/>
      <c r="BI322" s="7" t="str">
        <f t="shared" ref="BI322:BI385" ca="1" si="77">IFERROR(IF(BF322="","",IF(BB322=5,"",IF(BF322-TODAY()&gt;0,"VIGENTE","VENCIDO"))),"")</f>
        <v/>
      </c>
      <c r="BJ322" s="4" t="str">
        <f t="shared" si="74"/>
        <v/>
      </c>
      <c r="BK322" s="123" t="str">
        <f t="shared" ref="BK322:BK385" si="78">IFERROR(IF(AA322="","",AA322/V322),"")</f>
        <v/>
      </c>
      <c r="BL322" s="140"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82"/>
      <c r="AV323" s="124"/>
      <c r="AW323" s="124"/>
      <c r="AX323" s="124"/>
      <c r="AY323" s="143"/>
      <c r="AZ323" s="124"/>
      <c r="BA323" s="124"/>
      <c r="BB323" s="4"/>
      <c r="BC323" s="127"/>
      <c r="BD323" s="4"/>
      <c r="BE323" s="4"/>
      <c r="BF323" s="9"/>
      <c r="BG323" s="7"/>
      <c r="BH323" s="7"/>
      <c r="BI323" s="7" t="str">
        <f t="shared" ca="1" si="77"/>
        <v/>
      </c>
      <c r="BJ323" s="4" t="str">
        <f t="shared" si="74"/>
        <v/>
      </c>
      <c r="BK323" s="123" t="str">
        <f t="shared" si="78"/>
        <v/>
      </c>
      <c r="BL323" s="140"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82"/>
      <c r="AV324" s="124"/>
      <c r="AW324" s="124"/>
      <c r="AX324" s="124"/>
      <c r="AY324" s="143"/>
      <c r="AZ324" s="124"/>
      <c r="BA324" s="124"/>
      <c r="BB324" s="4"/>
      <c r="BC324" s="127"/>
      <c r="BD324" s="4"/>
      <c r="BE324" s="4"/>
      <c r="BF324" s="9" t="s">
        <v>157</v>
      </c>
      <c r="BG324" s="7"/>
      <c r="BH324" s="7"/>
      <c r="BI324" s="7" t="str">
        <f t="shared" ca="1" si="77"/>
        <v/>
      </c>
      <c r="BJ324" s="4" t="str">
        <f t="shared" si="74"/>
        <v/>
      </c>
      <c r="BK324" s="123" t="str">
        <f t="shared" si="78"/>
        <v/>
      </c>
      <c r="BL324" s="140"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82"/>
      <c r="AV325" s="124"/>
      <c r="AW325" s="124"/>
      <c r="AX325" s="124"/>
      <c r="AY325" s="143"/>
      <c r="AZ325" s="124"/>
      <c r="BA325" s="124"/>
      <c r="BB325" s="4"/>
      <c r="BC325" s="127"/>
      <c r="BD325" s="4"/>
      <c r="BE325" s="4"/>
      <c r="BF325" s="9"/>
      <c r="BG325" s="7"/>
      <c r="BH325" s="7"/>
      <c r="BI325" s="7" t="str">
        <f t="shared" ca="1" si="77"/>
        <v/>
      </c>
      <c r="BJ325" s="4" t="str">
        <f t="shared" si="74"/>
        <v/>
      </c>
      <c r="BK325" s="123" t="str">
        <f t="shared" si="78"/>
        <v/>
      </c>
      <c r="BL325" s="140"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82"/>
      <c r="AV326" s="124"/>
      <c r="AW326" s="124"/>
      <c r="AX326" s="124"/>
      <c r="AY326" s="143"/>
      <c r="AZ326" s="124"/>
      <c r="BA326" s="124"/>
      <c r="BB326" s="4"/>
      <c r="BC326" s="127"/>
      <c r="BD326" s="4"/>
      <c r="BE326" s="4"/>
      <c r="BF326" s="9" t="s">
        <v>157</v>
      </c>
      <c r="BG326" s="7"/>
      <c r="BH326" s="7"/>
      <c r="BI326" s="7" t="str">
        <f t="shared" ca="1" si="77"/>
        <v/>
      </c>
      <c r="BJ326" s="4" t="str">
        <f t="shared" si="74"/>
        <v/>
      </c>
      <c r="BK326" s="123" t="str">
        <f t="shared" si="78"/>
        <v/>
      </c>
      <c r="BL326" s="140"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82"/>
      <c r="AV327" s="124"/>
      <c r="AW327" s="124"/>
      <c r="AX327" s="124"/>
      <c r="AY327" s="143"/>
      <c r="AZ327" s="124"/>
      <c r="BA327" s="124"/>
      <c r="BB327" s="4"/>
      <c r="BC327" s="127"/>
      <c r="BD327" s="4"/>
      <c r="BE327" s="4"/>
      <c r="BF327" s="9"/>
      <c r="BG327" s="7"/>
      <c r="BH327" s="7"/>
      <c r="BI327" s="7" t="str">
        <f t="shared" ca="1" si="77"/>
        <v/>
      </c>
      <c r="BJ327" s="4" t="str">
        <f t="shared" si="74"/>
        <v/>
      </c>
      <c r="BK327" s="123" t="str">
        <f t="shared" si="78"/>
        <v/>
      </c>
      <c r="BL327" s="140"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82"/>
      <c r="AV328" s="124"/>
      <c r="AW328" s="124"/>
      <c r="AX328" s="124"/>
      <c r="AY328" s="143"/>
      <c r="AZ328" s="124"/>
      <c r="BA328" s="124"/>
      <c r="BB328" s="4"/>
      <c r="BC328" s="127"/>
      <c r="BD328" s="4"/>
      <c r="BE328" s="4"/>
      <c r="BF328" s="9" t="s">
        <v>157</v>
      </c>
      <c r="BG328" s="7"/>
      <c r="BH328" s="7"/>
      <c r="BI328" s="7" t="str">
        <f t="shared" ca="1" si="77"/>
        <v/>
      </c>
      <c r="BJ328" s="4" t="str">
        <f t="shared" si="74"/>
        <v/>
      </c>
      <c r="BK328" s="123" t="str">
        <f t="shared" si="78"/>
        <v/>
      </c>
      <c r="BL328" s="140"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82"/>
      <c r="AV329" s="124"/>
      <c r="AW329" s="124"/>
      <c r="AX329" s="124"/>
      <c r="AY329" s="143"/>
      <c r="AZ329" s="124"/>
      <c r="BA329" s="124"/>
      <c r="BB329" s="4"/>
      <c r="BC329" s="127"/>
      <c r="BD329" s="4"/>
      <c r="BE329" s="4"/>
      <c r="BF329" s="9"/>
      <c r="BG329" s="7"/>
      <c r="BH329" s="7"/>
      <c r="BI329" s="7" t="str">
        <f t="shared" ca="1" si="77"/>
        <v/>
      </c>
      <c r="BJ329" s="4" t="str">
        <f t="shared" si="74"/>
        <v/>
      </c>
      <c r="BK329" s="123" t="str">
        <f t="shared" si="78"/>
        <v/>
      </c>
      <c r="BL329" s="140"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82"/>
      <c r="AV330" s="124"/>
      <c r="AW330" s="124"/>
      <c r="AX330" s="124"/>
      <c r="AY330" s="143"/>
      <c r="AZ330" s="124"/>
      <c r="BA330" s="124"/>
      <c r="BB330" s="4"/>
      <c r="BC330" s="127"/>
      <c r="BD330" s="4"/>
      <c r="BE330" s="4"/>
      <c r="BF330" s="9" t="s">
        <v>157</v>
      </c>
      <c r="BG330" s="7"/>
      <c r="BH330" s="7"/>
      <c r="BI330" s="7" t="str">
        <f t="shared" ca="1" si="77"/>
        <v/>
      </c>
      <c r="BJ330" s="4" t="str">
        <f t="shared" si="74"/>
        <v/>
      </c>
      <c r="BK330" s="123" t="str">
        <f t="shared" si="78"/>
        <v/>
      </c>
      <c r="BL330" s="140"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82"/>
      <c r="AV331" s="124"/>
      <c r="AW331" s="124"/>
      <c r="AX331" s="124"/>
      <c r="AY331" s="143"/>
      <c r="AZ331" s="124"/>
      <c r="BA331" s="124"/>
      <c r="BB331" s="4"/>
      <c r="BC331" s="127"/>
      <c r="BD331" s="4"/>
      <c r="BE331" s="4"/>
      <c r="BF331" s="9"/>
      <c r="BG331" s="7"/>
      <c r="BH331" s="7"/>
      <c r="BI331" s="7" t="str">
        <f t="shared" ca="1" si="77"/>
        <v/>
      </c>
      <c r="BJ331" s="4" t="str">
        <f t="shared" si="74"/>
        <v/>
      </c>
      <c r="BK331" s="123" t="str">
        <f t="shared" si="78"/>
        <v/>
      </c>
      <c r="BL331" s="140"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82"/>
      <c r="AV332" s="124"/>
      <c r="AW332" s="124"/>
      <c r="AX332" s="124"/>
      <c r="AY332" s="143"/>
      <c r="AZ332" s="124"/>
      <c r="BA332" s="124"/>
      <c r="BB332" s="4"/>
      <c r="BC332" s="127"/>
      <c r="BD332" s="4"/>
      <c r="BE332" s="4"/>
      <c r="BF332" s="9" t="s">
        <v>157</v>
      </c>
      <c r="BG332" s="7"/>
      <c r="BH332" s="7"/>
      <c r="BI332" s="7" t="str">
        <f t="shared" ca="1" si="77"/>
        <v/>
      </c>
      <c r="BJ332" s="4" t="str">
        <f t="shared" si="74"/>
        <v/>
      </c>
      <c r="BK332" s="123" t="str">
        <f t="shared" si="78"/>
        <v/>
      </c>
      <c r="BL332" s="140"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82"/>
      <c r="AV333" s="124"/>
      <c r="AW333" s="124"/>
      <c r="AX333" s="124"/>
      <c r="AY333" s="143"/>
      <c r="AZ333" s="124"/>
      <c r="BA333" s="124"/>
      <c r="BB333" s="4"/>
      <c r="BC333" s="127"/>
      <c r="BD333" s="4"/>
      <c r="BE333" s="4"/>
      <c r="BF333" s="9"/>
      <c r="BG333" s="7"/>
      <c r="BH333" s="7"/>
      <c r="BI333" s="7" t="str">
        <f t="shared" ca="1" si="77"/>
        <v/>
      </c>
      <c r="BJ333" s="4" t="str">
        <f t="shared" si="74"/>
        <v/>
      </c>
      <c r="BK333" s="123" t="str">
        <f t="shared" si="78"/>
        <v/>
      </c>
      <c r="BL333" s="140"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82"/>
      <c r="AV334" s="124"/>
      <c r="AW334" s="124"/>
      <c r="AX334" s="124"/>
      <c r="AY334" s="143"/>
      <c r="AZ334" s="124"/>
      <c r="BA334" s="124"/>
      <c r="BB334" s="4"/>
      <c r="BC334" s="127"/>
      <c r="BD334" s="4"/>
      <c r="BE334" s="4"/>
      <c r="BF334" s="9" t="s">
        <v>157</v>
      </c>
      <c r="BG334" s="7"/>
      <c r="BH334" s="7"/>
      <c r="BI334" s="7" t="str">
        <f t="shared" ca="1" si="77"/>
        <v/>
      </c>
      <c r="BJ334" s="4" t="str">
        <f t="shared" si="74"/>
        <v/>
      </c>
      <c r="BK334" s="123" t="str">
        <f t="shared" si="78"/>
        <v/>
      </c>
      <c r="BL334" s="140"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82"/>
      <c r="AV335" s="124"/>
      <c r="AW335" s="124"/>
      <c r="AX335" s="124"/>
      <c r="AY335" s="143"/>
      <c r="AZ335" s="124"/>
      <c r="BA335" s="124"/>
      <c r="BB335" s="4"/>
      <c r="BC335" s="127"/>
      <c r="BD335" s="4"/>
      <c r="BE335" s="4"/>
      <c r="BF335" s="9"/>
      <c r="BG335" s="7"/>
      <c r="BH335" s="7"/>
      <c r="BI335" s="7" t="str">
        <f t="shared" ca="1" si="77"/>
        <v/>
      </c>
      <c r="BJ335" s="4" t="str">
        <f t="shared" si="74"/>
        <v/>
      </c>
      <c r="BK335" s="123" t="str">
        <f t="shared" si="78"/>
        <v/>
      </c>
      <c r="BL335" s="140"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82"/>
      <c r="AV336" s="124"/>
      <c r="AW336" s="124"/>
      <c r="AX336" s="124"/>
      <c r="AY336" s="143"/>
      <c r="AZ336" s="124"/>
      <c r="BA336" s="124"/>
      <c r="BB336" s="4"/>
      <c r="BC336" s="127"/>
      <c r="BD336" s="4"/>
      <c r="BE336" s="4"/>
      <c r="BF336" s="9" t="s">
        <v>157</v>
      </c>
      <c r="BG336" s="7"/>
      <c r="BH336" s="7"/>
      <c r="BI336" s="7" t="str">
        <f t="shared" ca="1" si="77"/>
        <v/>
      </c>
      <c r="BJ336" s="4" t="str">
        <f t="shared" si="74"/>
        <v/>
      </c>
      <c r="BK336" s="123" t="str">
        <f t="shared" si="78"/>
        <v/>
      </c>
      <c r="BL336" s="140"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82"/>
      <c r="AV337" s="124"/>
      <c r="AW337" s="124"/>
      <c r="AX337" s="124"/>
      <c r="AY337" s="143"/>
      <c r="AZ337" s="124"/>
      <c r="BA337" s="124"/>
      <c r="BB337" s="4"/>
      <c r="BC337" s="127"/>
      <c r="BD337" s="4"/>
      <c r="BE337" s="4"/>
      <c r="BF337" s="9"/>
      <c r="BG337" s="7"/>
      <c r="BH337" s="7"/>
      <c r="BI337" s="7" t="str">
        <f t="shared" ca="1" si="77"/>
        <v/>
      </c>
      <c r="BJ337" s="4" t="str">
        <f t="shared" si="74"/>
        <v/>
      </c>
      <c r="BK337" s="123" t="str">
        <f t="shared" si="78"/>
        <v/>
      </c>
      <c r="BL337" s="140"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82"/>
      <c r="AV338" s="124"/>
      <c r="AW338" s="124"/>
      <c r="AX338" s="124"/>
      <c r="AY338" s="143"/>
      <c r="AZ338" s="124"/>
      <c r="BA338" s="124"/>
      <c r="BB338" s="4"/>
      <c r="BC338" s="127"/>
      <c r="BD338" s="4"/>
      <c r="BE338" s="4"/>
      <c r="BF338" s="9" t="s">
        <v>157</v>
      </c>
      <c r="BG338" s="7"/>
      <c r="BH338" s="7"/>
      <c r="BI338" s="7" t="str">
        <f t="shared" ca="1" si="77"/>
        <v/>
      </c>
      <c r="BJ338" s="4" t="str">
        <f t="shared" si="74"/>
        <v/>
      </c>
      <c r="BK338" s="123" t="str">
        <f t="shared" si="78"/>
        <v/>
      </c>
      <c r="BL338" s="140"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82"/>
      <c r="AV339" s="124"/>
      <c r="AW339" s="124"/>
      <c r="AX339" s="124"/>
      <c r="AY339" s="143"/>
      <c r="AZ339" s="124"/>
      <c r="BA339" s="124"/>
      <c r="BB339" s="4"/>
      <c r="BC339" s="127"/>
      <c r="BD339" s="4"/>
      <c r="BE339" s="4"/>
      <c r="BF339" s="9"/>
      <c r="BG339" s="7"/>
      <c r="BH339" s="7"/>
      <c r="BI339" s="7" t="str">
        <f t="shared" ca="1" si="77"/>
        <v/>
      </c>
      <c r="BJ339" s="4" t="str">
        <f t="shared" ref="BJ339:BJ402" si="87">IFERROR(IF(AA339=0,"",AA339/BC339),"")</f>
        <v/>
      </c>
      <c r="BK339" s="123" t="str">
        <f t="shared" si="78"/>
        <v/>
      </c>
      <c r="BL339" s="140"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82"/>
      <c r="AV340" s="124"/>
      <c r="AW340" s="124"/>
      <c r="AX340" s="124"/>
      <c r="AY340" s="143"/>
      <c r="AZ340" s="124"/>
      <c r="BA340" s="124"/>
      <c r="BB340" s="4"/>
      <c r="BC340" s="127"/>
      <c r="BD340" s="4"/>
      <c r="BE340" s="4"/>
      <c r="BF340" s="9" t="s">
        <v>157</v>
      </c>
      <c r="BG340" s="7"/>
      <c r="BH340" s="7"/>
      <c r="BI340" s="7" t="str">
        <f t="shared" ca="1" si="77"/>
        <v/>
      </c>
      <c r="BJ340" s="4" t="str">
        <f t="shared" si="87"/>
        <v/>
      </c>
      <c r="BK340" s="123" t="str">
        <f t="shared" si="78"/>
        <v/>
      </c>
      <c r="BL340" s="140"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82"/>
      <c r="AV341" s="124"/>
      <c r="AW341" s="124"/>
      <c r="AX341" s="124"/>
      <c r="AY341" s="143"/>
      <c r="AZ341" s="124"/>
      <c r="BA341" s="124"/>
      <c r="BB341" s="4"/>
      <c r="BC341" s="127"/>
      <c r="BD341" s="4"/>
      <c r="BE341" s="4"/>
      <c r="BF341" s="9"/>
      <c r="BG341" s="7"/>
      <c r="BH341" s="7"/>
      <c r="BI341" s="7" t="str">
        <f t="shared" ca="1" si="77"/>
        <v/>
      </c>
      <c r="BJ341" s="4" t="str">
        <f t="shared" si="87"/>
        <v/>
      </c>
      <c r="BK341" s="123" t="str">
        <f t="shared" si="78"/>
        <v/>
      </c>
      <c r="BL341" s="140"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82"/>
      <c r="AV342" s="124"/>
      <c r="AW342" s="124"/>
      <c r="AX342" s="124"/>
      <c r="AY342" s="143"/>
      <c r="AZ342" s="124"/>
      <c r="BA342" s="124"/>
      <c r="BB342" s="4"/>
      <c r="BC342" s="127"/>
      <c r="BD342" s="4"/>
      <c r="BE342" s="4"/>
      <c r="BF342" s="9" t="s">
        <v>157</v>
      </c>
      <c r="BG342" s="7"/>
      <c r="BH342" s="7"/>
      <c r="BI342" s="7" t="str">
        <f t="shared" ca="1" si="77"/>
        <v/>
      </c>
      <c r="BJ342" s="4" t="str">
        <f t="shared" si="87"/>
        <v/>
      </c>
      <c r="BK342" s="123" t="str">
        <f t="shared" si="78"/>
        <v/>
      </c>
      <c r="BL342" s="140"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82"/>
      <c r="AV343" s="124"/>
      <c r="AW343" s="124"/>
      <c r="AX343" s="124"/>
      <c r="AY343" s="143"/>
      <c r="AZ343" s="124"/>
      <c r="BA343" s="124"/>
      <c r="BB343" s="4"/>
      <c r="BC343" s="127"/>
      <c r="BD343" s="4"/>
      <c r="BE343" s="4"/>
      <c r="BF343" s="9"/>
      <c r="BG343" s="7"/>
      <c r="BH343" s="7"/>
      <c r="BI343" s="7" t="str">
        <f t="shared" ca="1" si="77"/>
        <v/>
      </c>
      <c r="BJ343" s="4" t="str">
        <f t="shared" si="87"/>
        <v/>
      </c>
      <c r="BK343" s="123" t="str">
        <f t="shared" si="78"/>
        <v/>
      </c>
      <c r="BL343" s="140"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82"/>
      <c r="AV344" s="124"/>
      <c r="AW344" s="124"/>
      <c r="AX344" s="124"/>
      <c r="AY344" s="143"/>
      <c r="AZ344" s="124"/>
      <c r="BA344" s="124"/>
      <c r="BB344" s="4"/>
      <c r="BC344" s="127"/>
      <c r="BD344" s="4"/>
      <c r="BE344" s="4"/>
      <c r="BF344" s="9" t="s">
        <v>157</v>
      </c>
      <c r="BG344" s="7"/>
      <c r="BH344" s="7"/>
      <c r="BI344" s="7" t="str">
        <f t="shared" ca="1" si="77"/>
        <v/>
      </c>
      <c r="BJ344" s="4" t="str">
        <f t="shared" si="87"/>
        <v/>
      </c>
      <c r="BK344" s="123" t="str">
        <f t="shared" si="78"/>
        <v/>
      </c>
      <c r="BL344" s="140"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82"/>
      <c r="AV345" s="124"/>
      <c r="AW345" s="124"/>
      <c r="AX345" s="124"/>
      <c r="AY345" s="143"/>
      <c r="AZ345" s="124"/>
      <c r="BA345" s="124"/>
      <c r="BB345" s="4"/>
      <c r="BC345" s="127"/>
      <c r="BD345" s="4"/>
      <c r="BE345" s="4"/>
      <c r="BF345" s="9"/>
      <c r="BG345" s="7"/>
      <c r="BH345" s="7"/>
      <c r="BI345" s="7" t="str">
        <f t="shared" ca="1" si="77"/>
        <v/>
      </c>
      <c r="BJ345" s="4" t="str">
        <f t="shared" si="87"/>
        <v/>
      </c>
      <c r="BK345" s="123" t="str">
        <f t="shared" si="78"/>
        <v/>
      </c>
      <c r="BL345" s="140"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82"/>
      <c r="AV346" s="124"/>
      <c r="AW346" s="124"/>
      <c r="AX346" s="124"/>
      <c r="AY346" s="143"/>
      <c r="AZ346" s="124"/>
      <c r="BA346" s="124"/>
      <c r="BB346" s="4"/>
      <c r="BC346" s="127"/>
      <c r="BD346" s="4"/>
      <c r="BE346" s="4"/>
      <c r="BF346" s="9" t="s">
        <v>157</v>
      </c>
      <c r="BG346" s="7"/>
      <c r="BH346" s="7"/>
      <c r="BI346" s="7" t="str">
        <f t="shared" ca="1" si="77"/>
        <v/>
      </c>
      <c r="BJ346" s="4" t="str">
        <f t="shared" si="87"/>
        <v/>
      </c>
      <c r="BK346" s="123" t="str">
        <f t="shared" si="78"/>
        <v/>
      </c>
      <c r="BL346" s="140"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82"/>
      <c r="AV347" s="124"/>
      <c r="AW347" s="124"/>
      <c r="AX347" s="124"/>
      <c r="AY347" s="143"/>
      <c r="AZ347" s="124"/>
      <c r="BA347" s="124"/>
      <c r="BB347" s="4"/>
      <c r="BC347" s="127"/>
      <c r="BD347" s="4"/>
      <c r="BE347" s="4"/>
      <c r="BF347" s="9"/>
      <c r="BG347" s="7"/>
      <c r="BH347" s="7"/>
      <c r="BI347" s="7" t="str">
        <f t="shared" ca="1" si="77"/>
        <v/>
      </c>
      <c r="BJ347" s="4" t="str">
        <f t="shared" si="87"/>
        <v/>
      </c>
      <c r="BK347" s="123" t="str">
        <f t="shared" si="78"/>
        <v/>
      </c>
      <c r="BL347" s="140"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82"/>
      <c r="AV348" s="124"/>
      <c r="AW348" s="124"/>
      <c r="AX348" s="124"/>
      <c r="AY348" s="143"/>
      <c r="AZ348" s="124"/>
      <c r="BA348" s="124"/>
      <c r="BB348" s="4"/>
      <c r="BC348" s="127"/>
      <c r="BD348" s="4"/>
      <c r="BE348" s="4"/>
      <c r="BF348" s="9" t="s">
        <v>157</v>
      </c>
      <c r="BG348" s="7"/>
      <c r="BH348" s="7"/>
      <c r="BI348" s="7" t="str">
        <f t="shared" ca="1" si="77"/>
        <v/>
      </c>
      <c r="BJ348" s="4" t="str">
        <f t="shared" si="87"/>
        <v/>
      </c>
      <c r="BK348" s="123" t="str">
        <f t="shared" si="78"/>
        <v/>
      </c>
      <c r="BL348" s="140"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82"/>
      <c r="AV349" s="124"/>
      <c r="AW349" s="124"/>
      <c r="AX349" s="124"/>
      <c r="AY349" s="143"/>
      <c r="AZ349" s="124"/>
      <c r="BA349" s="124"/>
      <c r="BB349" s="4"/>
      <c r="BC349" s="127"/>
      <c r="BD349" s="4"/>
      <c r="BE349" s="4"/>
      <c r="BF349" s="9"/>
      <c r="BG349" s="7"/>
      <c r="BH349" s="7"/>
      <c r="BI349" s="7" t="str">
        <f t="shared" ca="1" si="77"/>
        <v/>
      </c>
      <c r="BJ349" s="4" t="str">
        <f t="shared" si="87"/>
        <v/>
      </c>
      <c r="BK349" s="123" t="str">
        <f t="shared" si="78"/>
        <v/>
      </c>
      <c r="BL349" s="140"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82"/>
      <c r="AV350" s="124"/>
      <c r="AW350" s="124"/>
      <c r="AX350" s="124"/>
      <c r="AY350" s="143"/>
      <c r="AZ350" s="124"/>
      <c r="BA350" s="124"/>
      <c r="BB350" s="4"/>
      <c r="BC350" s="127"/>
      <c r="BD350" s="4"/>
      <c r="BE350" s="4"/>
      <c r="BF350" s="9" t="s">
        <v>157</v>
      </c>
      <c r="BG350" s="7"/>
      <c r="BH350" s="7"/>
      <c r="BI350" s="7" t="str">
        <f t="shared" ca="1" si="77"/>
        <v/>
      </c>
      <c r="BJ350" s="4" t="str">
        <f t="shared" si="87"/>
        <v/>
      </c>
      <c r="BK350" s="123" t="str">
        <f t="shared" si="78"/>
        <v/>
      </c>
      <c r="BL350" s="140"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82"/>
      <c r="AV351" s="124"/>
      <c r="AW351" s="124"/>
      <c r="AX351" s="124"/>
      <c r="AY351" s="143"/>
      <c r="AZ351" s="124"/>
      <c r="BA351" s="124"/>
      <c r="BB351" s="4"/>
      <c r="BC351" s="127"/>
      <c r="BD351" s="4"/>
      <c r="BE351" s="4"/>
      <c r="BF351" s="9"/>
      <c r="BG351" s="7"/>
      <c r="BH351" s="7"/>
      <c r="BI351" s="7" t="str">
        <f t="shared" ca="1" si="77"/>
        <v/>
      </c>
      <c r="BJ351" s="4" t="str">
        <f t="shared" si="87"/>
        <v/>
      </c>
      <c r="BK351" s="123" t="str">
        <f t="shared" si="78"/>
        <v/>
      </c>
      <c r="BL351" s="140"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82"/>
      <c r="AV352" s="124"/>
      <c r="AW352" s="124"/>
      <c r="AX352" s="124"/>
      <c r="AY352" s="143"/>
      <c r="AZ352" s="124"/>
      <c r="BA352" s="124"/>
      <c r="BB352" s="4"/>
      <c r="BC352" s="127"/>
      <c r="BD352" s="4"/>
      <c r="BE352" s="4"/>
      <c r="BF352" s="9" t="s">
        <v>157</v>
      </c>
      <c r="BG352" s="7"/>
      <c r="BH352" s="7"/>
      <c r="BI352" s="7" t="str">
        <f t="shared" ca="1" si="77"/>
        <v/>
      </c>
      <c r="BJ352" s="4" t="str">
        <f t="shared" si="87"/>
        <v/>
      </c>
      <c r="BK352" s="123" t="str">
        <f t="shared" si="78"/>
        <v/>
      </c>
      <c r="BL352" s="140"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82"/>
      <c r="AV353" s="124"/>
      <c r="AW353" s="124"/>
      <c r="AX353" s="124"/>
      <c r="AY353" s="143"/>
      <c r="AZ353" s="124"/>
      <c r="BA353" s="124"/>
      <c r="BB353" s="4"/>
      <c r="BC353" s="127"/>
      <c r="BD353" s="4"/>
      <c r="BE353" s="4"/>
      <c r="BF353" s="9"/>
      <c r="BG353" s="7"/>
      <c r="BH353" s="7"/>
      <c r="BI353" s="7" t="str">
        <f t="shared" ca="1" si="77"/>
        <v/>
      </c>
      <c r="BJ353" s="4" t="str">
        <f t="shared" si="87"/>
        <v/>
      </c>
      <c r="BK353" s="123" t="str">
        <f t="shared" si="78"/>
        <v/>
      </c>
      <c r="BL353" s="140"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82"/>
      <c r="AV354" s="124"/>
      <c r="AW354" s="124"/>
      <c r="AX354" s="124"/>
      <c r="AY354" s="143"/>
      <c r="AZ354" s="124"/>
      <c r="BA354" s="124"/>
      <c r="BB354" s="4"/>
      <c r="BC354" s="127"/>
      <c r="BD354" s="4"/>
      <c r="BE354" s="4"/>
      <c r="BF354" s="9" t="s">
        <v>157</v>
      </c>
      <c r="BG354" s="7"/>
      <c r="BH354" s="7"/>
      <c r="BI354" s="7" t="str">
        <f t="shared" ca="1" si="77"/>
        <v/>
      </c>
      <c r="BJ354" s="4" t="str">
        <f t="shared" si="87"/>
        <v/>
      </c>
      <c r="BK354" s="123" t="str">
        <f t="shared" si="78"/>
        <v/>
      </c>
      <c r="BL354" s="140"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82"/>
      <c r="AV355" s="124"/>
      <c r="AW355" s="124"/>
      <c r="AX355" s="124"/>
      <c r="AY355" s="143"/>
      <c r="AZ355" s="124"/>
      <c r="BA355" s="124"/>
      <c r="BB355" s="4"/>
      <c r="BC355" s="127"/>
      <c r="BD355" s="4"/>
      <c r="BE355" s="4"/>
      <c r="BF355" s="9"/>
      <c r="BG355" s="7"/>
      <c r="BH355" s="7"/>
      <c r="BI355" s="7" t="str">
        <f t="shared" ca="1" si="77"/>
        <v/>
      </c>
      <c r="BJ355" s="4" t="str">
        <f t="shared" si="87"/>
        <v/>
      </c>
      <c r="BK355" s="123" t="str">
        <f t="shared" si="78"/>
        <v/>
      </c>
      <c r="BL355" s="140"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82"/>
      <c r="AV356" s="124"/>
      <c r="AW356" s="124"/>
      <c r="AX356" s="124"/>
      <c r="AY356" s="143"/>
      <c r="AZ356" s="124"/>
      <c r="BA356" s="124"/>
      <c r="BB356" s="4"/>
      <c r="BC356" s="127"/>
      <c r="BD356" s="4"/>
      <c r="BE356" s="4"/>
      <c r="BF356" s="9" t="s">
        <v>157</v>
      </c>
      <c r="BG356" s="7"/>
      <c r="BH356" s="7"/>
      <c r="BI356" s="7" t="str">
        <f t="shared" ca="1" si="77"/>
        <v/>
      </c>
      <c r="BJ356" s="4" t="str">
        <f t="shared" si="87"/>
        <v/>
      </c>
      <c r="BK356" s="123" t="str">
        <f t="shared" si="78"/>
        <v/>
      </c>
      <c r="BL356" s="140"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82"/>
      <c r="AV357" s="124"/>
      <c r="AW357" s="124"/>
      <c r="AX357" s="124"/>
      <c r="AY357" s="143"/>
      <c r="AZ357" s="124"/>
      <c r="BA357" s="124"/>
      <c r="BB357" s="4"/>
      <c r="BC357" s="127"/>
      <c r="BD357" s="4"/>
      <c r="BE357" s="4"/>
      <c r="BF357" s="9"/>
      <c r="BG357" s="7"/>
      <c r="BH357" s="7"/>
      <c r="BI357" s="7" t="str">
        <f t="shared" ca="1" si="77"/>
        <v/>
      </c>
      <c r="BJ357" s="4" t="str">
        <f t="shared" si="87"/>
        <v/>
      </c>
      <c r="BK357" s="123" t="str">
        <f t="shared" si="78"/>
        <v/>
      </c>
      <c r="BL357" s="140"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82"/>
      <c r="AV358" s="124"/>
      <c r="AW358" s="124"/>
      <c r="AX358" s="124"/>
      <c r="AY358" s="143"/>
      <c r="AZ358" s="124"/>
      <c r="BA358" s="124"/>
      <c r="BB358" s="4"/>
      <c r="BC358" s="127"/>
      <c r="BD358" s="4"/>
      <c r="BE358" s="4"/>
      <c r="BF358" s="9" t="s">
        <v>157</v>
      </c>
      <c r="BG358" s="7"/>
      <c r="BH358" s="7"/>
      <c r="BI358" s="7" t="str">
        <f t="shared" ca="1" si="77"/>
        <v/>
      </c>
      <c r="BJ358" s="4" t="str">
        <f t="shared" si="87"/>
        <v/>
      </c>
      <c r="BK358" s="123" t="str">
        <f t="shared" si="78"/>
        <v/>
      </c>
      <c r="BL358" s="140"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82"/>
      <c r="AV359" s="124"/>
      <c r="AW359" s="124"/>
      <c r="AX359" s="124"/>
      <c r="AY359" s="143"/>
      <c r="AZ359" s="124"/>
      <c r="BA359" s="124"/>
      <c r="BB359" s="4"/>
      <c r="BC359" s="127"/>
      <c r="BD359" s="4"/>
      <c r="BE359" s="4"/>
      <c r="BF359" s="9"/>
      <c r="BG359" s="7"/>
      <c r="BH359" s="7"/>
      <c r="BI359" s="7" t="str">
        <f t="shared" ca="1" si="77"/>
        <v/>
      </c>
      <c r="BJ359" s="4" t="str">
        <f t="shared" si="87"/>
        <v/>
      </c>
      <c r="BK359" s="123" t="str">
        <f t="shared" si="78"/>
        <v/>
      </c>
      <c r="BL359" s="140"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82"/>
      <c r="AV360" s="124"/>
      <c r="AW360" s="124"/>
      <c r="AX360" s="124"/>
      <c r="AY360" s="143"/>
      <c r="AZ360" s="124"/>
      <c r="BA360" s="124"/>
      <c r="BB360" s="4"/>
      <c r="BC360" s="127"/>
      <c r="BD360" s="4"/>
      <c r="BE360" s="4"/>
      <c r="BF360" s="9" t="s">
        <v>157</v>
      </c>
      <c r="BG360" s="7"/>
      <c r="BH360" s="7"/>
      <c r="BI360" s="7" t="str">
        <f t="shared" ca="1" si="77"/>
        <v/>
      </c>
      <c r="BJ360" s="4" t="str">
        <f t="shared" si="87"/>
        <v/>
      </c>
      <c r="BK360" s="123" t="str">
        <f t="shared" si="78"/>
        <v/>
      </c>
      <c r="BL360" s="140"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82"/>
      <c r="AV361" s="124"/>
      <c r="AW361" s="124"/>
      <c r="AX361" s="124"/>
      <c r="AY361" s="143"/>
      <c r="AZ361" s="124"/>
      <c r="BA361" s="124"/>
      <c r="BB361" s="4"/>
      <c r="BC361" s="127"/>
      <c r="BD361" s="4"/>
      <c r="BE361" s="4"/>
      <c r="BF361" s="9"/>
      <c r="BG361" s="7"/>
      <c r="BH361" s="7"/>
      <c r="BI361" s="7" t="str">
        <f t="shared" ca="1" si="77"/>
        <v/>
      </c>
      <c r="BJ361" s="4" t="str">
        <f t="shared" si="87"/>
        <v/>
      </c>
      <c r="BK361" s="123" t="str">
        <f t="shared" si="78"/>
        <v/>
      </c>
      <c r="BL361" s="140"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82"/>
      <c r="AV362" s="124"/>
      <c r="AW362" s="124"/>
      <c r="AX362" s="124"/>
      <c r="AY362" s="143"/>
      <c r="AZ362" s="124"/>
      <c r="BA362" s="124"/>
      <c r="BB362" s="4"/>
      <c r="BC362" s="127"/>
      <c r="BD362" s="4"/>
      <c r="BE362" s="4"/>
      <c r="BF362" s="9" t="s">
        <v>157</v>
      </c>
      <c r="BG362" s="7"/>
      <c r="BH362" s="7"/>
      <c r="BI362" s="7" t="str">
        <f t="shared" ca="1" si="77"/>
        <v/>
      </c>
      <c r="BJ362" s="4" t="str">
        <f t="shared" si="87"/>
        <v/>
      </c>
      <c r="BK362" s="123" t="str">
        <f t="shared" si="78"/>
        <v/>
      </c>
      <c r="BL362" s="140"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82"/>
      <c r="AV363" s="124"/>
      <c r="AW363" s="124"/>
      <c r="AX363" s="124"/>
      <c r="AY363" s="143"/>
      <c r="AZ363" s="124"/>
      <c r="BA363" s="124"/>
      <c r="BB363" s="4"/>
      <c r="BC363" s="127"/>
      <c r="BD363" s="4"/>
      <c r="BE363" s="4"/>
      <c r="BF363" s="9"/>
      <c r="BG363" s="7"/>
      <c r="BH363" s="7"/>
      <c r="BI363" s="7" t="str">
        <f t="shared" ca="1" si="77"/>
        <v/>
      </c>
      <c r="BJ363" s="4" t="str">
        <f t="shared" si="87"/>
        <v/>
      </c>
      <c r="BK363" s="123" t="str">
        <f t="shared" si="78"/>
        <v/>
      </c>
      <c r="BL363" s="140"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82"/>
      <c r="AV364" s="124"/>
      <c r="AW364" s="124"/>
      <c r="AX364" s="124"/>
      <c r="AY364" s="143"/>
      <c r="AZ364" s="124"/>
      <c r="BA364" s="124"/>
      <c r="BB364" s="4"/>
      <c r="BC364" s="127"/>
      <c r="BD364" s="4"/>
      <c r="BE364" s="4"/>
      <c r="BF364" s="9" t="s">
        <v>157</v>
      </c>
      <c r="BG364" s="7"/>
      <c r="BH364" s="7"/>
      <c r="BI364" s="7" t="str">
        <f t="shared" ca="1" si="77"/>
        <v/>
      </c>
      <c r="BJ364" s="4" t="str">
        <f t="shared" si="87"/>
        <v/>
      </c>
      <c r="BK364" s="123" t="str">
        <f t="shared" si="78"/>
        <v/>
      </c>
      <c r="BL364" s="140"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82"/>
      <c r="AV365" s="124"/>
      <c r="AW365" s="124"/>
      <c r="AX365" s="124"/>
      <c r="AY365" s="143"/>
      <c r="AZ365" s="124"/>
      <c r="BA365" s="124"/>
      <c r="BB365" s="4"/>
      <c r="BC365" s="127"/>
      <c r="BD365" s="4"/>
      <c r="BE365" s="4"/>
      <c r="BF365" s="9"/>
      <c r="BG365" s="7"/>
      <c r="BH365" s="7"/>
      <c r="BI365" s="7" t="str">
        <f t="shared" ca="1" si="77"/>
        <v/>
      </c>
      <c r="BJ365" s="4" t="str">
        <f t="shared" si="87"/>
        <v/>
      </c>
      <c r="BK365" s="123" t="str">
        <f t="shared" si="78"/>
        <v/>
      </c>
      <c r="BL365" s="140"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82"/>
      <c r="AV366" s="124"/>
      <c r="AW366" s="124"/>
      <c r="AX366" s="124"/>
      <c r="AY366" s="143"/>
      <c r="AZ366" s="124"/>
      <c r="BA366" s="124"/>
      <c r="BB366" s="4"/>
      <c r="BC366" s="127"/>
      <c r="BD366" s="4"/>
      <c r="BE366" s="4"/>
      <c r="BF366" s="9" t="s">
        <v>157</v>
      </c>
      <c r="BG366" s="7"/>
      <c r="BH366" s="7"/>
      <c r="BI366" s="7" t="str">
        <f t="shared" ca="1" si="77"/>
        <v/>
      </c>
      <c r="BJ366" s="4" t="str">
        <f t="shared" si="87"/>
        <v/>
      </c>
      <c r="BK366" s="123" t="str">
        <f t="shared" si="78"/>
        <v/>
      </c>
      <c r="BL366" s="140"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82"/>
      <c r="AV367" s="124"/>
      <c r="AW367" s="124"/>
      <c r="AX367" s="124"/>
      <c r="AY367" s="143"/>
      <c r="AZ367" s="124"/>
      <c r="BA367" s="124"/>
      <c r="BB367" s="4"/>
      <c r="BC367" s="127"/>
      <c r="BD367" s="4"/>
      <c r="BE367" s="4"/>
      <c r="BF367" s="9"/>
      <c r="BG367" s="7"/>
      <c r="BH367" s="7"/>
      <c r="BI367" s="7" t="str">
        <f t="shared" ca="1" si="77"/>
        <v/>
      </c>
      <c r="BJ367" s="4" t="str">
        <f t="shared" si="87"/>
        <v/>
      </c>
      <c r="BK367" s="123" t="str">
        <f t="shared" si="78"/>
        <v/>
      </c>
      <c r="BL367" s="140"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82"/>
      <c r="AV368" s="124"/>
      <c r="AW368" s="124"/>
      <c r="AX368" s="124"/>
      <c r="AY368" s="143"/>
      <c r="AZ368" s="124"/>
      <c r="BA368" s="124"/>
      <c r="BB368" s="4"/>
      <c r="BC368" s="127"/>
      <c r="BD368" s="4"/>
      <c r="BE368" s="4"/>
      <c r="BF368" s="9" t="s">
        <v>157</v>
      </c>
      <c r="BG368" s="7"/>
      <c r="BH368" s="7"/>
      <c r="BI368" s="7" t="str">
        <f t="shared" ca="1" si="77"/>
        <v/>
      </c>
      <c r="BJ368" s="4" t="str">
        <f t="shared" si="87"/>
        <v/>
      </c>
      <c r="BK368" s="123" t="str">
        <f t="shared" si="78"/>
        <v/>
      </c>
      <c r="BL368" s="140"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82"/>
      <c r="AV369" s="124"/>
      <c r="AW369" s="124"/>
      <c r="AX369" s="124"/>
      <c r="AY369" s="143"/>
      <c r="AZ369" s="124"/>
      <c r="BA369" s="124"/>
      <c r="BB369" s="4"/>
      <c r="BC369" s="127"/>
      <c r="BD369" s="4"/>
      <c r="BE369" s="4"/>
      <c r="BF369" s="9"/>
      <c r="BG369" s="7"/>
      <c r="BH369" s="7"/>
      <c r="BI369" s="7" t="str">
        <f t="shared" ca="1" si="77"/>
        <v/>
      </c>
      <c r="BJ369" s="4" t="str">
        <f t="shared" si="87"/>
        <v/>
      </c>
      <c r="BK369" s="123" t="str">
        <f t="shared" si="78"/>
        <v/>
      </c>
      <c r="BL369" s="140"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82"/>
      <c r="AV370" s="124"/>
      <c r="AW370" s="124"/>
      <c r="AX370" s="124"/>
      <c r="AY370" s="143"/>
      <c r="AZ370" s="124"/>
      <c r="BA370" s="124"/>
      <c r="BB370" s="4"/>
      <c r="BC370" s="127"/>
      <c r="BD370" s="4"/>
      <c r="BE370" s="4"/>
      <c r="BF370" s="9" t="s">
        <v>157</v>
      </c>
      <c r="BG370" s="7"/>
      <c r="BH370" s="7"/>
      <c r="BI370" s="7" t="str">
        <f t="shared" ca="1" si="77"/>
        <v/>
      </c>
      <c r="BJ370" s="4" t="str">
        <f t="shared" si="87"/>
        <v/>
      </c>
      <c r="BK370" s="123" t="str">
        <f t="shared" si="78"/>
        <v/>
      </c>
      <c r="BL370" s="140"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82"/>
      <c r="AV371" s="124"/>
      <c r="AW371" s="124"/>
      <c r="AX371" s="124"/>
      <c r="AY371" s="143"/>
      <c r="AZ371" s="124"/>
      <c r="BA371" s="124"/>
      <c r="BB371" s="4"/>
      <c r="BC371" s="127"/>
      <c r="BD371" s="4"/>
      <c r="BE371" s="4"/>
      <c r="BF371" s="9"/>
      <c r="BG371" s="7"/>
      <c r="BH371" s="7"/>
      <c r="BI371" s="7" t="str">
        <f t="shared" ca="1" si="77"/>
        <v/>
      </c>
      <c r="BJ371" s="4" t="str">
        <f t="shared" si="87"/>
        <v/>
      </c>
      <c r="BK371" s="123" t="str">
        <f t="shared" si="78"/>
        <v/>
      </c>
      <c r="BL371" s="140"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82"/>
      <c r="AV372" s="124"/>
      <c r="AW372" s="124"/>
      <c r="AX372" s="124"/>
      <c r="AY372" s="143"/>
      <c r="AZ372" s="124"/>
      <c r="BA372" s="124"/>
      <c r="BB372" s="4"/>
      <c r="BC372" s="127"/>
      <c r="BD372" s="4"/>
      <c r="BE372" s="4"/>
      <c r="BF372" s="9" t="s">
        <v>157</v>
      </c>
      <c r="BG372" s="7"/>
      <c r="BH372" s="7"/>
      <c r="BI372" s="7" t="str">
        <f t="shared" ca="1" si="77"/>
        <v/>
      </c>
      <c r="BJ372" s="4" t="str">
        <f t="shared" si="87"/>
        <v/>
      </c>
      <c r="BK372" s="123" t="str">
        <f t="shared" si="78"/>
        <v/>
      </c>
      <c r="BL372" s="140"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82"/>
      <c r="AV373" s="124"/>
      <c r="AW373" s="124"/>
      <c r="AX373" s="124"/>
      <c r="AY373" s="143"/>
      <c r="AZ373" s="124"/>
      <c r="BA373" s="124"/>
      <c r="BB373" s="4"/>
      <c r="BC373" s="127"/>
      <c r="BD373" s="4"/>
      <c r="BE373" s="4"/>
      <c r="BF373" s="9"/>
      <c r="BG373" s="7"/>
      <c r="BH373" s="7"/>
      <c r="BI373" s="7" t="str">
        <f t="shared" ca="1" si="77"/>
        <v/>
      </c>
      <c r="BJ373" s="4" t="str">
        <f t="shared" si="87"/>
        <v/>
      </c>
      <c r="BK373" s="123" t="str">
        <f t="shared" si="78"/>
        <v/>
      </c>
      <c r="BL373" s="140"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82"/>
      <c r="AV374" s="124"/>
      <c r="AW374" s="124"/>
      <c r="AX374" s="124"/>
      <c r="AY374" s="143"/>
      <c r="AZ374" s="124"/>
      <c r="BA374" s="124"/>
      <c r="BB374" s="4"/>
      <c r="BC374" s="127"/>
      <c r="BD374" s="4"/>
      <c r="BE374" s="4"/>
      <c r="BF374" s="9" t="s">
        <v>157</v>
      </c>
      <c r="BG374" s="7"/>
      <c r="BH374" s="7"/>
      <c r="BI374" s="7" t="str">
        <f t="shared" ca="1" si="77"/>
        <v/>
      </c>
      <c r="BJ374" s="4" t="str">
        <f t="shared" si="87"/>
        <v/>
      </c>
      <c r="BK374" s="123" t="str">
        <f t="shared" si="78"/>
        <v/>
      </c>
      <c r="BL374" s="140"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82"/>
      <c r="AV375" s="124"/>
      <c r="AW375" s="124"/>
      <c r="AX375" s="124"/>
      <c r="AY375" s="143"/>
      <c r="AZ375" s="124"/>
      <c r="BA375" s="124"/>
      <c r="BB375" s="4"/>
      <c r="BC375" s="127"/>
      <c r="BD375" s="4"/>
      <c r="BE375" s="4"/>
      <c r="BF375" s="9"/>
      <c r="BG375" s="7"/>
      <c r="BH375" s="7"/>
      <c r="BI375" s="7" t="str">
        <f t="shared" ca="1" si="77"/>
        <v/>
      </c>
      <c r="BJ375" s="4" t="str">
        <f t="shared" si="87"/>
        <v/>
      </c>
      <c r="BK375" s="123" t="str">
        <f t="shared" si="78"/>
        <v/>
      </c>
      <c r="BL375" s="140"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82"/>
      <c r="AV376" s="124"/>
      <c r="AW376" s="124"/>
      <c r="AX376" s="124"/>
      <c r="AY376" s="143"/>
      <c r="AZ376" s="124"/>
      <c r="BA376" s="124"/>
      <c r="BB376" s="4"/>
      <c r="BC376" s="127"/>
      <c r="BD376" s="4"/>
      <c r="BE376" s="4"/>
      <c r="BF376" s="9" t="s">
        <v>157</v>
      </c>
      <c r="BG376" s="7"/>
      <c r="BH376" s="7"/>
      <c r="BI376" s="7" t="str">
        <f t="shared" ca="1" si="77"/>
        <v/>
      </c>
      <c r="BJ376" s="4" t="str">
        <f t="shared" si="87"/>
        <v/>
      </c>
      <c r="BK376" s="123" t="str">
        <f t="shared" si="78"/>
        <v/>
      </c>
      <c r="BL376" s="140"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82"/>
      <c r="AV377" s="124"/>
      <c r="AW377" s="124"/>
      <c r="AX377" s="124"/>
      <c r="AY377" s="143"/>
      <c r="AZ377" s="124"/>
      <c r="BA377" s="124"/>
      <c r="BB377" s="4"/>
      <c r="BC377" s="127"/>
      <c r="BD377" s="4"/>
      <c r="BE377" s="4"/>
      <c r="BF377" s="9"/>
      <c r="BG377" s="7"/>
      <c r="BH377" s="7"/>
      <c r="BI377" s="7" t="str">
        <f t="shared" ca="1" si="77"/>
        <v/>
      </c>
      <c r="BJ377" s="4" t="str">
        <f t="shared" si="87"/>
        <v/>
      </c>
      <c r="BK377" s="123" t="str">
        <f t="shared" si="78"/>
        <v/>
      </c>
      <c r="BL377" s="140"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82"/>
      <c r="AV378" s="124"/>
      <c r="AW378" s="124"/>
      <c r="AX378" s="124"/>
      <c r="AY378" s="143"/>
      <c r="AZ378" s="124"/>
      <c r="BA378" s="124"/>
      <c r="BB378" s="4"/>
      <c r="BC378" s="127"/>
      <c r="BD378" s="4"/>
      <c r="BE378" s="4"/>
      <c r="BF378" s="9" t="s">
        <v>157</v>
      </c>
      <c r="BG378" s="7"/>
      <c r="BH378" s="7"/>
      <c r="BI378" s="7" t="str">
        <f t="shared" ca="1" si="77"/>
        <v/>
      </c>
      <c r="BJ378" s="4" t="str">
        <f t="shared" si="87"/>
        <v/>
      </c>
      <c r="BK378" s="123" t="str">
        <f t="shared" si="78"/>
        <v/>
      </c>
      <c r="BL378" s="140"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82"/>
      <c r="AV379" s="124"/>
      <c r="AW379" s="124"/>
      <c r="AX379" s="124"/>
      <c r="AY379" s="143"/>
      <c r="AZ379" s="124"/>
      <c r="BA379" s="124"/>
      <c r="BB379" s="4"/>
      <c r="BC379" s="127"/>
      <c r="BD379" s="4"/>
      <c r="BE379" s="4"/>
      <c r="BF379" s="9"/>
      <c r="BG379" s="7"/>
      <c r="BH379" s="7"/>
      <c r="BI379" s="7" t="str">
        <f t="shared" ca="1" si="77"/>
        <v/>
      </c>
      <c r="BJ379" s="4" t="str">
        <f t="shared" si="87"/>
        <v/>
      </c>
      <c r="BK379" s="123" t="str">
        <f t="shared" si="78"/>
        <v/>
      </c>
      <c r="BL379" s="140"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82"/>
      <c r="AV380" s="124"/>
      <c r="AW380" s="124"/>
      <c r="AX380" s="124"/>
      <c r="AY380" s="143"/>
      <c r="AZ380" s="124"/>
      <c r="BA380" s="124"/>
      <c r="BB380" s="4"/>
      <c r="BC380" s="127"/>
      <c r="BD380" s="4"/>
      <c r="BE380" s="4"/>
      <c r="BF380" s="9" t="s">
        <v>157</v>
      </c>
      <c r="BG380" s="7"/>
      <c r="BH380" s="7"/>
      <c r="BI380" s="7" t="str">
        <f t="shared" ca="1" si="77"/>
        <v/>
      </c>
      <c r="BJ380" s="4" t="str">
        <f t="shared" si="87"/>
        <v/>
      </c>
      <c r="BK380" s="123" t="str">
        <f t="shared" si="78"/>
        <v/>
      </c>
      <c r="BL380" s="140"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82"/>
      <c r="AV381" s="124"/>
      <c r="AW381" s="124"/>
      <c r="AX381" s="124"/>
      <c r="AY381" s="143"/>
      <c r="AZ381" s="124"/>
      <c r="BA381" s="124"/>
      <c r="BB381" s="4"/>
      <c r="BC381" s="127"/>
      <c r="BD381" s="4"/>
      <c r="BE381" s="4"/>
      <c r="BF381" s="9"/>
      <c r="BG381" s="7"/>
      <c r="BH381" s="7"/>
      <c r="BI381" s="7" t="str">
        <f t="shared" ca="1" si="77"/>
        <v/>
      </c>
      <c r="BJ381" s="4" t="str">
        <f t="shared" si="87"/>
        <v/>
      </c>
      <c r="BK381" s="123" t="str">
        <f t="shared" si="78"/>
        <v/>
      </c>
      <c r="BL381" s="140"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82"/>
      <c r="AV382" s="124"/>
      <c r="AW382" s="124"/>
      <c r="AX382" s="124"/>
      <c r="AY382" s="143"/>
      <c r="AZ382" s="124"/>
      <c r="BA382" s="124"/>
      <c r="BB382" s="4"/>
      <c r="BC382" s="127"/>
      <c r="BD382" s="4"/>
      <c r="BE382" s="4"/>
      <c r="BF382" s="9" t="s">
        <v>157</v>
      </c>
      <c r="BG382" s="7"/>
      <c r="BH382" s="7"/>
      <c r="BI382" s="7" t="str">
        <f t="shared" ca="1" si="77"/>
        <v/>
      </c>
      <c r="BJ382" s="4" t="str">
        <f t="shared" si="87"/>
        <v/>
      </c>
      <c r="BK382" s="123" t="str">
        <f t="shared" si="78"/>
        <v/>
      </c>
      <c r="BL382" s="140"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82"/>
      <c r="AV383" s="124"/>
      <c r="AW383" s="124"/>
      <c r="AX383" s="124"/>
      <c r="AY383" s="143"/>
      <c r="AZ383" s="124"/>
      <c r="BA383" s="124"/>
      <c r="BB383" s="4"/>
      <c r="BC383" s="127"/>
      <c r="BD383" s="4"/>
      <c r="BE383" s="4"/>
      <c r="BF383" s="9"/>
      <c r="BG383" s="7"/>
      <c r="BH383" s="7"/>
      <c r="BI383" s="7" t="str">
        <f t="shared" ca="1" si="77"/>
        <v/>
      </c>
      <c r="BJ383" s="4" t="str">
        <f t="shared" si="87"/>
        <v/>
      </c>
      <c r="BK383" s="123" t="str">
        <f t="shared" si="78"/>
        <v/>
      </c>
      <c r="BL383" s="140"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82"/>
      <c r="AV384" s="124"/>
      <c r="AW384" s="124"/>
      <c r="AX384" s="124"/>
      <c r="AY384" s="143"/>
      <c r="AZ384" s="124"/>
      <c r="BA384" s="124"/>
      <c r="BB384" s="4"/>
      <c r="BC384" s="127"/>
      <c r="BD384" s="4"/>
      <c r="BE384" s="4"/>
      <c r="BF384" s="9" t="s">
        <v>157</v>
      </c>
      <c r="BG384" s="7"/>
      <c r="BH384" s="7"/>
      <c r="BI384" s="7" t="str">
        <f t="shared" ca="1" si="77"/>
        <v/>
      </c>
      <c r="BJ384" s="4" t="str">
        <f t="shared" si="87"/>
        <v/>
      </c>
      <c r="BK384" s="123" t="str">
        <f t="shared" si="78"/>
        <v/>
      </c>
      <c r="BL384" s="140"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82"/>
      <c r="AV385" s="124"/>
      <c r="AW385" s="124"/>
      <c r="AX385" s="124"/>
      <c r="AY385" s="143"/>
      <c r="AZ385" s="124"/>
      <c r="BA385" s="124"/>
      <c r="BB385" s="4"/>
      <c r="BC385" s="127"/>
      <c r="BD385" s="4"/>
      <c r="BE385" s="4"/>
      <c r="BF385" s="9"/>
      <c r="BG385" s="7"/>
      <c r="BH385" s="7"/>
      <c r="BI385" s="7" t="str">
        <f t="shared" ca="1" si="77"/>
        <v/>
      </c>
      <c r="BJ385" s="4" t="str">
        <f t="shared" si="87"/>
        <v/>
      </c>
      <c r="BK385" s="123" t="str">
        <f t="shared" si="78"/>
        <v/>
      </c>
      <c r="BL385" s="140"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82"/>
      <c r="AV386" s="124"/>
      <c r="AW386" s="124"/>
      <c r="AX386" s="124"/>
      <c r="AY386" s="143"/>
      <c r="AZ386" s="124"/>
      <c r="BA386" s="124"/>
      <c r="BB386" s="4"/>
      <c r="BC386" s="127"/>
      <c r="BD386" s="4"/>
      <c r="BE386" s="4"/>
      <c r="BF386" s="9" t="s">
        <v>157</v>
      </c>
      <c r="BG386" s="7"/>
      <c r="BH386" s="7"/>
      <c r="BI386" s="7" t="str">
        <f t="shared" ref="BI386:BI449" ca="1" si="91">IFERROR(IF(BF386="","",IF(BB386=5,"",IF(BF386-TODAY()&gt;0,"VIGENTE","VENCIDO"))),"")</f>
        <v/>
      </c>
      <c r="BJ386" s="4" t="str">
        <f t="shared" si="87"/>
        <v/>
      </c>
      <c r="BK386" s="123" t="str">
        <f t="shared" ref="BK386:BK449" si="92">IFERROR(IF(AA386="","",AA386/V386),"")</f>
        <v/>
      </c>
      <c r="BL386" s="140"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82"/>
      <c r="AV387" s="124"/>
      <c r="AW387" s="124"/>
      <c r="AX387" s="124"/>
      <c r="AY387" s="143"/>
      <c r="AZ387" s="124"/>
      <c r="BA387" s="124"/>
      <c r="BB387" s="4"/>
      <c r="BC387" s="127"/>
      <c r="BD387" s="4"/>
      <c r="BE387" s="4"/>
      <c r="BF387" s="9"/>
      <c r="BG387" s="7"/>
      <c r="BH387" s="7"/>
      <c r="BI387" s="7" t="str">
        <f t="shared" ca="1" si="91"/>
        <v/>
      </c>
      <c r="BJ387" s="4" t="str">
        <f t="shared" si="87"/>
        <v/>
      </c>
      <c r="BK387" s="123" t="str">
        <f t="shared" si="92"/>
        <v/>
      </c>
      <c r="BL387" s="140"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82"/>
      <c r="AV388" s="124"/>
      <c r="AW388" s="124"/>
      <c r="AX388" s="124"/>
      <c r="AY388" s="143"/>
      <c r="AZ388" s="124"/>
      <c r="BA388" s="124"/>
      <c r="BB388" s="4"/>
      <c r="BC388" s="127"/>
      <c r="BD388" s="4"/>
      <c r="BE388" s="4"/>
      <c r="BF388" s="9" t="s">
        <v>157</v>
      </c>
      <c r="BG388" s="7"/>
      <c r="BH388" s="7"/>
      <c r="BI388" s="7" t="str">
        <f t="shared" ca="1" si="91"/>
        <v/>
      </c>
      <c r="BJ388" s="4" t="str">
        <f t="shared" si="87"/>
        <v/>
      </c>
      <c r="BK388" s="123" t="str">
        <f t="shared" si="92"/>
        <v/>
      </c>
      <c r="BL388" s="140"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82"/>
      <c r="AV389" s="124"/>
      <c r="AW389" s="124"/>
      <c r="AX389" s="124"/>
      <c r="AY389" s="143"/>
      <c r="AZ389" s="124"/>
      <c r="BA389" s="124"/>
      <c r="BB389" s="4"/>
      <c r="BC389" s="127"/>
      <c r="BD389" s="4"/>
      <c r="BE389" s="4"/>
      <c r="BF389" s="9"/>
      <c r="BG389" s="7"/>
      <c r="BH389" s="7"/>
      <c r="BI389" s="7" t="str">
        <f t="shared" ca="1" si="91"/>
        <v/>
      </c>
      <c r="BJ389" s="4" t="str">
        <f t="shared" si="87"/>
        <v/>
      </c>
      <c r="BK389" s="123" t="str">
        <f t="shared" si="92"/>
        <v/>
      </c>
      <c r="BL389" s="140"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82"/>
      <c r="AV390" s="124"/>
      <c r="AW390" s="124"/>
      <c r="AX390" s="124"/>
      <c r="AY390" s="143"/>
      <c r="AZ390" s="124"/>
      <c r="BA390" s="124"/>
      <c r="BB390" s="4"/>
      <c r="BC390" s="127"/>
      <c r="BD390" s="4"/>
      <c r="BE390" s="4"/>
      <c r="BF390" s="9" t="s">
        <v>157</v>
      </c>
      <c r="BG390" s="7"/>
      <c r="BH390" s="7"/>
      <c r="BI390" s="7" t="str">
        <f t="shared" ca="1" si="91"/>
        <v/>
      </c>
      <c r="BJ390" s="4" t="str">
        <f t="shared" si="87"/>
        <v/>
      </c>
      <c r="BK390" s="123" t="str">
        <f t="shared" si="92"/>
        <v/>
      </c>
      <c r="BL390" s="140"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82"/>
      <c r="AV391" s="124"/>
      <c r="AW391" s="124"/>
      <c r="AX391" s="124"/>
      <c r="AY391" s="143"/>
      <c r="AZ391" s="124"/>
      <c r="BA391" s="124"/>
      <c r="BB391" s="4"/>
      <c r="BC391" s="127"/>
      <c r="BD391" s="4"/>
      <c r="BE391" s="4"/>
      <c r="BF391" s="9"/>
      <c r="BG391" s="7"/>
      <c r="BH391" s="7"/>
      <c r="BI391" s="7" t="str">
        <f t="shared" ca="1" si="91"/>
        <v/>
      </c>
      <c r="BJ391" s="4" t="str">
        <f t="shared" si="87"/>
        <v/>
      </c>
      <c r="BK391" s="123" t="str">
        <f t="shared" si="92"/>
        <v/>
      </c>
      <c r="BL391" s="140"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82"/>
      <c r="AV392" s="124"/>
      <c r="AW392" s="124"/>
      <c r="AX392" s="124"/>
      <c r="AY392" s="143"/>
      <c r="AZ392" s="124"/>
      <c r="BA392" s="124"/>
      <c r="BB392" s="4"/>
      <c r="BC392" s="127"/>
      <c r="BD392" s="4"/>
      <c r="BE392" s="4"/>
      <c r="BF392" s="9" t="s">
        <v>157</v>
      </c>
      <c r="BG392" s="7"/>
      <c r="BH392" s="7"/>
      <c r="BI392" s="7" t="str">
        <f t="shared" ca="1" si="91"/>
        <v/>
      </c>
      <c r="BJ392" s="4" t="str">
        <f t="shared" si="87"/>
        <v/>
      </c>
      <c r="BK392" s="123" t="str">
        <f t="shared" si="92"/>
        <v/>
      </c>
      <c r="BL392" s="140"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82"/>
      <c r="AV393" s="124"/>
      <c r="AW393" s="124"/>
      <c r="AX393" s="124"/>
      <c r="AY393" s="143"/>
      <c r="AZ393" s="124"/>
      <c r="BA393" s="124"/>
      <c r="BB393" s="4"/>
      <c r="BC393" s="127"/>
      <c r="BD393" s="4"/>
      <c r="BE393" s="4"/>
      <c r="BF393" s="9"/>
      <c r="BG393" s="7"/>
      <c r="BH393" s="7"/>
      <c r="BI393" s="7" t="str">
        <f t="shared" ca="1" si="91"/>
        <v/>
      </c>
      <c r="BJ393" s="4" t="str">
        <f t="shared" si="87"/>
        <v/>
      </c>
      <c r="BK393" s="123" t="str">
        <f t="shared" si="92"/>
        <v/>
      </c>
      <c r="BL393" s="140"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82"/>
      <c r="AV394" s="124"/>
      <c r="AW394" s="124"/>
      <c r="AX394" s="124"/>
      <c r="AY394" s="143"/>
      <c r="AZ394" s="124"/>
      <c r="BA394" s="124"/>
      <c r="BB394" s="4"/>
      <c r="BC394" s="127"/>
      <c r="BD394" s="4"/>
      <c r="BE394" s="4"/>
      <c r="BF394" s="9" t="s">
        <v>157</v>
      </c>
      <c r="BG394" s="7"/>
      <c r="BH394" s="7"/>
      <c r="BI394" s="7" t="str">
        <f t="shared" ca="1" si="91"/>
        <v/>
      </c>
      <c r="BJ394" s="4" t="str">
        <f t="shared" si="87"/>
        <v/>
      </c>
      <c r="BK394" s="123" t="str">
        <f t="shared" si="92"/>
        <v/>
      </c>
      <c r="BL394" s="140"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82"/>
      <c r="AV395" s="124"/>
      <c r="AW395" s="124"/>
      <c r="AX395" s="124"/>
      <c r="AY395" s="143"/>
      <c r="AZ395" s="124"/>
      <c r="BA395" s="124"/>
      <c r="BB395" s="4"/>
      <c r="BC395" s="127"/>
      <c r="BD395" s="4"/>
      <c r="BE395" s="4"/>
      <c r="BF395" s="9"/>
      <c r="BG395" s="7"/>
      <c r="BH395" s="7"/>
      <c r="BI395" s="7" t="str">
        <f t="shared" ca="1" si="91"/>
        <v/>
      </c>
      <c r="BJ395" s="4" t="str">
        <f t="shared" si="87"/>
        <v/>
      </c>
      <c r="BK395" s="123" t="str">
        <f t="shared" si="92"/>
        <v/>
      </c>
      <c r="BL395" s="140"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82"/>
      <c r="AV396" s="124"/>
      <c r="AW396" s="124"/>
      <c r="AX396" s="124"/>
      <c r="AY396" s="143"/>
      <c r="AZ396" s="124"/>
      <c r="BA396" s="124"/>
      <c r="BB396" s="4"/>
      <c r="BC396" s="127"/>
      <c r="BD396" s="4"/>
      <c r="BE396" s="4"/>
      <c r="BF396" s="9"/>
      <c r="BG396" s="7"/>
      <c r="BH396" s="7"/>
      <c r="BI396" s="7" t="str">
        <f t="shared" ca="1" si="91"/>
        <v/>
      </c>
      <c r="BJ396" s="4" t="str">
        <f t="shared" si="87"/>
        <v/>
      </c>
      <c r="BK396" s="123" t="str">
        <f t="shared" si="92"/>
        <v/>
      </c>
      <c r="BL396" s="140"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82"/>
      <c r="AV397" s="124"/>
      <c r="AW397" s="124"/>
      <c r="AX397" s="124"/>
      <c r="AY397" s="143"/>
      <c r="AZ397" s="124"/>
      <c r="BA397" s="124"/>
      <c r="BB397" s="4"/>
      <c r="BC397" s="127"/>
      <c r="BD397" s="4"/>
      <c r="BE397" s="4"/>
      <c r="BF397" s="9"/>
      <c r="BG397" s="7"/>
      <c r="BH397" s="7"/>
      <c r="BI397" s="7" t="str">
        <f t="shared" ca="1" si="91"/>
        <v/>
      </c>
      <c r="BJ397" s="4" t="str">
        <f t="shared" si="87"/>
        <v/>
      </c>
      <c r="BK397" s="123" t="str">
        <f t="shared" si="92"/>
        <v/>
      </c>
      <c r="BL397" s="140"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82"/>
      <c r="AV398" s="124"/>
      <c r="AW398" s="124"/>
      <c r="AX398" s="124"/>
      <c r="AY398" s="143"/>
      <c r="AZ398" s="124"/>
      <c r="BA398" s="124"/>
      <c r="BB398" s="4"/>
      <c r="BC398" s="127"/>
      <c r="BD398" s="4"/>
      <c r="BE398" s="4"/>
      <c r="BF398" s="9"/>
      <c r="BG398" s="7"/>
      <c r="BH398" s="7"/>
      <c r="BI398" s="7" t="str">
        <f t="shared" ca="1" si="91"/>
        <v/>
      </c>
      <c r="BJ398" s="4" t="str">
        <f t="shared" si="87"/>
        <v/>
      </c>
      <c r="BK398" s="123" t="str">
        <f t="shared" si="92"/>
        <v/>
      </c>
      <c r="BL398" s="140"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82"/>
      <c r="AV399" s="124"/>
      <c r="AW399" s="124"/>
      <c r="AX399" s="124"/>
      <c r="AY399" s="143"/>
      <c r="AZ399" s="124"/>
      <c r="BA399" s="124"/>
      <c r="BB399" s="4"/>
      <c r="BC399" s="127"/>
      <c r="BD399" s="4"/>
      <c r="BE399" s="4"/>
      <c r="BF399" s="9"/>
      <c r="BG399" s="7"/>
      <c r="BH399" s="7"/>
      <c r="BI399" s="7" t="str">
        <f t="shared" ca="1" si="91"/>
        <v/>
      </c>
      <c r="BJ399" s="4" t="str">
        <f t="shared" si="87"/>
        <v/>
      </c>
      <c r="BK399" s="123" t="str">
        <f t="shared" si="92"/>
        <v/>
      </c>
      <c r="BL399" s="140"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82"/>
      <c r="AV400" s="124"/>
      <c r="AW400" s="124"/>
      <c r="AX400" s="124"/>
      <c r="AY400" s="143"/>
      <c r="AZ400" s="124"/>
      <c r="BA400" s="124"/>
      <c r="BB400" s="4"/>
      <c r="BC400" s="127"/>
      <c r="BD400" s="4"/>
      <c r="BE400" s="4"/>
      <c r="BF400" s="9"/>
      <c r="BG400" s="7"/>
      <c r="BH400" s="7"/>
      <c r="BI400" s="7" t="str">
        <f t="shared" ca="1" si="91"/>
        <v/>
      </c>
      <c r="BJ400" s="4" t="str">
        <f t="shared" si="87"/>
        <v/>
      </c>
      <c r="BK400" s="123" t="str">
        <f t="shared" si="92"/>
        <v/>
      </c>
      <c r="BL400" s="140"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82"/>
      <c r="AV401" s="124"/>
      <c r="AW401" s="124"/>
      <c r="AX401" s="124"/>
      <c r="AY401" s="143"/>
      <c r="AZ401" s="124"/>
      <c r="BA401" s="124"/>
      <c r="BB401" s="4"/>
      <c r="BC401" s="127"/>
      <c r="BD401" s="4"/>
      <c r="BE401" s="4"/>
      <c r="BF401" s="9"/>
      <c r="BG401" s="7"/>
      <c r="BH401" s="7"/>
      <c r="BI401" s="7" t="str">
        <f t="shared" ca="1" si="91"/>
        <v/>
      </c>
      <c r="BJ401" s="4" t="str">
        <f t="shared" si="87"/>
        <v/>
      </c>
      <c r="BK401" s="123" t="str">
        <f t="shared" si="92"/>
        <v/>
      </c>
      <c r="BL401" s="140"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82"/>
      <c r="AV402" s="124"/>
      <c r="AW402" s="124"/>
      <c r="AX402" s="124"/>
      <c r="AY402" s="143"/>
      <c r="AZ402" s="124"/>
      <c r="BA402" s="124"/>
      <c r="BB402" s="4"/>
      <c r="BC402" s="127"/>
      <c r="BD402" s="4"/>
      <c r="BE402" s="4"/>
      <c r="BF402" s="9"/>
      <c r="BG402" s="7"/>
      <c r="BH402" s="7"/>
      <c r="BI402" s="7" t="str">
        <f t="shared" ca="1" si="91"/>
        <v/>
      </c>
      <c r="BJ402" s="4" t="str">
        <f t="shared" si="87"/>
        <v/>
      </c>
      <c r="BK402" s="123" t="str">
        <f t="shared" si="92"/>
        <v/>
      </c>
      <c r="BL402" s="140"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82"/>
      <c r="AV403" s="124"/>
      <c r="AW403" s="124"/>
      <c r="AX403" s="124"/>
      <c r="AY403" s="143"/>
      <c r="AZ403" s="124"/>
      <c r="BA403" s="124"/>
      <c r="BB403" s="4"/>
      <c r="BC403" s="127"/>
      <c r="BD403" s="4"/>
      <c r="BE403" s="4"/>
      <c r="BF403" s="9"/>
      <c r="BG403" s="7"/>
      <c r="BH403" s="7"/>
      <c r="BI403" s="7" t="str">
        <f t="shared" ca="1" si="91"/>
        <v/>
      </c>
      <c r="BJ403" s="4" t="str">
        <f t="shared" ref="BJ403:BJ466" si="102">IFERROR(IF(AA403=0,"",AA403/BC403),"")</f>
        <v/>
      </c>
      <c r="BK403" s="123" t="str">
        <f t="shared" si="92"/>
        <v/>
      </c>
      <c r="BL403" s="140"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82"/>
      <c r="AV404" s="124"/>
      <c r="AW404" s="124"/>
      <c r="AX404" s="124"/>
      <c r="AY404" s="143"/>
      <c r="AZ404" s="124"/>
      <c r="BA404" s="124"/>
      <c r="BB404" s="4"/>
      <c r="BC404" s="127"/>
      <c r="BD404" s="4"/>
      <c r="BE404" s="4"/>
      <c r="BF404" s="9"/>
      <c r="BG404" s="7"/>
      <c r="BH404" s="7"/>
      <c r="BI404" s="7" t="str">
        <f t="shared" ca="1" si="91"/>
        <v/>
      </c>
      <c r="BJ404" s="4" t="str">
        <f t="shared" si="102"/>
        <v/>
      </c>
      <c r="BK404" s="123" t="str">
        <f t="shared" si="92"/>
        <v/>
      </c>
      <c r="BL404" s="140"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82"/>
      <c r="AV405" s="124"/>
      <c r="AW405" s="124"/>
      <c r="AX405" s="124"/>
      <c r="AY405" s="143"/>
      <c r="AZ405" s="124"/>
      <c r="BA405" s="124"/>
      <c r="BB405" s="4"/>
      <c r="BC405" s="127"/>
      <c r="BD405" s="4"/>
      <c r="BE405" s="4"/>
      <c r="BF405" s="9"/>
      <c r="BG405" s="7"/>
      <c r="BH405" s="7"/>
      <c r="BI405" s="7" t="str">
        <f t="shared" ca="1" si="91"/>
        <v/>
      </c>
      <c r="BJ405" s="4" t="str">
        <f t="shared" si="102"/>
        <v/>
      </c>
      <c r="BK405" s="123" t="str">
        <f t="shared" si="92"/>
        <v/>
      </c>
      <c r="BL405" s="140"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82"/>
      <c r="AV406" s="124"/>
      <c r="AW406" s="124"/>
      <c r="AX406" s="124"/>
      <c r="AY406" s="143"/>
      <c r="AZ406" s="124"/>
      <c r="BA406" s="124"/>
      <c r="BB406" s="4"/>
      <c r="BC406" s="127"/>
      <c r="BD406" s="4"/>
      <c r="BE406" s="4"/>
      <c r="BF406" s="9"/>
      <c r="BG406" s="7"/>
      <c r="BH406" s="7"/>
      <c r="BI406" s="7" t="str">
        <f t="shared" ca="1" si="91"/>
        <v/>
      </c>
      <c r="BJ406" s="4" t="str">
        <f t="shared" si="102"/>
        <v/>
      </c>
      <c r="BK406" s="123" t="str">
        <f t="shared" si="92"/>
        <v/>
      </c>
      <c r="BL406" s="140"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82"/>
      <c r="AV407" s="124"/>
      <c r="AW407" s="124"/>
      <c r="AX407" s="124"/>
      <c r="AY407" s="143"/>
      <c r="AZ407" s="124"/>
      <c r="BA407" s="124"/>
      <c r="BB407" s="4"/>
      <c r="BC407" s="127"/>
      <c r="BD407" s="4"/>
      <c r="BE407" s="4"/>
      <c r="BF407" s="9"/>
      <c r="BG407" s="7"/>
      <c r="BH407" s="7"/>
      <c r="BI407" s="7" t="str">
        <f t="shared" ca="1" si="91"/>
        <v/>
      </c>
      <c r="BJ407" s="4" t="str">
        <f t="shared" si="102"/>
        <v/>
      </c>
      <c r="BK407" s="123" t="str">
        <f t="shared" si="92"/>
        <v/>
      </c>
      <c r="BL407" s="140"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82"/>
      <c r="AV408" s="124"/>
      <c r="AW408" s="124"/>
      <c r="AX408" s="124"/>
      <c r="AY408" s="143"/>
      <c r="AZ408" s="124"/>
      <c r="BA408" s="124"/>
      <c r="BB408" s="4"/>
      <c r="BC408" s="127"/>
      <c r="BD408" s="4"/>
      <c r="BE408" s="4"/>
      <c r="BF408" s="9"/>
      <c r="BG408" s="7"/>
      <c r="BH408" s="7"/>
      <c r="BI408" s="7" t="str">
        <f t="shared" ca="1" si="91"/>
        <v/>
      </c>
      <c r="BJ408" s="4" t="str">
        <f t="shared" si="102"/>
        <v/>
      </c>
      <c r="BK408" s="123" t="str">
        <f t="shared" si="92"/>
        <v/>
      </c>
      <c r="BL408" s="140"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82"/>
      <c r="AV409" s="124"/>
      <c r="AW409" s="124"/>
      <c r="AX409" s="124"/>
      <c r="AY409" s="143"/>
      <c r="AZ409" s="124"/>
      <c r="BA409" s="124"/>
      <c r="BB409" s="4"/>
      <c r="BC409" s="127"/>
      <c r="BD409" s="4"/>
      <c r="BE409" s="4"/>
      <c r="BF409" s="9"/>
      <c r="BG409" s="7"/>
      <c r="BH409" s="7"/>
      <c r="BI409" s="7" t="str">
        <f t="shared" ca="1" si="91"/>
        <v/>
      </c>
      <c r="BJ409" s="4" t="str">
        <f t="shared" si="102"/>
        <v/>
      </c>
      <c r="BK409" s="123" t="str">
        <f t="shared" si="92"/>
        <v/>
      </c>
      <c r="BL409" s="140"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82"/>
      <c r="AV410" s="124"/>
      <c r="AW410" s="124"/>
      <c r="AX410" s="124"/>
      <c r="AY410" s="143"/>
      <c r="AZ410" s="124"/>
      <c r="BA410" s="124"/>
      <c r="BB410" s="4"/>
      <c r="BC410" s="127"/>
      <c r="BD410" s="4"/>
      <c r="BE410" s="4"/>
      <c r="BF410" s="9"/>
      <c r="BG410" s="7"/>
      <c r="BH410" s="7"/>
      <c r="BI410" s="7" t="str">
        <f t="shared" ca="1" si="91"/>
        <v/>
      </c>
      <c r="BJ410" s="4" t="str">
        <f t="shared" si="102"/>
        <v/>
      </c>
      <c r="BK410" s="123" t="str">
        <f t="shared" si="92"/>
        <v/>
      </c>
      <c r="BL410" s="140"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82"/>
      <c r="AV411" s="124"/>
      <c r="AW411" s="124"/>
      <c r="AX411" s="124"/>
      <c r="AY411" s="143"/>
      <c r="AZ411" s="124"/>
      <c r="BA411" s="124"/>
      <c r="BB411" s="4"/>
      <c r="BC411" s="127"/>
      <c r="BD411" s="4"/>
      <c r="BE411" s="4"/>
      <c r="BF411" s="9"/>
      <c r="BG411" s="7"/>
      <c r="BH411" s="7"/>
      <c r="BI411" s="7" t="str">
        <f t="shared" ca="1" si="91"/>
        <v/>
      </c>
      <c r="BJ411" s="4" t="str">
        <f t="shared" si="102"/>
        <v/>
      </c>
      <c r="BK411" s="123" t="str">
        <f t="shared" si="92"/>
        <v/>
      </c>
      <c r="BL411" s="140"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82"/>
      <c r="AV412" s="124"/>
      <c r="AW412" s="124"/>
      <c r="AX412" s="124"/>
      <c r="AY412" s="143"/>
      <c r="AZ412" s="124"/>
      <c r="BA412" s="124"/>
      <c r="BB412" s="4"/>
      <c r="BC412" s="127"/>
      <c r="BD412" s="4"/>
      <c r="BE412" s="4"/>
      <c r="BF412" s="9"/>
      <c r="BG412" s="7"/>
      <c r="BH412" s="7"/>
      <c r="BI412" s="7" t="str">
        <f t="shared" ca="1" si="91"/>
        <v/>
      </c>
      <c r="BJ412" s="4" t="str">
        <f t="shared" si="102"/>
        <v/>
      </c>
      <c r="BK412" s="123" t="str">
        <f t="shared" si="92"/>
        <v/>
      </c>
      <c r="BL412" s="140"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82"/>
      <c r="AV413" s="124"/>
      <c r="AW413" s="124"/>
      <c r="AX413" s="124"/>
      <c r="AY413" s="143"/>
      <c r="AZ413" s="124"/>
      <c r="BA413" s="124"/>
      <c r="BB413" s="4"/>
      <c r="BC413" s="127"/>
      <c r="BD413" s="4"/>
      <c r="BE413" s="4"/>
      <c r="BF413" s="9"/>
      <c r="BG413" s="7"/>
      <c r="BH413" s="7"/>
      <c r="BI413" s="7" t="str">
        <f t="shared" ca="1" si="91"/>
        <v/>
      </c>
      <c r="BJ413" s="4" t="str">
        <f t="shared" si="102"/>
        <v/>
      </c>
      <c r="BK413" s="123" t="str">
        <f t="shared" si="92"/>
        <v/>
      </c>
      <c r="BL413" s="140"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82"/>
      <c r="AV414" s="124"/>
      <c r="AW414" s="124"/>
      <c r="AX414" s="124"/>
      <c r="AY414" s="143"/>
      <c r="AZ414" s="124"/>
      <c r="BA414" s="124"/>
      <c r="BB414" s="4"/>
      <c r="BC414" s="127"/>
      <c r="BD414" s="4"/>
      <c r="BE414" s="4"/>
      <c r="BF414" s="9"/>
      <c r="BG414" s="7"/>
      <c r="BH414" s="7"/>
      <c r="BI414" s="7" t="str">
        <f t="shared" ca="1" si="91"/>
        <v/>
      </c>
      <c r="BJ414" s="4" t="str">
        <f t="shared" si="102"/>
        <v/>
      </c>
      <c r="BK414" s="123" t="str">
        <f t="shared" si="92"/>
        <v/>
      </c>
      <c r="BL414" s="140"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82"/>
      <c r="AV415" s="124"/>
      <c r="AW415" s="124"/>
      <c r="AX415" s="124"/>
      <c r="AY415" s="143"/>
      <c r="AZ415" s="124"/>
      <c r="BA415" s="124"/>
      <c r="BB415" s="4"/>
      <c r="BC415" s="127"/>
      <c r="BD415" s="4"/>
      <c r="BE415" s="4"/>
      <c r="BF415" s="9"/>
      <c r="BG415" s="7"/>
      <c r="BH415" s="7"/>
      <c r="BI415" s="7" t="str">
        <f t="shared" ca="1" si="91"/>
        <v/>
      </c>
      <c r="BJ415" s="4" t="str">
        <f t="shared" si="102"/>
        <v/>
      </c>
      <c r="BK415" s="123" t="str">
        <f t="shared" si="92"/>
        <v/>
      </c>
      <c r="BL415" s="140"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82"/>
      <c r="AV416" s="124"/>
      <c r="AW416" s="124"/>
      <c r="AX416" s="124"/>
      <c r="AY416" s="143"/>
      <c r="AZ416" s="124"/>
      <c r="BA416" s="124"/>
      <c r="BB416" s="4"/>
      <c r="BC416" s="127"/>
      <c r="BD416" s="4"/>
      <c r="BE416" s="4"/>
      <c r="BF416" s="9"/>
      <c r="BG416" s="7"/>
      <c r="BH416" s="7"/>
      <c r="BI416" s="7" t="str">
        <f t="shared" ca="1" si="91"/>
        <v/>
      </c>
      <c r="BJ416" s="4" t="str">
        <f t="shared" si="102"/>
        <v/>
      </c>
      <c r="BK416" s="123" t="str">
        <f t="shared" si="92"/>
        <v/>
      </c>
      <c r="BL416" s="140"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82"/>
      <c r="AV417" s="124"/>
      <c r="AW417" s="124"/>
      <c r="AX417" s="124"/>
      <c r="AY417" s="143"/>
      <c r="AZ417" s="124"/>
      <c r="BA417" s="124"/>
      <c r="BB417" s="4"/>
      <c r="BC417" s="127"/>
      <c r="BD417" s="4"/>
      <c r="BE417" s="4"/>
      <c r="BF417" s="9"/>
      <c r="BG417" s="7"/>
      <c r="BH417" s="7"/>
      <c r="BI417" s="7" t="str">
        <f t="shared" ca="1" si="91"/>
        <v/>
      </c>
      <c r="BJ417" s="4" t="str">
        <f t="shared" si="102"/>
        <v/>
      </c>
      <c r="BK417" s="123" t="str">
        <f t="shared" si="92"/>
        <v/>
      </c>
      <c r="BL417" s="140"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82"/>
      <c r="AV418" s="124"/>
      <c r="AW418" s="124"/>
      <c r="AX418" s="124"/>
      <c r="AY418" s="143"/>
      <c r="AZ418" s="124"/>
      <c r="BA418" s="124"/>
      <c r="BB418" s="4"/>
      <c r="BC418" s="127"/>
      <c r="BD418" s="4"/>
      <c r="BE418" s="4"/>
      <c r="BF418" s="9"/>
      <c r="BG418" s="7"/>
      <c r="BH418" s="7"/>
      <c r="BI418" s="7" t="str">
        <f t="shared" ca="1" si="91"/>
        <v/>
      </c>
      <c r="BJ418" s="4" t="str">
        <f t="shared" si="102"/>
        <v/>
      </c>
      <c r="BK418" s="123" t="str">
        <f t="shared" si="92"/>
        <v/>
      </c>
      <c r="BL418" s="140"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82"/>
      <c r="AV419" s="124"/>
      <c r="AW419" s="124"/>
      <c r="AX419" s="124"/>
      <c r="AY419" s="143"/>
      <c r="AZ419" s="124"/>
      <c r="BA419" s="124"/>
      <c r="BB419" s="4"/>
      <c r="BC419" s="127"/>
      <c r="BD419" s="4"/>
      <c r="BE419" s="4"/>
      <c r="BF419" s="9"/>
      <c r="BG419" s="7"/>
      <c r="BH419" s="7"/>
      <c r="BI419" s="7" t="str">
        <f t="shared" ca="1" si="91"/>
        <v/>
      </c>
      <c r="BJ419" s="4" t="str">
        <f t="shared" si="102"/>
        <v/>
      </c>
      <c r="BK419" s="123" t="str">
        <f t="shared" si="92"/>
        <v/>
      </c>
      <c r="BL419" s="140"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82"/>
      <c r="AV420" s="124"/>
      <c r="AW420" s="124"/>
      <c r="AX420" s="124"/>
      <c r="AY420" s="143"/>
      <c r="AZ420" s="124"/>
      <c r="BA420" s="124"/>
      <c r="BB420" s="4"/>
      <c r="BC420" s="127"/>
      <c r="BD420" s="4"/>
      <c r="BE420" s="4"/>
      <c r="BF420" s="9"/>
      <c r="BG420" s="7"/>
      <c r="BH420" s="7"/>
      <c r="BI420" s="7" t="str">
        <f t="shared" ca="1" si="91"/>
        <v/>
      </c>
      <c r="BJ420" s="4" t="str">
        <f t="shared" si="102"/>
        <v/>
      </c>
      <c r="BK420" s="123" t="str">
        <f t="shared" si="92"/>
        <v/>
      </c>
      <c r="BL420" s="140"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82"/>
      <c r="AV421" s="124"/>
      <c r="AW421" s="124"/>
      <c r="AX421" s="124"/>
      <c r="AY421" s="143"/>
      <c r="AZ421" s="124"/>
      <c r="BA421" s="124"/>
      <c r="BB421" s="4"/>
      <c r="BC421" s="127"/>
      <c r="BD421" s="4"/>
      <c r="BE421" s="4"/>
      <c r="BF421" s="9"/>
      <c r="BG421" s="7"/>
      <c r="BH421" s="7"/>
      <c r="BI421" s="7" t="str">
        <f t="shared" ca="1" si="91"/>
        <v/>
      </c>
      <c r="BJ421" s="4" t="str">
        <f t="shared" si="102"/>
        <v/>
      </c>
      <c r="BK421" s="123" t="str">
        <f t="shared" si="92"/>
        <v/>
      </c>
      <c r="BL421" s="140"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82"/>
      <c r="AV422" s="124"/>
      <c r="AW422" s="124"/>
      <c r="AX422" s="124"/>
      <c r="AY422" s="143"/>
      <c r="AZ422" s="124"/>
      <c r="BA422" s="124"/>
      <c r="BB422" s="4"/>
      <c r="BC422" s="127"/>
      <c r="BD422" s="4"/>
      <c r="BE422" s="4"/>
      <c r="BF422" s="9"/>
      <c r="BG422" s="7"/>
      <c r="BH422" s="7"/>
      <c r="BI422" s="7" t="str">
        <f t="shared" ca="1" si="91"/>
        <v/>
      </c>
      <c r="BJ422" s="4" t="str">
        <f t="shared" si="102"/>
        <v/>
      </c>
      <c r="BK422" s="123" t="str">
        <f t="shared" si="92"/>
        <v/>
      </c>
      <c r="BL422" s="140"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82"/>
      <c r="AV423" s="124"/>
      <c r="AW423" s="124"/>
      <c r="AX423" s="124"/>
      <c r="AY423" s="143"/>
      <c r="AZ423" s="124"/>
      <c r="BA423" s="124"/>
      <c r="BB423" s="4"/>
      <c r="BC423" s="127"/>
      <c r="BD423" s="4"/>
      <c r="BE423" s="4"/>
      <c r="BF423" s="9"/>
      <c r="BG423" s="7"/>
      <c r="BH423" s="7"/>
      <c r="BI423" s="7" t="str">
        <f t="shared" ca="1" si="91"/>
        <v/>
      </c>
      <c r="BJ423" s="4" t="str">
        <f t="shared" si="102"/>
        <v/>
      </c>
      <c r="BK423" s="123" t="str">
        <f t="shared" si="92"/>
        <v/>
      </c>
      <c r="BL423" s="140"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82"/>
      <c r="AV424" s="124"/>
      <c r="AW424" s="124"/>
      <c r="AX424" s="124"/>
      <c r="AY424" s="143"/>
      <c r="AZ424" s="124"/>
      <c r="BA424" s="124"/>
      <c r="BB424" s="4"/>
      <c r="BC424" s="127"/>
      <c r="BD424" s="4"/>
      <c r="BE424" s="4"/>
      <c r="BF424" s="9"/>
      <c r="BG424" s="7"/>
      <c r="BH424" s="7"/>
      <c r="BI424" s="7" t="str">
        <f t="shared" ca="1" si="91"/>
        <v/>
      </c>
      <c r="BJ424" s="4" t="str">
        <f t="shared" si="102"/>
        <v/>
      </c>
      <c r="BK424" s="123" t="str">
        <f t="shared" si="92"/>
        <v/>
      </c>
      <c r="BL424" s="140"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82"/>
      <c r="AV425" s="124"/>
      <c r="AW425" s="124"/>
      <c r="AX425" s="124"/>
      <c r="AY425" s="143"/>
      <c r="AZ425" s="124"/>
      <c r="BA425" s="124"/>
      <c r="BB425" s="4"/>
      <c r="BC425" s="127"/>
      <c r="BD425" s="4"/>
      <c r="BE425" s="4"/>
      <c r="BF425" s="9"/>
      <c r="BG425" s="7"/>
      <c r="BH425" s="7"/>
      <c r="BI425" s="7" t="str">
        <f t="shared" ca="1" si="91"/>
        <v/>
      </c>
      <c r="BJ425" s="4" t="str">
        <f t="shared" si="102"/>
        <v/>
      </c>
      <c r="BK425" s="123" t="str">
        <f t="shared" si="92"/>
        <v/>
      </c>
      <c r="BL425" s="140"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82"/>
      <c r="AV426" s="124"/>
      <c r="AW426" s="124"/>
      <c r="AX426" s="124"/>
      <c r="AY426" s="143"/>
      <c r="AZ426" s="124"/>
      <c r="BA426" s="124"/>
      <c r="BB426" s="4"/>
      <c r="BC426" s="127"/>
      <c r="BD426" s="4"/>
      <c r="BE426" s="4"/>
      <c r="BF426" s="9"/>
      <c r="BG426" s="7"/>
      <c r="BH426" s="7"/>
      <c r="BI426" s="7" t="str">
        <f t="shared" ca="1" si="91"/>
        <v/>
      </c>
      <c r="BJ426" s="4" t="str">
        <f t="shared" si="102"/>
        <v/>
      </c>
      <c r="BK426" s="123" t="str">
        <f t="shared" si="92"/>
        <v/>
      </c>
      <c r="BL426" s="140"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82"/>
      <c r="AV427" s="124"/>
      <c r="AW427" s="124"/>
      <c r="AX427" s="124"/>
      <c r="AY427" s="143"/>
      <c r="AZ427" s="124"/>
      <c r="BA427" s="124"/>
      <c r="BB427" s="4"/>
      <c r="BC427" s="127"/>
      <c r="BD427" s="4"/>
      <c r="BE427" s="4"/>
      <c r="BF427" s="9"/>
      <c r="BG427" s="7"/>
      <c r="BH427" s="7"/>
      <c r="BI427" s="7" t="str">
        <f t="shared" ca="1" si="91"/>
        <v/>
      </c>
      <c r="BJ427" s="4" t="str">
        <f t="shared" si="102"/>
        <v/>
      </c>
      <c r="BK427" s="123" t="str">
        <f t="shared" si="92"/>
        <v/>
      </c>
      <c r="BL427" s="140"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82"/>
      <c r="AV428" s="124"/>
      <c r="AW428" s="124"/>
      <c r="AX428" s="124"/>
      <c r="AY428" s="143"/>
      <c r="AZ428" s="124"/>
      <c r="BA428" s="124"/>
      <c r="BB428" s="4"/>
      <c r="BC428" s="127"/>
      <c r="BD428" s="4"/>
      <c r="BE428" s="4"/>
      <c r="BF428" s="9"/>
      <c r="BG428" s="7"/>
      <c r="BH428" s="7"/>
      <c r="BI428" s="7" t="str">
        <f t="shared" ca="1" si="91"/>
        <v/>
      </c>
      <c r="BJ428" s="4" t="str">
        <f t="shared" si="102"/>
        <v/>
      </c>
      <c r="BK428" s="123" t="str">
        <f t="shared" si="92"/>
        <v/>
      </c>
      <c r="BL428" s="140"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82"/>
      <c r="AV429" s="124"/>
      <c r="AW429" s="124"/>
      <c r="AX429" s="124"/>
      <c r="AY429" s="143"/>
      <c r="AZ429" s="124"/>
      <c r="BA429" s="124"/>
      <c r="BB429" s="4"/>
      <c r="BC429" s="127"/>
      <c r="BD429" s="4"/>
      <c r="BE429" s="4"/>
      <c r="BF429" s="9"/>
      <c r="BG429" s="7"/>
      <c r="BH429" s="7"/>
      <c r="BI429" s="7" t="str">
        <f t="shared" ca="1" si="91"/>
        <v/>
      </c>
      <c r="BJ429" s="4" t="str">
        <f t="shared" si="102"/>
        <v/>
      </c>
      <c r="BK429" s="123" t="str">
        <f t="shared" si="92"/>
        <v/>
      </c>
      <c r="BL429" s="140"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82"/>
      <c r="AV430" s="124"/>
      <c r="AW430" s="124"/>
      <c r="AX430" s="124"/>
      <c r="AY430" s="143"/>
      <c r="AZ430" s="124"/>
      <c r="BA430" s="124"/>
      <c r="BB430" s="4"/>
      <c r="BC430" s="127"/>
      <c r="BD430" s="4"/>
      <c r="BE430" s="4"/>
      <c r="BF430" s="9"/>
      <c r="BG430" s="7"/>
      <c r="BH430" s="7"/>
      <c r="BI430" s="7" t="str">
        <f t="shared" ca="1" si="91"/>
        <v/>
      </c>
      <c r="BJ430" s="4" t="str">
        <f t="shared" si="102"/>
        <v/>
      </c>
      <c r="BK430" s="123" t="str">
        <f t="shared" si="92"/>
        <v/>
      </c>
      <c r="BL430" s="140"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82"/>
      <c r="AV431" s="124"/>
      <c r="AW431" s="124"/>
      <c r="AX431" s="124"/>
      <c r="AY431" s="143"/>
      <c r="AZ431" s="124"/>
      <c r="BA431" s="124"/>
      <c r="BB431" s="4"/>
      <c r="BC431" s="127"/>
      <c r="BD431" s="4"/>
      <c r="BE431" s="4"/>
      <c r="BF431" s="9"/>
      <c r="BG431" s="7"/>
      <c r="BH431" s="7"/>
      <c r="BI431" s="7" t="str">
        <f t="shared" ca="1" si="91"/>
        <v/>
      </c>
      <c r="BJ431" s="4" t="str">
        <f t="shared" si="102"/>
        <v/>
      </c>
      <c r="BK431" s="123" t="str">
        <f t="shared" si="92"/>
        <v/>
      </c>
      <c r="BL431" s="140"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82"/>
      <c r="AV432" s="124"/>
      <c r="AW432" s="124"/>
      <c r="AX432" s="124"/>
      <c r="AY432" s="143"/>
      <c r="AZ432" s="124"/>
      <c r="BA432" s="124"/>
      <c r="BB432" s="4"/>
      <c r="BC432" s="127"/>
      <c r="BD432" s="4"/>
      <c r="BE432" s="4"/>
      <c r="BF432" s="9"/>
      <c r="BG432" s="7"/>
      <c r="BH432" s="7"/>
      <c r="BI432" s="7" t="str">
        <f t="shared" ca="1" si="91"/>
        <v/>
      </c>
      <c r="BJ432" s="4" t="str">
        <f t="shared" si="102"/>
        <v/>
      </c>
      <c r="BK432" s="123" t="str">
        <f t="shared" si="92"/>
        <v/>
      </c>
      <c r="BL432" s="140"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82"/>
      <c r="AV433" s="124"/>
      <c r="AW433" s="124"/>
      <c r="AX433" s="124"/>
      <c r="AY433" s="143"/>
      <c r="AZ433" s="124"/>
      <c r="BA433" s="124"/>
      <c r="BB433" s="4"/>
      <c r="BC433" s="127"/>
      <c r="BD433" s="4"/>
      <c r="BE433" s="4"/>
      <c r="BF433" s="9"/>
      <c r="BG433" s="7"/>
      <c r="BH433" s="7"/>
      <c r="BI433" s="7" t="str">
        <f t="shared" ca="1" si="91"/>
        <v/>
      </c>
      <c r="BJ433" s="4" t="str">
        <f t="shared" si="102"/>
        <v/>
      </c>
      <c r="BK433" s="123" t="str">
        <f t="shared" si="92"/>
        <v/>
      </c>
      <c r="BL433" s="140"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82"/>
      <c r="AV434" s="124"/>
      <c r="AW434" s="124"/>
      <c r="AX434" s="124"/>
      <c r="AY434" s="143"/>
      <c r="AZ434" s="124"/>
      <c r="BA434" s="124"/>
      <c r="BB434" s="4"/>
      <c r="BC434" s="127"/>
      <c r="BD434" s="4"/>
      <c r="BE434" s="4"/>
      <c r="BF434" s="9"/>
      <c r="BG434" s="7"/>
      <c r="BH434" s="7"/>
      <c r="BI434" s="7" t="str">
        <f t="shared" ca="1" si="91"/>
        <v/>
      </c>
      <c r="BJ434" s="4" t="str">
        <f t="shared" si="102"/>
        <v/>
      </c>
      <c r="BK434" s="123" t="str">
        <f t="shared" si="92"/>
        <v/>
      </c>
      <c r="BL434" s="140"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82"/>
      <c r="AV435" s="124"/>
      <c r="AW435" s="124"/>
      <c r="AX435" s="124"/>
      <c r="AY435" s="143"/>
      <c r="AZ435" s="124"/>
      <c r="BA435" s="124"/>
      <c r="BB435" s="4"/>
      <c r="BC435" s="127"/>
      <c r="BD435" s="4"/>
      <c r="BE435" s="4"/>
      <c r="BF435" s="9"/>
      <c r="BG435" s="7"/>
      <c r="BH435" s="7"/>
      <c r="BI435" s="7" t="str">
        <f t="shared" ca="1" si="91"/>
        <v/>
      </c>
      <c r="BJ435" s="4" t="str">
        <f t="shared" si="102"/>
        <v/>
      </c>
      <c r="BK435" s="123" t="str">
        <f t="shared" si="92"/>
        <v/>
      </c>
      <c r="BL435" s="140"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82"/>
      <c r="AV436" s="124"/>
      <c r="AW436" s="124"/>
      <c r="AX436" s="124"/>
      <c r="AY436" s="143"/>
      <c r="AZ436" s="124"/>
      <c r="BA436" s="124"/>
      <c r="BB436" s="4"/>
      <c r="BC436" s="127"/>
      <c r="BD436" s="4"/>
      <c r="BE436" s="4"/>
      <c r="BF436" s="9"/>
      <c r="BG436" s="7"/>
      <c r="BH436" s="7"/>
      <c r="BI436" s="7" t="str">
        <f t="shared" ca="1" si="91"/>
        <v/>
      </c>
      <c r="BJ436" s="4" t="str">
        <f t="shared" si="102"/>
        <v/>
      </c>
      <c r="BK436" s="123" t="str">
        <f t="shared" si="92"/>
        <v/>
      </c>
      <c r="BL436" s="140"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82"/>
      <c r="AV437" s="124"/>
      <c r="AW437" s="124"/>
      <c r="AX437" s="124"/>
      <c r="AY437" s="143"/>
      <c r="AZ437" s="124"/>
      <c r="BA437" s="124"/>
      <c r="BB437" s="4"/>
      <c r="BC437" s="127"/>
      <c r="BD437" s="4"/>
      <c r="BE437" s="4"/>
      <c r="BF437" s="9"/>
      <c r="BG437" s="7"/>
      <c r="BH437" s="7"/>
      <c r="BI437" s="7" t="str">
        <f t="shared" ca="1" si="91"/>
        <v/>
      </c>
      <c r="BJ437" s="4" t="str">
        <f t="shared" si="102"/>
        <v/>
      </c>
      <c r="BK437" s="123" t="str">
        <f t="shared" si="92"/>
        <v/>
      </c>
      <c r="BL437" s="140"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82"/>
      <c r="AV438" s="124"/>
      <c r="AW438" s="124"/>
      <c r="AX438" s="124"/>
      <c r="AY438" s="143"/>
      <c r="AZ438" s="124"/>
      <c r="BA438" s="124"/>
      <c r="BB438" s="4"/>
      <c r="BC438" s="127"/>
      <c r="BD438" s="4"/>
      <c r="BE438" s="4"/>
      <c r="BF438" s="9"/>
      <c r="BG438" s="7"/>
      <c r="BH438" s="7"/>
      <c r="BI438" s="7" t="str">
        <f t="shared" ca="1" si="91"/>
        <v/>
      </c>
      <c r="BJ438" s="4" t="str">
        <f t="shared" si="102"/>
        <v/>
      </c>
      <c r="BK438" s="123" t="str">
        <f t="shared" si="92"/>
        <v/>
      </c>
      <c r="BL438" s="140"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82"/>
      <c r="AV439" s="124"/>
      <c r="AW439" s="124"/>
      <c r="AX439" s="124"/>
      <c r="AY439" s="143"/>
      <c r="AZ439" s="124"/>
      <c r="BA439" s="124"/>
      <c r="BB439" s="4"/>
      <c r="BC439" s="127"/>
      <c r="BD439" s="4"/>
      <c r="BE439" s="4"/>
      <c r="BF439" s="9"/>
      <c r="BG439" s="7"/>
      <c r="BH439" s="7"/>
      <c r="BI439" s="7" t="str">
        <f t="shared" ca="1" si="91"/>
        <v/>
      </c>
      <c r="BJ439" s="4" t="str">
        <f t="shared" si="102"/>
        <v/>
      </c>
      <c r="BK439" s="123" t="str">
        <f t="shared" si="92"/>
        <v/>
      </c>
      <c r="BL439" s="140"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82"/>
      <c r="AV440" s="124"/>
      <c r="AW440" s="124"/>
      <c r="AX440" s="124"/>
      <c r="AY440" s="143"/>
      <c r="AZ440" s="124"/>
      <c r="BA440" s="124"/>
      <c r="BB440" s="4"/>
      <c r="BC440" s="127"/>
      <c r="BD440" s="4"/>
      <c r="BE440" s="4"/>
      <c r="BF440" s="9"/>
      <c r="BG440" s="7"/>
      <c r="BH440" s="7"/>
      <c r="BI440" s="7" t="str">
        <f t="shared" ca="1" si="91"/>
        <v/>
      </c>
      <c r="BJ440" s="4" t="str">
        <f t="shared" si="102"/>
        <v/>
      </c>
      <c r="BK440" s="123" t="str">
        <f t="shared" si="92"/>
        <v/>
      </c>
      <c r="BL440" s="140"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82"/>
      <c r="AV441" s="124"/>
      <c r="AW441" s="124"/>
      <c r="AX441" s="124"/>
      <c r="AY441" s="143"/>
      <c r="AZ441" s="124"/>
      <c r="BA441" s="124"/>
      <c r="BB441" s="4"/>
      <c r="BC441" s="127"/>
      <c r="BD441" s="4"/>
      <c r="BE441" s="4"/>
      <c r="BF441" s="9"/>
      <c r="BG441" s="7"/>
      <c r="BH441" s="7"/>
      <c r="BI441" s="7" t="str">
        <f t="shared" ca="1" si="91"/>
        <v/>
      </c>
      <c r="BJ441" s="4" t="str">
        <f t="shared" si="102"/>
        <v/>
      </c>
      <c r="BK441" s="123" t="str">
        <f t="shared" si="92"/>
        <v/>
      </c>
      <c r="BL441" s="140"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82"/>
      <c r="AV442" s="124"/>
      <c r="AW442" s="124"/>
      <c r="AX442" s="124"/>
      <c r="AY442" s="143"/>
      <c r="AZ442" s="124"/>
      <c r="BA442" s="124"/>
      <c r="BB442" s="4"/>
      <c r="BC442" s="127"/>
      <c r="BD442" s="4"/>
      <c r="BE442" s="4"/>
      <c r="BF442" s="9"/>
      <c r="BG442" s="7"/>
      <c r="BH442" s="7"/>
      <c r="BI442" s="7" t="str">
        <f t="shared" ca="1" si="91"/>
        <v/>
      </c>
      <c r="BJ442" s="4" t="str">
        <f t="shared" si="102"/>
        <v/>
      </c>
      <c r="BK442" s="123" t="str">
        <f t="shared" si="92"/>
        <v/>
      </c>
      <c r="BL442" s="140"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82"/>
      <c r="AV443" s="124"/>
      <c r="AW443" s="124"/>
      <c r="AX443" s="124"/>
      <c r="AY443" s="143"/>
      <c r="AZ443" s="124"/>
      <c r="BA443" s="124"/>
      <c r="BB443" s="4"/>
      <c r="BC443" s="127"/>
      <c r="BD443" s="4"/>
      <c r="BE443" s="4"/>
      <c r="BF443" s="9"/>
      <c r="BG443" s="7"/>
      <c r="BH443" s="7"/>
      <c r="BI443" s="7" t="str">
        <f t="shared" ca="1" si="91"/>
        <v/>
      </c>
      <c r="BJ443" s="4" t="str">
        <f t="shared" si="102"/>
        <v/>
      </c>
      <c r="BK443" s="123" t="str">
        <f t="shared" si="92"/>
        <v/>
      </c>
      <c r="BL443" s="140"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82"/>
      <c r="AV444" s="124"/>
      <c r="AW444" s="124"/>
      <c r="AX444" s="124"/>
      <c r="AY444" s="143"/>
      <c r="AZ444" s="124"/>
      <c r="BA444" s="124"/>
      <c r="BB444" s="4"/>
      <c r="BC444" s="127"/>
      <c r="BD444" s="4"/>
      <c r="BE444" s="4"/>
      <c r="BF444" s="9"/>
      <c r="BG444" s="7"/>
      <c r="BH444" s="7"/>
      <c r="BI444" s="7" t="str">
        <f t="shared" ca="1" si="91"/>
        <v/>
      </c>
      <c r="BJ444" s="4" t="str">
        <f t="shared" si="102"/>
        <v/>
      </c>
      <c r="BK444" s="123" t="str">
        <f t="shared" si="92"/>
        <v/>
      </c>
      <c r="BL444" s="140"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82"/>
      <c r="AV445" s="124"/>
      <c r="AW445" s="124"/>
      <c r="AX445" s="124"/>
      <c r="AY445" s="143"/>
      <c r="AZ445" s="124"/>
      <c r="BA445" s="124"/>
      <c r="BB445" s="4"/>
      <c r="BC445" s="127"/>
      <c r="BD445" s="4"/>
      <c r="BE445" s="4"/>
      <c r="BF445" s="9"/>
      <c r="BG445" s="7"/>
      <c r="BH445" s="7"/>
      <c r="BI445" s="7" t="str">
        <f t="shared" ca="1" si="91"/>
        <v/>
      </c>
      <c r="BJ445" s="4" t="str">
        <f t="shared" si="102"/>
        <v/>
      </c>
      <c r="BK445" s="123" t="str">
        <f t="shared" si="92"/>
        <v/>
      </c>
      <c r="BL445" s="140"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82"/>
      <c r="AV446" s="124"/>
      <c r="AW446" s="124"/>
      <c r="AX446" s="124"/>
      <c r="AY446" s="143"/>
      <c r="AZ446" s="124"/>
      <c r="BA446" s="124"/>
      <c r="BB446" s="4"/>
      <c r="BC446" s="127"/>
      <c r="BD446" s="4"/>
      <c r="BE446" s="4"/>
      <c r="BF446" s="9"/>
      <c r="BG446" s="7"/>
      <c r="BH446" s="7"/>
      <c r="BI446" s="7" t="str">
        <f t="shared" ca="1" si="91"/>
        <v/>
      </c>
      <c r="BJ446" s="4" t="str">
        <f t="shared" si="102"/>
        <v/>
      </c>
      <c r="BK446" s="123" t="str">
        <f t="shared" si="92"/>
        <v/>
      </c>
      <c r="BL446" s="140"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82"/>
      <c r="AV447" s="124"/>
      <c r="AW447" s="124"/>
      <c r="AX447" s="124"/>
      <c r="AY447" s="143"/>
      <c r="AZ447" s="124"/>
      <c r="BA447" s="124"/>
      <c r="BB447" s="4"/>
      <c r="BC447" s="127"/>
      <c r="BD447" s="4"/>
      <c r="BE447" s="4"/>
      <c r="BF447" s="9"/>
      <c r="BG447" s="7"/>
      <c r="BH447" s="7"/>
      <c r="BI447" s="7" t="str">
        <f t="shared" ca="1" si="91"/>
        <v/>
      </c>
      <c r="BJ447" s="4" t="str">
        <f t="shared" si="102"/>
        <v/>
      </c>
      <c r="BK447" s="123" t="str">
        <f t="shared" si="92"/>
        <v/>
      </c>
      <c r="BL447" s="140"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82"/>
      <c r="AV448" s="124"/>
      <c r="AW448" s="124"/>
      <c r="AX448" s="124"/>
      <c r="AY448" s="143"/>
      <c r="AZ448" s="124"/>
      <c r="BA448" s="124"/>
      <c r="BB448" s="4"/>
      <c r="BC448" s="127"/>
      <c r="BD448" s="4"/>
      <c r="BE448" s="4"/>
      <c r="BF448" s="9"/>
      <c r="BG448" s="7"/>
      <c r="BH448" s="7"/>
      <c r="BI448" s="7" t="str">
        <f t="shared" ca="1" si="91"/>
        <v/>
      </c>
      <c r="BJ448" s="4" t="str">
        <f t="shared" si="102"/>
        <v/>
      </c>
      <c r="BK448" s="123" t="str">
        <f t="shared" si="92"/>
        <v/>
      </c>
      <c r="BL448" s="140"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82"/>
      <c r="AV449" s="124"/>
      <c r="AW449" s="124"/>
      <c r="AX449" s="124"/>
      <c r="AY449" s="143"/>
      <c r="AZ449" s="124"/>
      <c r="BA449" s="124"/>
      <c r="BB449" s="4"/>
      <c r="BC449" s="127"/>
      <c r="BD449" s="4"/>
      <c r="BE449" s="4"/>
      <c r="BF449" s="9"/>
      <c r="BG449" s="7"/>
      <c r="BH449" s="7"/>
      <c r="BI449" s="7" t="str">
        <f t="shared" ca="1" si="91"/>
        <v/>
      </c>
      <c r="BJ449" s="4" t="str">
        <f t="shared" si="102"/>
        <v/>
      </c>
      <c r="BK449" s="123" t="str">
        <f t="shared" si="92"/>
        <v/>
      </c>
      <c r="BL449" s="140"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82"/>
      <c r="AV450" s="124"/>
      <c r="AW450" s="124"/>
      <c r="AX450" s="124"/>
      <c r="AY450" s="143"/>
      <c r="AZ450" s="124"/>
      <c r="BA450" s="124"/>
      <c r="BB450" s="4"/>
      <c r="BC450" s="127"/>
      <c r="BD450" s="4"/>
      <c r="BE450" s="4"/>
      <c r="BF450" s="9"/>
      <c r="BG450" s="7"/>
      <c r="BH450" s="7"/>
      <c r="BI450" s="7" t="str">
        <f t="shared" ref="BI450:BI513" ca="1" si="107">IFERROR(IF(BF450="","",IF(BB450=5,"",IF(BF450-TODAY()&gt;0,"VIGENTE","VENCIDO"))),"")</f>
        <v/>
      </c>
      <c r="BJ450" s="4" t="str">
        <f t="shared" si="102"/>
        <v/>
      </c>
      <c r="BK450" s="123" t="str">
        <f t="shared" ref="BK450:BK513" si="108">IFERROR(IF(AA450="","",AA450/V450),"")</f>
        <v/>
      </c>
      <c r="BL450" s="140"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82"/>
      <c r="AV451" s="124"/>
      <c r="AW451" s="124"/>
      <c r="AX451" s="124"/>
      <c r="AY451" s="143"/>
      <c r="AZ451" s="124"/>
      <c r="BA451" s="124"/>
      <c r="BB451" s="4"/>
      <c r="BC451" s="127"/>
      <c r="BD451" s="4"/>
      <c r="BE451" s="4"/>
      <c r="BF451" s="9"/>
      <c r="BG451" s="7"/>
      <c r="BH451" s="7"/>
      <c r="BI451" s="7" t="str">
        <f t="shared" ca="1" si="107"/>
        <v/>
      </c>
      <c r="BJ451" s="4" t="str">
        <f t="shared" si="102"/>
        <v/>
      </c>
      <c r="BK451" s="123" t="str">
        <f t="shared" si="108"/>
        <v/>
      </c>
      <c r="BL451" s="140"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82"/>
      <c r="AV452" s="124"/>
      <c r="AW452" s="124"/>
      <c r="AX452" s="124"/>
      <c r="AY452" s="143"/>
      <c r="AZ452" s="124"/>
      <c r="BA452" s="124"/>
      <c r="BB452" s="4"/>
      <c r="BC452" s="127"/>
      <c r="BD452" s="4"/>
      <c r="BE452" s="4"/>
      <c r="BF452" s="9"/>
      <c r="BG452" s="7"/>
      <c r="BH452" s="7"/>
      <c r="BI452" s="7" t="str">
        <f t="shared" ca="1" si="107"/>
        <v/>
      </c>
      <c r="BJ452" s="4" t="str">
        <f t="shared" si="102"/>
        <v/>
      </c>
      <c r="BK452" s="123" t="str">
        <f t="shared" si="108"/>
        <v/>
      </c>
      <c r="BL452" s="140"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82"/>
      <c r="AV453" s="124"/>
      <c r="AW453" s="124"/>
      <c r="AX453" s="124"/>
      <c r="AY453" s="143"/>
      <c r="AZ453" s="124"/>
      <c r="BA453" s="124"/>
      <c r="BB453" s="4"/>
      <c r="BC453" s="127"/>
      <c r="BD453" s="4"/>
      <c r="BE453" s="4"/>
      <c r="BF453" s="9"/>
      <c r="BG453" s="7"/>
      <c r="BH453" s="7"/>
      <c r="BI453" s="7" t="str">
        <f t="shared" ca="1" si="107"/>
        <v/>
      </c>
      <c r="BJ453" s="4" t="str">
        <f t="shared" si="102"/>
        <v/>
      </c>
      <c r="BK453" s="123" t="str">
        <f t="shared" si="108"/>
        <v/>
      </c>
      <c r="BL453" s="140"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82"/>
      <c r="AV454" s="124"/>
      <c r="AW454" s="124"/>
      <c r="AX454" s="124"/>
      <c r="AY454" s="143"/>
      <c r="AZ454" s="124"/>
      <c r="BA454" s="124"/>
      <c r="BB454" s="4"/>
      <c r="BC454" s="127"/>
      <c r="BD454" s="4"/>
      <c r="BE454" s="4"/>
      <c r="BF454" s="9"/>
      <c r="BG454" s="7"/>
      <c r="BH454" s="7"/>
      <c r="BI454" s="7" t="str">
        <f t="shared" ca="1" si="107"/>
        <v/>
      </c>
      <c r="BJ454" s="4" t="str">
        <f t="shared" si="102"/>
        <v/>
      </c>
      <c r="BK454" s="123" t="str">
        <f t="shared" si="108"/>
        <v/>
      </c>
      <c r="BL454" s="140"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82"/>
      <c r="AV455" s="124"/>
      <c r="AW455" s="124"/>
      <c r="AX455" s="124"/>
      <c r="AY455" s="143"/>
      <c r="AZ455" s="124"/>
      <c r="BA455" s="124"/>
      <c r="BB455" s="4"/>
      <c r="BC455" s="127"/>
      <c r="BD455" s="4"/>
      <c r="BE455" s="4"/>
      <c r="BF455" s="9"/>
      <c r="BG455" s="7"/>
      <c r="BH455" s="7"/>
      <c r="BI455" s="7" t="str">
        <f t="shared" ca="1" si="107"/>
        <v/>
      </c>
      <c r="BJ455" s="4" t="str">
        <f t="shared" si="102"/>
        <v/>
      </c>
      <c r="BK455" s="123" t="str">
        <f t="shared" si="108"/>
        <v/>
      </c>
      <c r="BL455" s="140"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82"/>
      <c r="AV456" s="124"/>
      <c r="AW456" s="124"/>
      <c r="AX456" s="124"/>
      <c r="AY456" s="143"/>
      <c r="AZ456" s="124"/>
      <c r="BA456" s="124"/>
      <c r="BB456" s="4"/>
      <c r="BC456" s="127"/>
      <c r="BD456" s="4"/>
      <c r="BE456" s="4"/>
      <c r="BF456" s="9"/>
      <c r="BG456" s="7"/>
      <c r="BH456" s="7"/>
      <c r="BI456" s="7" t="str">
        <f t="shared" ca="1" si="107"/>
        <v/>
      </c>
      <c r="BJ456" s="4" t="str">
        <f t="shared" si="102"/>
        <v/>
      </c>
      <c r="BK456" s="123" t="str">
        <f t="shared" si="108"/>
        <v/>
      </c>
      <c r="BL456" s="140"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82"/>
      <c r="AV457" s="124"/>
      <c r="AW457" s="124"/>
      <c r="AX457" s="124"/>
      <c r="AY457" s="143"/>
      <c r="AZ457" s="124"/>
      <c r="BA457" s="124"/>
      <c r="BB457" s="4"/>
      <c r="BC457" s="127"/>
      <c r="BD457" s="4"/>
      <c r="BE457" s="4"/>
      <c r="BF457" s="9"/>
      <c r="BG457" s="7"/>
      <c r="BH457" s="7"/>
      <c r="BI457" s="7" t="str">
        <f t="shared" ca="1" si="107"/>
        <v/>
      </c>
      <c r="BJ457" s="4" t="str">
        <f t="shared" si="102"/>
        <v/>
      </c>
      <c r="BK457" s="123" t="str">
        <f t="shared" si="108"/>
        <v/>
      </c>
      <c r="BL457" s="140"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82"/>
      <c r="AV458" s="124"/>
      <c r="AW458" s="124"/>
      <c r="AX458" s="124"/>
      <c r="AY458" s="143"/>
      <c r="AZ458" s="124"/>
      <c r="BA458" s="124"/>
      <c r="BB458" s="4"/>
      <c r="BC458" s="127"/>
      <c r="BD458" s="4"/>
      <c r="BE458" s="4"/>
      <c r="BF458" s="9"/>
      <c r="BG458" s="7"/>
      <c r="BH458" s="7"/>
      <c r="BI458" s="7" t="str">
        <f t="shared" ca="1" si="107"/>
        <v/>
      </c>
      <c r="BJ458" s="4" t="str">
        <f t="shared" si="102"/>
        <v/>
      </c>
      <c r="BK458" s="123" t="str">
        <f t="shared" si="108"/>
        <v/>
      </c>
      <c r="BL458" s="140"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82"/>
      <c r="AV459" s="124"/>
      <c r="AW459" s="124"/>
      <c r="AX459" s="124"/>
      <c r="AY459" s="143"/>
      <c r="AZ459" s="124"/>
      <c r="BA459" s="124"/>
      <c r="BB459" s="4"/>
      <c r="BC459" s="127"/>
      <c r="BD459" s="4"/>
      <c r="BE459" s="4"/>
      <c r="BF459" s="9"/>
      <c r="BG459" s="7"/>
      <c r="BH459" s="7"/>
      <c r="BI459" s="7" t="str">
        <f t="shared" ca="1" si="107"/>
        <v/>
      </c>
      <c r="BJ459" s="4" t="str">
        <f t="shared" si="102"/>
        <v/>
      </c>
      <c r="BK459" s="123" t="str">
        <f t="shared" si="108"/>
        <v/>
      </c>
      <c r="BL459" s="140"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82"/>
      <c r="AV460" s="124"/>
      <c r="AW460" s="124"/>
      <c r="AX460" s="124"/>
      <c r="AY460" s="143"/>
      <c r="AZ460" s="124"/>
      <c r="BA460" s="124"/>
      <c r="BB460" s="4"/>
      <c r="BC460" s="127"/>
      <c r="BD460" s="4"/>
      <c r="BE460" s="4"/>
      <c r="BF460" s="9"/>
      <c r="BG460" s="7"/>
      <c r="BH460" s="7"/>
      <c r="BI460" s="7" t="str">
        <f t="shared" ca="1" si="107"/>
        <v/>
      </c>
      <c r="BJ460" s="4" t="str">
        <f t="shared" si="102"/>
        <v/>
      </c>
      <c r="BK460" s="123" t="str">
        <f t="shared" si="108"/>
        <v/>
      </c>
      <c r="BL460" s="140"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82"/>
      <c r="AV461" s="124"/>
      <c r="AW461" s="124"/>
      <c r="AX461" s="124"/>
      <c r="AY461" s="143"/>
      <c r="AZ461" s="124"/>
      <c r="BA461" s="124"/>
      <c r="BB461" s="4"/>
      <c r="BC461" s="127"/>
      <c r="BD461" s="4"/>
      <c r="BE461" s="4"/>
      <c r="BF461" s="9"/>
      <c r="BG461" s="7"/>
      <c r="BH461" s="7"/>
      <c r="BI461" s="7" t="str">
        <f t="shared" ca="1" si="107"/>
        <v/>
      </c>
      <c r="BJ461" s="4" t="str">
        <f t="shared" si="102"/>
        <v/>
      </c>
      <c r="BK461" s="123" t="str">
        <f t="shared" si="108"/>
        <v/>
      </c>
      <c r="BL461" s="140"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82"/>
      <c r="AV462" s="124"/>
      <c r="AW462" s="124"/>
      <c r="AX462" s="124"/>
      <c r="AY462" s="143"/>
      <c r="AZ462" s="124"/>
      <c r="BA462" s="124"/>
      <c r="BB462" s="4"/>
      <c r="BC462" s="127"/>
      <c r="BD462" s="4"/>
      <c r="BE462" s="4"/>
      <c r="BF462" s="9"/>
      <c r="BG462" s="7"/>
      <c r="BH462" s="7"/>
      <c r="BI462" s="7" t="str">
        <f t="shared" ca="1" si="107"/>
        <v/>
      </c>
      <c r="BJ462" s="4" t="str">
        <f t="shared" si="102"/>
        <v/>
      </c>
      <c r="BK462" s="123" t="str">
        <f t="shared" si="108"/>
        <v/>
      </c>
      <c r="BL462" s="140"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82"/>
      <c r="AV463" s="124"/>
      <c r="AW463" s="124"/>
      <c r="AX463" s="124"/>
      <c r="AY463" s="143"/>
      <c r="AZ463" s="124"/>
      <c r="BA463" s="124"/>
      <c r="BB463" s="4"/>
      <c r="BC463" s="127"/>
      <c r="BD463" s="4"/>
      <c r="BE463" s="4"/>
      <c r="BF463" s="9"/>
      <c r="BG463" s="7"/>
      <c r="BH463" s="7"/>
      <c r="BI463" s="7" t="str">
        <f t="shared" ca="1" si="107"/>
        <v/>
      </c>
      <c r="BJ463" s="4" t="str">
        <f t="shared" si="102"/>
        <v/>
      </c>
      <c r="BK463" s="123" t="str">
        <f t="shared" si="108"/>
        <v/>
      </c>
      <c r="BL463" s="140"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82"/>
      <c r="AV464" s="124"/>
      <c r="AW464" s="124"/>
      <c r="AX464" s="124"/>
      <c r="AY464" s="143"/>
      <c r="AZ464" s="124"/>
      <c r="BA464" s="124"/>
      <c r="BB464" s="4"/>
      <c r="BC464" s="127"/>
      <c r="BD464" s="4"/>
      <c r="BE464" s="4"/>
      <c r="BF464" s="9"/>
      <c r="BG464" s="7"/>
      <c r="BH464" s="7"/>
      <c r="BI464" s="7" t="str">
        <f t="shared" ca="1" si="107"/>
        <v/>
      </c>
      <c r="BJ464" s="4" t="str">
        <f t="shared" si="102"/>
        <v/>
      </c>
      <c r="BK464" s="123" t="str">
        <f t="shared" si="108"/>
        <v/>
      </c>
      <c r="BL464" s="140"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82"/>
      <c r="AV465" s="124"/>
      <c r="AW465" s="124"/>
      <c r="AX465" s="124"/>
      <c r="AY465" s="143"/>
      <c r="AZ465" s="124"/>
      <c r="BA465" s="124"/>
      <c r="BB465" s="4"/>
      <c r="BC465" s="127"/>
      <c r="BD465" s="4"/>
      <c r="BE465" s="4"/>
      <c r="BF465" s="9"/>
      <c r="BG465" s="7"/>
      <c r="BH465" s="7"/>
      <c r="BI465" s="7" t="str">
        <f t="shared" ca="1" si="107"/>
        <v/>
      </c>
      <c r="BJ465" s="4" t="str">
        <f t="shared" si="102"/>
        <v/>
      </c>
      <c r="BK465" s="123" t="str">
        <f t="shared" si="108"/>
        <v/>
      </c>
      <c r="BL465" s="140"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82"/>
      <c r="AV466" s="124"/>
      <c r="AW466" s="124"/>
      <c r="AX466" s="124"/>
      <c r="AY466" s="143"/>
      <c r="AZ466" s="124"/>
      <c r="BA466" s="124"/>
      <c r="BB466" s="4"/>
      <c r="BC466" s="127"/>
      <c r="BD466" s="4"/>
      <c r="BE466" s="4"/>
      <c r="BF466" s="9"/>
      <c r="BG466" s="7"/>
      <c r="BH466" s="7"/>
      <c r="BI466" s="7" t="str">
        <f t="shared" ca="1" si="107"/>
        <v/>
      </c>
      <c r="BJ466" s="4" t="str">
        <f t="shared" si="102"/>
        <v/>
      </c>
      <c r="BK466" s="123" t="str">
        <f t="shared" si="108"/>
        <v/>
      </c>
      <c r="BL466" s="140"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82"/>
      <c r="AV467" s="124"/>
      <c r="AW467" s="124"/>
      <c r="AX467" s="124"/>
      <c r="AY467" s="143"/>
      <c r="AZ467" s="124"/>
      <c r="BA467" s="124"/>
      <c r="BB467" s="4"/>
      <c r="BC467" s="127"/>
      <c r="BD467" s="4"/>
      <c r="BE467" s="4"/>
      <c r="BF467" s="9"/>
      <c r="BG467" s="7"/>
      <c r="BH467" s="7"/>
      <c r="BI467" s="7" t="str">
        <f t="shared" ca="1" si="107"/>
        <v/>
      </c>
      <c r="BJ467" s="4" t="str">
        <f t="shared" ref="BJ467:BJ530" si="116">IFERROR(IF(AA467=0,"",AA467/BC467),"")</f>
        <v/>
      </c>
      <c r="BK467" s="123" t="str">
        <f t="shared" si="108"/>
        <v/>
      </c>
      <c r="BL467" s="140"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82"/>
      <c r="AV468" s="124"/>
      <c r="AW468" s="124"/>
      <c r="AX468" s="124"/>
      <c r="AY468" s="143"/>
      <c r="AZ468" s="124"/>
      <c r="BA468" s="124"/>
      <c r="BB468" s="4"/>
      <c r="BC468" s="127"/>
      <c r="BD468" s="4"/>
      <c r="BE468" s="4"/>
      <c r="BF468" s="9"/>
      <c r="BG468" s="7"/>
      <c r="BH468" s="7"/>
      <c r="BI468" s="7" t="str">
        <f t="shared" ca="1" si="107"/>
        <v/>
      </c>
      <c r="BJ468" s="4" t="str">
        <f t="shared" si="116"/>
        <v/>
      </c>
      <c r="BK468" s="123" t="str">
        <f t="shared" si="108"/>
        <v/>
      </c>
      <c r="BL468" s="140"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82"/>
      <c r="AV469" s="124"/>
      <c r="AW469" s="124"/>
      <c r="AX469" s="124"/>
      <c r="AY469" s="143"/>
      <c r="AZ469" s="124"/>
      <c r="BA469" s="124"/>
      <c r="BB469" s="4"/>
      <c r="BC469" s="127"/>
      <c r="BD469" s="4"/>
      <c r="BE469" s="4"/>
      <c r="BF469" s="9"/>
      <c r="BG469" s="7"/>
      <c r="BH469" s="7"/>
      <c r="BI469" s="7" t="str">
        <f t="shared" ca="1" si="107"/>
        <v/>
      </c>
      <c r="BJ469" s="4" t="str">
        <f t="shared" si="116"/>
        <v/>
      </c>
      <c r="BK469" s="123" t="str">
        <f t="shared" si="108"/>
        <v/>
      </c>
      <c r="BL469" s="140"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82"/>
      <c r="AV470" s="124"/>
      <c r="AW470" s="124"/>
      <c r="AX470" s="124"/>
      <c r="AY470" s="143"/>
      <c r="AZ470" s="124"/>
      <c r="BA470" s="124"/>
      <c r="BB470" s="4"/>
      <c r="BC470" s="127"/>
      <c r="BD470" s="4"/>
      <c r="BE470" s="4"/>
      <c r="BF470" s="9"/>
      <c r="BG470" s="7"/>
      <c r="BH470" s="7"/>
      <c r="BI470" s="7" t="str">
        <f t="shared" ca="1" si="107"/>
        <v/>
      </c>
      <c r="BJ470" s="4" t="str">
        <f t="shared" si="116"/>
        <v/>
      </c>
      <c r="BK470" s="123" t="str">
        <f t="shared" si="108"/>
        <v/>
      </c>
      <c r="BL470" s="140"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82"/>
      <c r="AV471" s="124"/>
      <c r="AW471" s="124"/>
      <c r="AX471" s="124"/>
      <c r="AY471" s="143"/>
      <c r="AZ471" s="124"/>
      <c r="BA471" s="124"/>
      <c r="BB471" s="4"/>
      <c r="BC471" s="127"/>
      <c r="BD471" s="4"/>
      <c r="BE471" s="4"/>
      <c r="BF471" s="9"/>
      <c r="BG471" s="7"/>
      <c r="BH471" s="7"/>
      <c r="BI471" s="7" t="str">
        <f t="shared" ca="1" si="107"/>
        <v/>
      </c>
      <c r="BJ471" s="4" t="str">
        <f t="shared" si="116"/>
        <v/>
      </c>
      <c r="BK471" s="123" t="str">
        <f t="shared" si="108"/>
        <v/>
      </c>
      <c r="BL471" s="140"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82"/>
      <c r="AV472" s="124"/>
      <c r="AW472" s="124"/>
      <c r="AX472" s="124"/>
      <c r="AY472" s="143"/>
      <c r="AZ472" s="124"/>
      <c r="BA472" s="124"/>
      <c r="BB472" s="4"/>
      <c r="BC472" s="127"/>
      <c r="BD472" s="4"/>
      <c r="BE472" s="4"/>
      <c r="BF472" s="9"/>
      <c r="BG472" s="7"/>
      <c r="BH472" s="7"/>
      <c r="BI472" s="7" t="str">
        <f t="shared" ca="1" si="107"/>
        <v/>
      </c>
      <c r="BJ472" s="4" t="str">
        <f t="shared" si="116"/>
        <v/>
      </c>
      <c r="BK472" s="123" t="str">
        <f t="shared" si="108"/>
        <v/>
      </c>
      <c r="BL472" s="140"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82"/>
      <c r="AV473" s="124"/>
      <c r="AW473" s="124"/>
      <c r="AX473" s="124"/>
      <c r="AY473" s="143"/>
      <c r="AZ473" s="124"/>
      <c r="BA473" s="124"/>
      <c r="BB473" s="4"/>
      <c r="BC473" s="127"/>
      <c r="BD473" s="4"/>
      <c r="BE473" s="4"/>
      <c r="BF473" s="9"/>
      <c r="BG473" s="7"/>
      <c r="BH473" s="7"/>
      <c r="BI473" s="7" t="str">
        <f t="shared" ca="1" si="107"/>
        <v/>
      </c>
      <c r="BJ473" s="4" t="str">
        <f t="shared" si="116"/>
        <v/>
      </c>
      <c r="BK473" s="123" t="str">
        <f t="shared" si="108"/>
        <v/>
      </c>
      <c r="BL473" s="140"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82"/>
      <c r="AV474" s="124"/>
      <c r="AW474" s="124"/>
      <c r="AX474" s="124"/>
      <c r="AY474" s="143"/>
      <c r="AZ474" s="124"/>
      <c r="BA474" s="124"/>
      <c r="BB474" s="4"/>
      <c r="BC474" s="127"/>
      <c r="BD474" s="4"/>
      <c r="BE474" s="4"/>
      <c r="BF474" s="9"/>
      <c r="BG474" s="4"/>
      <c r="BH474" s="4"/>
      <c r="BI474" s="7" t="str">
        <f t="shared" ca="1" si="107"/>
        <v/>
      </c>
      <c r="BJ474" s="4" t="str">
        <f t="shared" si="116"/>
        <v/>
      </c>
      <c r="BK474" s="123" t="str">
        <f t="shared" si="108"/>
        <v/>
      </c>
      <c r="BL474" s="140"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82"/>
      <c r="AV475" s="124"/>
      <c r="AW475" s="124"/>
      <c r="AX475" s="124"/>
      <c r="AY475" s="143"/>
      <c r="AZ475" s="124"/>
      <c r="BA475" s="124"/>
      <c r="BB475" s="4"/>
      <c r="BC475" s="127"/>
      <c r="BD475" s="4"/>
      <c r="BE475" s="4"/>
      <c r="BF475" s="9"/>
      <c r="BG475" s="4"/>
      <c r="BH475" s="4"/>
      <c r="BI475" s="7" t="str">
        <f t="shared" ca="1" si="107"/>
        <v/>
      </c>
      <c r="BJ475" s="4" t="str">
        <f t="shared" si="116"/>
        <v/>
      </c>
      <c r="BK475" s="123" t="str">
        <f t="shared" si="108"/>
        <v/>
      </c>
      <c r="BL475" s="140"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82"/>
      <c r="AV476" s="124"/>
      <c r="AW476" s="124"/>
      <c r="AX476" s="124"/>
      <c r="AY476" s="143"/>
      <c r="AZ476" s="124"/>
      <c r="BA476" s="124"/>
      <c r="BB476" s="4"/>
      <c r="BC476" s="127"/>
      <c r="BD476" s="4"/>
      <c r="BE476" s="4"/>
      <c r="BF476" s="9"/>
      <c r="BG476" s="4"/>
      <c r="BH476" s="4"/>
      <c r="BI476" s="7" t="str">
        <f t="shared" ca="1" si="107"/>
        <v/>
      </c>
      <c r="BJ476" s="4" t="str">
        <f t="shared" si="116"/>
        <v/>
      </c>
      <c r="BK476" s="123" t="str">
        <f t="shared" si="108"/>
        <v/>
      </c>
      <c r="BL476" s="140"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82"/>
      <c r="AV477" s="124"/>
      <c r="AW477" s="124"/>
      <c r="AX477" s="124"/>
      <c r="AY477" s="143"/>
      <c r="AZ477" s="124"/>
      <c r="BA477" s="124"/>
      <c r="BB477" s="4"/>
      <c r="BC477" s="127"/>
      <c r="BD477" s="4"/>
      <c r="BE477" s="4"/>
      <c r="BF477" s="9"/>
      <c r="BG477" s="4"/>
      <c r="BH477" s="4"/>
      <c r="BI477" s="7" t="str">
        <f t="shared" ca="1" si="107"/>
        <v/>
      </c>
      <c r="BJ477" s="4" t="str">
        <f t="shared" si="116"/>
        <v/>
      </c>
      <c r="BK477" s="123" t="str">
        <f t="shared" si="108"/>
        <v/>
      </c>
      <c r="BL477" s="140"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82"/>
      <c r="AV478" s="124"/>
      <c r="AW478" s="124"/>
      <c r="AX478" s="124"/>
      <c r="AY478" s="143"/>
      <c r="AZ478" s="124"/>
      <c r="BA478" s="124"/>
      <c r="BB478" s="4"/>
      <c r="BC478" s="127"/>
      <c r="BD478" s="4"/>
      <c r="BE478" s="4"/>
      <c r="BF478" s="9"/>
      <c r="BG478" s="4"/>
      <c r="BH478" s="4"/>
      <c r="BI478" s="7" t="str">
        <f t="shared" ca="1" si="107"/>
        <v/>
      </c>
      <c r="BJ478" s="4" t="str">
        <f t="shared" si="116"/>
        <v/>
      </c>
      <c r="BK478" s="123" t="str">
        <f t="shared" si="108"/>
        <v/>
      </c>
      <c r="BL478" s="140"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82"/>
      <c r="AV479" s="124"/>
      <c r="AW479" s="124"/>
      <c r="AX479" s="124"/>
      <c r="AY479" s="143"/>
      <c r="AZ479" s="124"/>
      <c r="BA479" s="124"/>
      <c r="BB479" s="4"/>
      <c r="BC479" s="127"/>
      <c r="BD479" s="4"/>
      <c r="BE479" s="4"/>
      <c r="BF479" s="9"/>
      <c r="BG479" s="4"/>
      <c r="BH479" s="4"/>
      <c r="BI479" s="7" t="str">
        <f t="shared" ca="1" si="107"/>
        <v/>
      </c>
      <c r="BJ479" s="4" t="str">
        <f t="shared" si="116"/>
        <v/>
      </c>
      <c r="BK479" s="123" t="str">
        <f t="shared" si="108"/>
        <v/>
      </c>
      <c r="BL479" s="140"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82"/>
      <c r="AV480" s="124"/>
      <c r="AW480" s="124"/>
      <c r="AX480" s="124"/>
      <c r="AY480" s="143"/>
      <c r="AZ480" s="124"/>
      <c r="BA480" s="124"/>
      <c r="BB480" s="4"/>
      <c r="BC480" s="127"/>
      <c r="BD480" s="4"/>
      <c r="BE480" s="4"/>
      <c r="BF480" s="9"/>
      <c r="BG480" s="4"/>
      <c r="BH480" s="4"/>
      <c r="BI480" s="7" t="str">
        <f t="shared" ca="1" si="107"/>
        <v/>
      </c>
      <c r="BJ480" s="4" t="str">
        <f t="shared" si="116"/>
        <v/>
      </c>
      <c r="BK480" s="123" t="str">
        <f t="shared" si="108"/>
        <v/>
      </c>
      <c r="BL480" s="140"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82"/>
      <c r="AV481" s="124"/>
      <c r="AW481" s="124"/>
      <c r="AX481" s="124"/>
      <c r="AY481" s="143"/>
      <c r="AZ481" s="124"/>
      <c r="BA481" s="124"/>
      <c r="BB481" s="4"/>
      <c r="BC481" s="127"/>
      <c r="BD481" s="4"/>
      <c r="BE481" s="4"/>
      <c r="BF481" s="9"/>
      <c r="BG481" s="4"/>
      <c r="BH481" s="4"/>
      <c r="BI481" s="7" t="str">
        <f t="shared" ca="1" si="107"/>
        <v/>
      </c>
      <c r="BJ481" s="4" t="str">
        <f t="shared" si="116"/>
        <v/>
      </c>
      <c r="BK481" s="123" t="str">
        <f t="shared" si="108"/>
        <v/>
      </c>
      <c r="BL481" s="140"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82"/>
      <c r="AV482" s="124"/>
      <c r="AW482" s="124"/>
      <c r="AX482" s="124"/>
      <c r="AY482" s="143"/>
      <c r="AZ482" s="124"/>
      <c r="BA482" s="124"/>
      <c r="BB482" s="4"/>
      <c r="BC482" s="127"/>
      <c r="BD482" s="4"/>
      <c r="BE482" s="4"/>
      <c r="BF482" s="9"/>
      <c r="BG482" s="4"/>
      <c r="BH482" s="4"/>
      <c r="BI482" s="7" t="str">
        <f t="shared" ca="1" si="107"/>
        <v/>
      </c>
      <c r="BJ482" s="4" t="str">
        <f t="shared" si="116"/>
        <v/>
      </c>
      <c r="BK482" s="123" t="str">
        <f t="shared" si="108"/>
        <v/>
      </c>
      <c r="BL482" s="140"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82"/>
      <c r="AV483" s="124"/>
      <c r="AW483" s="124"/>
      <c r="AX483" s="124"/>
      <c r="AY483" s="143"/>
      <c r="AZ483" s="124"/>
      <c r="BA483" s="124"/>
      <c r="BB483" s="4"/>
      <c r="BC483" s="127"/>
      <c r="BD483" s="4"/>
      <c r="BE483" s="4"/>
      <c r="BF483" s="9"/>
      <c r="BG483" s="4"/>
      <c r="BH483" s="4"/>
      <c r="BI483" s="7" t="str">
        <f t="shared" ca="1" si="107"/>
        <v/>
      </c>
      <c r="BJ483" s="4" t="str">
        <f t="shared" si="116"/>
        <v/>
      </c>
      <c r="BK483" s="123" t="str">
        <f t="shared" si="108"/>
        <v/>
      </c>
      <c r="BL483" s="140"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82"/>
      <c r="AV484" s="124"/>
      <c r="AW484" s="124"/>
      <c r="AX484" s="124"/>
      <c r="AY484" s="143"/>
      <c r="AZ484" s="124"/>
      <c r="BA484" s="124"/>
      <c r="BB484" s="4"/>
      <c r="BC484" s="127"/>
      <c r="BD484" s="4"/>
      <c r="BE484" s="4"/>
      <c r="BF484" s="9"/>
      <c r="BG484" s="4"/>
      <c r="BH484" s="4"/>
      <c r="BI484" s="7" t="str">
        <f t="shared" ca="1" si="107"/>
        <v/>
      </c>
      <c r="BJ484" s="4" t="str">
        <f t="shared" si="116"/>
        <v/>
      </c>
      <c r="BK484" s="123" t="str">
        <f t="shared" si="108"/>
        <v/>
      </c>
      <c r="BL484" s="140"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82"/>
      <c r="AV485" s="124"/>
      <c r="AW485" s="124"/>
      <c r="AX485" s="124"/>
      <c r="AY485" s="143"/>
      <c r="AZ485" s="124"/>
      <c r="BA485" s="124"/>
      <c r="BB485" s="4"/>
      <c r="BC485" s="127"/>
      <c r="BD485" s="4"/>
      <c r="BE485" s="4"/>
      <c r="BF485" s="9"/>
      <c r="BG485" s="4"/>
      <c r="BH485" s="4"/>
      <c r="BI485" s="7" t="str">
        <f t="shared" ca="1" si="107"/>
        <v/>
      </c>
      <c r="BJ485" s="4" t="str">
        <f t="shared" si="116"/>
        <v/>
      </c>
      <c r="BK485" s="123" t="str">
        <f t="shared" si="108"/>
        <v/>
      </c>
      <c r="BL485" s="140"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82"/>
      <c r="AV486" s="124"/>
      <c r="AW486" s="124"/>
      <c r="AX486" s="124"/>
      <c r="AY486" s="143"/>
      <c r="AZ486" s="124"/>
      <c r="BA486" s="124"/>
      <c r="BB486" s="4"/>
      <c r="BC486" s="127"/>
      <c r="BD486" s="4"/>
      <c r="BE486" s="4"/>
      <c r="BF486" s="9"/>
      <c r="BG486" s="4"/>
      <c r="BH486" s="4"/>
      <c r="BI486" s="7" t="str">
        <f t="shared" ca="1" si="107"/>
        <v/>
      </c>
      <c r="BJ486" s="4" t="str">
        <f t="shared" si="116"/>
        <v/>
      </c>
      <c r="BK486" s="123" t="str">
        <f t="shared" si="108"/>
        <v/>
      </c>
      <c r="BL486" s="140"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82"/>
      <c r="AV487" s="124"/>
      <c r="AW487" s="124"/>
      <c r="AX487" s="124"/>
      <c r="AY487" s="143"/>
      <c r="AZ487" s="124"/>
      <c r="BA487" s="124"/>
      <c r="BB487" s="4"/>
      <c r="BC487" s="127"/>
      <c r="BD487" s="4"/>
      <c r="BE487" s="4"/>
      <c r="BF487" s="9"/>
      <c r="BG487" s="4"/>
      <c r="BH487" s="4"/>
      <c r="BI487" s="7" t="str">
        <f t="shared" ca="1" si="107"/>
        <v/>
      </c>
      <c r="BJ487" s="4" t="str">
        <f t="shared" si="116"/>
        <v/>
      </c>
      <c r="BK487" s="123" t="str">
        <f t="shared" si="108"/>
        <v/>
      </c>
      <c r="BL487" s="140"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82"/>
      <c r="AV488" s="124"/>
      <c r="AW488" s="124"/>
      <c r="AX488" s="124"/>
      <c r="AY488" s="143"/>
      <c r="AZ488" s="124"/>
      <c r="BA488" s="124"/>
      <c r="BB488" s="4"/>
      <c r="BC488" s="127"/>
      <c r="BD488" s="4"/>
      <c r="BE488" s="4"/>
      <c r="BF488" s="9"/>
      <c r="BG488" s="4"/>
      <c r="BH488" s="4"/>
      <c r="BI488" s="7" t="str">
        <f t="shared" ca="1" si="107"/>
        <v/>
      </c>
      <c r="BJ488" s="4" t="str">
        <f t="shared" si="116"/>
        <v/>
      </c>
      <c r="BK488" s="123" t="str">
        <f t="shared" si="108"/>
        <v/>
      </c>
      <c r="BL488" s="140"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82"/>
      <c r="AV489" s="124"/>
      <c r="AW489" s="124"/>
      <c r="AX489" s="124"/>
      <c r="AY489" s="143"/>
      <c r="AZ489" s="124"/>
      <c r="BA489" s="124"/>
      <c r="BB489" s="4"/>
      <c r="BC489" s="127"/>
      <c r="BD489" s="4"/>
      <c r="BE489" s="4"/>
      <c r="BF489" s="9"/>
      <c r="BG489" s="4"/>
      <c r="BH489" s="4"/>
      <c r="BI489" s="7" t="str">
        <f t="shared" ca="1" si="107"/>
        <v/>
      </c>
      <c r="BJ489" s="4" t="str">
        <f t="shared" si="116"/>
        <v/>
      </c>
      <c r="BK489" s="123" t="str">
        <f t="shared" si="108"/>
        <v/>
      </c>
      <c r="BL489" s="140"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82"/>
      <c r="AV490" s="124"/>
      <c r="AW490" s="124"/>
      <c r="AX490" s="124"/>
      <c r="AY490" s="143"/>
      <c r="AZ490" s="124"/>
      <c r="BA490" s="124"/>
      <c r="BB490" s="4"/>
      <c r="BC490" s="127"/>
      <c r="BD490" s="4"/>
      <c r="BE490" s="4"/>
      <c r="BF490" s="9"/>
      <c r="BG490" s="4"/>
      <c r="BH490" s="4"/>
      <c r="BI490" s="7" t="str">
        <f t="shared" ca="1" si="107"/>
        <v/>
      </c>
      <c r="BJ490" s="4" t="str">
        <f t="shared" si="116"/>
        <v/>
      </c>
      <c r="BK490" s="123" t="str">
        <f t="shared" si="108"/>
        <v/>
      </c>
      <c r="BL490" s="140"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82"/>
      <c r="AV491" s="124"/>
      <c r="AW491" s="124"/>
      <c r="AX491" s="124"/>
      <c r="AY491" s="143"/>
      <c r="AZ491" s="124"/>
      <c r="BA491" s="124"/>
      <c r="BB491" s="4"/>
      <c r="BC491" s="127"/>
      <c r="BD491" s="4"/>
      <c r="BE491" s="4"/>
      <c r="BF491" s="9"/>
      <c r="BG491" s="4"/>
      <c r="BH491" s="4"/>
      <c r="BI491" s="7" t="str">
        <f t="shared" ca="1" si="107"/>
        <v/>
      </c>
      <c r="BJ491" s="4" t="str">
        <f t="shared" si="116"/>
        <v/>
      </c>
      <c r="BK491" s="123" t="str">
        <f t="shared" si="108"/>
        <v/>
      </c>
      <c r="BL491" s="140"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82"/>
      <c r="AV492" s="124"/>
      <c r="AW492" s="124"/>
      <c r="AX492" s="124"/>
      <c r="AY492" s="143"/>
      <c r="AZ492" s="124"/>
      <c r="BA492" s="124"/>
      <c r="BB492" s="4"/>
      <c r="BC492" s="127"/>
      <c r="BD492" s="4"/>
      <c r="BE492" s="4"/>
      <c r="BF492" s="9"/>
      <c r="BG492" s="4"/>
      <c r="BH492" s="4"/>
      <c r="BI492" s="7" t="str">
        <f t="shared" ca="1" si="107"/>
        <v/>
      </c>
      <c r="BJ492" s="4" t="str">
        <f t="shared" si="116"/>
        <v/>
      </c>
      <c r="BK492" s="123" t="str">
        <f t="shared" si="108"/>
        <v/>
      </c>
      <c r="BL492" s="140"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82"/>
      <c r="AV493" s="124"/>
      <c r="AW493" s="124"/>
      <c r="AX493" s="124"/>
      <c r="AY493" s="143"/>
      <c r="AZ493" s="124"/>
      <c r="BA493" s="124"/>
      <c r="BB493" s="4"/>
      <c r="BC493" s="127"/>
      <c r="BD493" s="4"/>
      <c r="BE493" s="4"/>
      <c r="BF493" s="9"/>
      <c r="BG493" s="4"/>
      <c r="BH493" s="4"/>
      <c r="BI493" s="7" t="str">
        <f t="shared" ca="1" si="107"/>
        <v/>
      </c>
      <c r="BJ493" s="4" t="str">
        <f t="shared" si="116"/>
        <v/>
      </c>
      <c r="BK493" s="123" t="str">
        <f t="shared" si="108"/>
        <v/>
      </c>
      <c r="BL493" s="140"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82"/>
      <c r="AV494" s="124"/>
      <c r="AW494" s="124"/>
      <c r="AX494" s="124"/>
      <c r="AY494" s="143"/>
      <c r="AZ494" s="124"/>
      <c r="BA494" s="124"/>
      <c r="BB494" s="4"/>
      <c r="BC494" s="127"/>
      <c r="BD494" s="4"/>
      <c r="BE494" s="4"/>
      <c r="BF494" s="9"/>
      <c r="BG494" s="4"/>
      <c r="BH494" s="4"/>
      <c r="BI494" s="7" t="str">
        <f t="shared" ca="1" si="107"/>
        <v/>
      </c>
      <c r="BJ494" s="4" t="str">
        <f t="shared" si="116"/>
        <v/>
      </c>
      <c r="BK494" s="123" t="str">
        <f t="shared" si="108"/>
        <v/>
      </c>
      <c r="BL494" s="140"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82"/>
      <c r="AV495" s="124"/>
      <c r="AW495" s="124"/>
      <c r="AX495" s="124"/>
      <c r="AY495" s="143"/>
      <c r="AZ495" s="124"/>
      <c r="BA495" s="124"/>
      <c r="BB495" s="4"/>
      <c r="BC495" s="127"/>
      <c r="BD495" s="4"/>
      <c r="BE495" s="4"/>
      <c r="BF495" s="9"/>
      <c r="BG495" s="4"/>
      <c r="BH495" s="4"/>
      <c r="BI495" s="7" t="str">
        <f t="shared" ca="1" si="107"/>
        <v/>
      </c>
      <c r="BJ495" s="4" t="str">
        <f t="shared" si="116"/>
        <v/>
      </c>
      <c r="BK495" s="123" t="str">
        <f t="shared" si="108"/>
        <v/>
      </c>
      <c r="BL495" s="140"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82"/>
      <c r="AV496" s="124"/>
      <c r="AW496" s="124"/>
      <c r="AX496" s="124"/>
      <c r="AY496" s="143"/>
      <c r="AZ496" s="124"/>
      <c r="BA496" s="124"/>
      <c r="BB496" s="4"/>
      <c r="BC496" s="127"/>
      <c r="BD496" s="4"/>
      <c r="BE496" s="4"/>
      <c r="BF496" s="9"/>
      <c r="BG496" s="4"/>
      <c r="BH496" s="4"/>
      <c r="BI496" s="7" t="str">
        <f t="shared" ca="1" si="107"/>
        <v/>
      </c>
      <c r="BJ496" s="4" t="str">
        <f t="shared" si="116"/>
        <v/>
      </c>
      <c r="BK496" s="123" t="str">
        <f t="shared" si="108"/>
        <v/>
      </c>
      <c r="BL496" s="140"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82"/>
      <c r="AV497" s="124"/>
      <c r="AW497" s="124"/>
      <c r="AX497" s="124"/>
      <c r="AY497" s="143"/>
      <c r="AZ497" s="124"/>
      <c r="BA497" s="124"/>
      <c r="BB497" s="4"/>
      <c r="BC497" s="127"/>
      <c r="BD497" s="4"/>
      <c r="BE497" s="4"/>
      <c r="BF497" s="9"/>
      <c r="BG497" s="4"/>
      <c r="BH497" s="4"/>
      <c r="BI497" s="7" t="str">
        <f t="shared" ca="1" si="107"/>
        <v/>
      </c>
      <c r="BJ497" s="4" t="str">
        <f t="shared" si="116"/>
        <v/>
      </c>
      <c r="BK497" s="123" t="str">
        <f t="shared" si="108"/>
        <v/>
      </c>
      <c r="BL497" s="140"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82"/>
      <c r="AV498" s="124"/>
      <c r="AW498" s="124"/>
      <c r="AX498" s="124"/>
      <c r="AY498" s="143"/>
      <c r="AZ498" s="124"/>
      <c r="BA498" s="124"/>
      <c r="BB498" s="4"/>
      <c r="BC498" s="127"/>
      <c r="BD498" s="4"/>
      <c r="BE498" s="4"/>
      <c r="BF498" s="9"/>
      <c r="BG498" s="4"/>
      <c r="BH498" s="4"/>
      <c r="BI498" s="7" t="str">
        <f t="shared" ca="1" si="107"/>
        <v/>
      </c>
      <c r="BJ498" s="4" t="str">
        <f t="shared" si="116"/>
        <v/>
      </c>
      <c r="BK498" s="123" t="str">
        <f t="shared" si="108"/>
        <v/>
      </c>
      <c r="BL498" s="140"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82"/>
      <c r="AV499" s="124"/>
      <c r="AW499" s="124"/>
      <c r="AX499" s="124"/>
      <c r="AY499" s="143"/>
      <c r="AZ499" s="124"/>
      <c r="BA499" s="124"/>
      <c r="BB499" s="4"/>
      <c r="BC499" s="127"/>
      <c r="BD499" s="4"/>
      <c r="BE499" s="4"/>
      <c r="BF499" s="9"/>
      <c r="BG499" s="4"/>
      <c r="BH499" s="4"/>
      <c r="BI499" s="7" t="str">
        <f t="shared" ca="1" si="107"/>
        <v/>
      </c>
      <c r="BJ499" s="4" t="str">
        <f t="shared" si="116"/>
        <v/>
      </c>
      <c r="BK499" s="123" t="str">
        <f t="shared" si="108"/>
        <v/>
      </c>
      <c r="BL499" s="140"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82"/>
      <c r="AV500" s="124"/>
      <c r="AW500" s="124"/>
      <c r="AX500" s="124"/>
      <c r="AY500" s="143"/>
      <c r="AZ500" s="124"/>
      <c r="BA500" s="124"/>
      <c r="BB500" s="4"/>
      <c r="BC500" s="127"/>
      <c r="BD500" s="4"/>
      <c r="BE500" s="4"/>
      <c r="BF500" s="9"/>
      <c r="BG500" s="4"/>
      <c r="BH500" s="4"/>
      <c r="BI500" s="7" t="str">
        <f t="shared" ca="1" si="107"/>
        <v/>
      </c>
      <c r="BJ500" s="4" t="str">
        <f t="shared" si="116"/>
        <v/>
      </c>
      <c r="BK500" s="123" t="str">
        <f t="shared" si="108"/>
        <v/>
      </c>
      <c r="BL500" s="140"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82"/>
      <c r="AV501" s="124"/>
      <c r="AW501" s="124"/>
      <c r="AX501" s="124"/>
      <c r="AY501" s="143"/>
      <c r="AZ501" s="124"/>
      <c r="BA501" s="124"/>
      <c r="BB501" s="4"/>
      <c r="BC501" s="127"/>
      <c r="BD501" s="4"/>
      <c r="BE501" s="4"/>
      <c r="BF501" s="9"/>
      <c r="BG501" s="4"/>
      <c r="BH501" s="4"/>
      <c r="BI501" s="7" t="str">
        <f t="shared" ca="1" si="107"/>
        <v/>
      </c>
      <c r="BJ501" s="4" t="str">
        <f t="shared" si="116"/>
        <v/>
      </c>
      <c r="BK501" s="123" t="str">
        <f t="shared" si="108"/>
        <v/>
      </c>
      <c r="BL501" s="140"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82"/>
      <c r="AV502" s="124"/>
      <c r="AW502" s="124"/>
      <c r="AX502" s="124"/>
      <c r="AY502" s="143"/>
      <c r="AZ502" s="124"/>
      <c r="BA502" s="124"/>
      <c r="BB502" s="4"/>
      <c r="BC502" s="127"/>
      <c r="BD502" s="4"/>
      <c r="BE502" s="4"/>
      <c r="BF502" s="9"/>
      <c r="BG502" s="4"/>
      <c r="BH502" s="4"/>
      <c r="BI502" s="7" t="str">
        <f t="shared" ca="1" si="107"/>
        <v/>
      </c>
      <c r="BJ502" s="4" t="str">
        <f t="shared" si="116"/>
        <v/>
      </c>
      <c r="BK502" s="123" t="str">
        <f t="shared" si="108"/>
        <v/>
      </c>
      <c r="BL502" s="140"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82"/>
      <c r="AV503" s="124"/>
      <c r="AW503" s="124"/>
      <c r="AX503" s="124"/>
      <c r="AY503" s="143"/>
      <c r="AZ503" s="124"/>
      <c r="BA503" s="124"/>
      <c r="BB503" s="4"/>
      <c r="BC503" s="127"/>
      <c r="BD503" s="4"/>
      <c r="BE503" s="4"/>
      <c r="BF503" s="9"/>
      <c r="BG503" s="4"/>
      <c r="BH503" s="4"/>
      <c r="BI503" s="7" t="str">
        <f t="shared" ca="1" si="107"/>
        <v/>
      </c>
      <c r="BJ503" s="4" t="str">
        <f t="shared" si="116"/>
        <v/>
      </c>
      <c r="BK503" s="123" t="str">
        <f t="shared" si="108"/>
        <v/>
      </c>
      <c r="BL503" s="140"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82"/>
      <c r="AV504" s="124"/>
      <c r="AW504" s="124"/>
      <c r="AX504" s="124"/>
      <c r="AY504" s="143"/>
      <c r="AZ504" s="124"/>
      <c r="BA504" s="124"/>
      <c r="BB504" s="4"/>
      <c r="BC504" s="127"/>
      <c r="BD504" s="4"/>
      <c r="BE504" s="4"/>
      <c r="BF504" s="9"/>
      <c r="BG504" s="4"/>
      <c r="BH504" s="4"/>
      <c r="BI504" s="7" t="str">
        <f t="shared" ca="1" si="107"/>
        <v/>
      </c>
      <c r="BJ504" s="4" t="str">
        <f t="shared" si="116"/>
        <v/>
      </c>
      <c r="BK504" s="123" t="str">
        <f t="shared" si="108"/>
        <v/>
      </c>
      <c r="BL504" s="140"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82"/>
      <c r="AV505" s="124"/>
      <c r="AW505" s="124"/>
      <c r="AX505" s="124"/>
      <c r="AY505" s="143"/>
      <c r="AZ505" s="124"/>
      <c r="BA505" s="124"/>
      <c r="BB505" s="4"/>
      <c r="BC505" s="127"/>
      <c r="BD505" s="4"/>
      <c r="BE505" s="4"/>
      <c r="BF505" s="9"/>
      <c r="BG505" s="4"/>
      <c r="BH505" s="4"/>
      <c r="BI505" s="7" t="str">
        <f t="shared" ca="1" si="107"/>
        <v/>
      </c>
      <c r="BJ505" s="4" t="str">
        <f t="shared" si="116"/>
        <v/>
      </c>
      <c r="BK505" s="123" t="str">
        <f t="shared" si="108"/>
        <v/>
      </c>
      <c r="BL505" s="140"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82"/>
      <c r="AV506" s="124"/>
      <c r="AW506" s="124"/>
      <c r="AX506" s="124"/>
      <c r="AY506" s="143"/>
      <c r="AZ506" s="124"/>
      <c r="BA506" s="124"/>
      <c r="BB506" s="4"/>
      <c r="BC506" s="127"/>
      <c r="BD506" s="4"/>
      <c r="BE506" s="4"/>
      <c r="BF506" s="9"/>
      <c r="BG506" s="4"/>
      <c r="BH506" s="4"/>
      <c r="BI506" s="7" t="str">
        <f t="shared" ca="1" si="107"/>
        <v/>
      </c>
      <c r="BJ506" s="4" t="str">
        <f t="shared" si="116"/>
        <v/>
      </c>
      <c r="BK506" s="123" t="str">
        <f t="shared" si="108"/>
        <v/>
      </c>
      <c r="BL506" s="140"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82"/>
      <c r="AV507" s="124"/>
      <c r="AW507" s="124"/>
      <c r="AX507" s="124"/>
      <c r="AY507" s="143"/>
      <c r="AZ507" s="124"/>
      <c r="BA507" s="124"/>
      <c r="BB507" s="4"/>
      <c r="BC507" s="127"/>
      <c r="BD507" s="4"/>
      <c r="BE507" s="4"/>
      <c r="BF507" s="9"/>
      <c r="BG507" s="4"/>
      <c r="BH507" s="4"/>
      <c r="BI507" s="7" t="str">
        <f t="shared" ca="1" si="107"/>
        <v/>
      </c>
      <c r="BJ507" s="4" t="str">
        <f t="shared" si="116"/>
        <v/>
      </c>
      <c r="BK507" s="123" t="str">
        <f t="shared" si="108"/>
        <v/>
      </c>
      <c r="BL507" s="140"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82"/>
      <c r="AV508" s="124"/>
      <c r="AW508" s="124"/>
      <c r="AX508" s="124"/>
      <c r="AY508" s="143"/>
      <c r="AZ508" s="124"/>
      <c r="BA508" s="124"/>
      <c r="BB508" s="4"/>
      <c r="BC508" s="127"/>
      <c r="BD508" s="4"/>
      <c r="BE508" s="4"/>
      <c r="BF508" s="9"/>
      <c r="BG508" s="4"/>
      <c r="BH508" s="4"/>
      <c r="BI508" s="7" t="str">
        <f t="shared" ca="1" si="107"/>
        <v/>
      </c>
      <c r="BJ508" s="4" t="str">
        <f t="shared" si="116"/>
        <v/>
      </c>
      <c r="BK508" s="123" t="str">
        <f t="shared" si="108"/>
        <v/>
      </c>
      <c r="BL508" s="140"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82"/>
      <c r="AV509" s="124"/>
      <c r="AW509" s="124"/>
      <c r="AX509" s="124"/>
      <c r="AY509" s="143"/>
      <c r="AZ509" s="124"/>
      <c r="BA509" s="124"/>
      <c r="BB509" s="4"/>
      <c r="BC509" s="127"/>
      <c r="BD509" s="4"/>
      <c r="BE509" s="4"/>
      <c r="BF509" s="9"/>
      <c r="BG509" s="4"/>
      <c r="BH509" s="4"/>
      <c r="BI509" s="7" t="str">
        <f t="shared" ca="1" si="107"/>
        <v/>
      </c>
      <c r="BJ509" s="4" t="str">
        <f t="shared" si="116"/>
        <v/>
      </c>
      <c r="BK509" s="123" t="str">
        <f t="shared" si="108"/>
        <v/>
      </c>
      <c r="BL509" s="140"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82"/>
      <c r="AV510" s="124"/>
      <c r="AW510" s="124"/>
      <c r="AX510" s="124"/>
      <c r="AY510" s="143"/>
      <c r="AZ510" s="124"/>
      <c r="BA510" s="124"/>
      <c r="BB510" s="4"/>
      <c r="BC510" s="127"/>
      <c r="BD510" s="4"/>
      <c r="BE510" s="4"/>
      <c r="BF510" s="9"/>
      <c r="BG510" s="4"/>
      <c r="BH510" s="4"/>
      <c r="BI510" s="7" t="str">
        <f t="shared" ca="1" si="107"/>
        <v/>
      </c>
      <c r="BJ510" s="4" t="str">
        <f t="shared" si="116"/>
        <v/>
      </c>
      <c r="BK510" s="123" t="str">
        <f t="shared" si="108"/>
        <v/>
      </c>
      <c r="BL510" s="140"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82"/>
      <c r="AV511" s="124"/>
      <c r="AW511" s="124"/>
      <c r="AX511" s="124"/>
      <c r="AY511" s="143"/>
      <c r="AZ511" s="124"/>
      <c r="BA511" s="124"/>
      <c r="BB511" s="4"/>
      <c r="BC511" s="127"/>
      <c r="BD511" s="4"/>
      <c r="BE511" s="4"/>
      <c r="BF511" s="9"/>
      <c r="BG511" s="4"/>
      <c r="BH511" s="4"/>
      <c r="BI511" s="7" t="str">
        <f t="shared" ca="1" si="107"/>
        <v/>
      </c>
      <c r="BJ511" s="4" t="str">
        <f t="shared" si="116"/>
        <v/>
      </c>
      <c r="BK511" s="123" t="str">
        <f t="shared" si="108"/>
        <v/>
      </c>
      <c r="BL511" s="140"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82"/>
      <c r="AV512" s="124"/>
      <c r="AW512" s="124"/>
      <c r="AX512" s="124"/>
      <c r="AY512" s="143"/>
      <c r="AZ512" s="124"/>
      <c r="BA512" s="124"/>
      <c r="BB512" s="4"/>
      <c r="BC512" s="127"/>
      <c r="BD512" s="4"/>
      <c r="BE512" s="4"/>
      <c r="BF512" s="9"/>
      <c r="BG512" s="4"/>
      <c r="BH512" s="4"/>
      <c r="BI512" s="7" t="str">
        <f t="shared" ca="1" si="107"/>
        <v/>
      </c>
      <c r="BJ512" s="4" t="str">
        <f t="shared" si="116"/>
        <v/>
      </c>
      <c r="BK512" s="123" t="str">
        <f t="shared" si="108"/>
        <v/>
      </c>
      <c r="BL512" s="140"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82"/>
      <c r="AV513" s="124"/>
      <c r="AW513" s="124"/>
      <c r="AX513" s="124"/>
      <c r="AY513" s="143"/>
      <c r="AZ513" s="124"/>
      <c r="BA513" s="124"/>
      <c r="BB513" s="4"/>
      <c r="BC513" s="127"/>
      <c r="BD513" s="4"/>
      <c r="BE513" s="4"/>
      <c r="BF513" s="9"/>
      <c r="BG513" s="4"/>
      <c r="BH513" s="4"/>
      <c r="BI513" s="7" t="str">
        <f t="shared" ca="1" si="107"/>
        <v/>
      </c>
      <c r="BJ513" s="4" t="str">
        <f t="shared" si="116"/>
        <v/>
      </c>
      <c r="BK513" s="123" t="str">
        <f t="shared" si="108"/>
        <v/>
      </c>
      <c r="BL513" s="140"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82"/>
      <c r="AV514" s="124"/>
      <c r="AW514" s="124"/>
      <c r="AX514" s="124"/>
      <c r="AY514" s="143"/>
      <c r="AZ514" s="124"/>
      <c r="BA514" s="124"/>
      <c r="BB514" s="4"/>
      <c r="BC514" s="127"/>
      <c r="BD514" s="4"/>
      <c r="BE514" s="4"/>
      <c r="BF514" s="9"/>
      <c r="BG514" s="4"/>
      <c r="BH514" s="4"/>
      <c r="BI514" s="7" t="str">
        <f t="shared" ref="BI514:BI577" ca="1" si="120">IFERROR(IF(BF514="","",IF(BB514=5,"",IF(BF514-TODAY()&gt;0,"VIGENTE","VENCIDO"))),"")</f>
        <v/>
      </c>
      <c r="BJ514" s="4" t="str">
        <f t="shared" si="116"/>
        <v/>
      </c>
      <c r="BK514" s="123" t="str">
        <f t="shared" ref="BK514:BK577" si="121">IFERROR(IF(AA514="","",AA514/V514),"")</f>
        <v/>
      </c>
      <c r="BL514" s="140"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82"/>
      <c r="AV515" s="124"/>
      <c r="AW515" s="124"/>
      <c r="AX515" s="124"/>
      <c r="AY515" s="143"/>
      <c r="AZ515" s="124"/>
      <c r="BA515" s="124"/>
      <c r="BB515" s="4"/>
      <c r="BC515" s="127"/>
      <c r="BD515" s="4"/>
      <c r="BE515" s="4"/>
      <c r="BF515" s="9"/>
      <c r="BG515" s="4"/>
      <c r="BH515" s="4"/>
      <c r="BI515" s="7" t="str">
        <f t="shared" ca="1" si="120"/>
        <v/>
      </c>
      <c r="BJ515" s="4" t="str">
        <f t="shared" si="116"/>
        <v/>
      </c>
      <c r="BK515" s="123" t="str">
        <f t="shared" si="121"/>
        <v/>
      </c>
      <c r="BL515" s="140"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82"/>
      <c r="AV516" s="124"/>
      <c r="AW516" s="124"/>
      <c r="AX516" s="124"/>
      <c r="AY516" s="143"/>
      <c r="AZ516" s="124"/>
      <c r="BA516" s="124"/>
      <c r="BB516" s="4"/>
      <c r="BC516" s="127"/>
      <c r="BD516" s="4"/>
      <c r="BE516" s="4"/>
      <c r="BF516" s="9"/>
      <c r="BG516" s="4"/>
      <c r="BH516" s="4"/>
      <c r="BI516" s="7" t="str">
        <f t="shared" ca="1" si="120"/>
        <v/>
      </c>
      <c r="BJ516" s="4" t="str">
        <f t="shared" si="116"/>
        <v/>
      </c>
      <c r="BK516" s="123" t="str">
        <f t="shared" si="121"/>
        <v/>
      </c>
      <c r="BL516" s="140"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82"/>
      <c r="AV517" s="124"/>
      <c r="AW517" s="124"/>
      <c r="AX517" s="124"/>
      <c r="AY517" s="143"/>
      <c r="AZ517" s="124"/>
      <c r="BA517" s="124"/>
      <c r="BB517" s="4"/>
      <c r="BC517" s="127"/>
      <c r="BD517" s="4"/>
      <c r="BE517" s="4"/>
      <c r="BF517" s="9"/>
      <c r="BG517" s="4"/>
      <c r="BH517" s="4"/>
      <c r="BI517" s="7" t="str">
        <f t="shared" ca="1" si="120"/>
        <v/>
      </c>
      <c r="BJ517" s="4" t="str">
        <f t="shared" si="116"/>
        <v/>
      </c>
      <c r="BK517" s="123" t="str">
        <f t="shared" si="121"/>
        <v/>
      </c>
      <c r="BL517" s="140"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82"/>
      <c r="AV518" s="124"/>
      <c r="AW518" s="124"/>
      <c r="AX518" s="124"/>
      <c r="AY518" s="143"/>
      <c r="AZ518" s="124"/>
      <c r="BA518" s="124"/>
      <c r="BB518" s="4"/>
      <c r="BC518" s="127"/>
      <c r="BD518" s="4"/>
      <c r="BE518" s="4"/>
      <c r="BF518" s="9"/>
      <c r="BG518" s="4"/>
      <c r="BH518" s="4"/>
      <c r="BI518" s="7" t="str">
        <f t="shared" ca="1" si="120"/>
        <v/>
      </c>
      <c r="BJ518" s="4" t="str">
        <f t="shared" si="116"/>
        <v/>
      </c>
      <c r="BK518" s="123" t="str">
        <f t="shared" si="121"/>
        <v/>
      </c>
      <c r="BL518" s="140"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82"/>
      <c r="AV519" s="124"/>
      <c r="AW519" s="124"/>
      <c r="AX519" s="124"/>
      <c r="AY519" s="143"/>
      <c r="AZ519" s="124"/>
      <c r="BA519" s="124"/>
      <c r="BB519" s="4"/>
      <c r="BC519" s="127"/>
      <c r="BD519" s="4"/>
      <c r="BE519" s="4"/>
      <c r="BF519" s="9"/>
      <c r="BG519" s="4"/>
      <c r="BH519" s="4"/>
      <c r="BI519" s="7" t="str">
        <f t="shared" ca="1" si="120"/>
        <v/>
      </c>
      <c r="BJ519" s="4" t="str">
        <f t="shared" si="116"/>
        <v/>
      </c>
      <c r="BK519" s="123" t="str">
        <f t="shared" si="121"/>
        <v/>
      </c>
      <c r="BL519" s="140"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82"/>
      <c r="AV520" s="124"/>
      <c r="AW520" s="124"/>
      <c r="AX520" s="124"/>
      <c r="AY520" s="143"/>
      <c r="AZ520" s="124"/>
      <c r="BA520" s="124"/>
      <c r="BB520" s="4"/>
      <c r="BC520" s="127"/>
      <c r="BD520" s="4"/>
      <c r="BE520" s="4"/>
      <c r="BF520" s="9"/>
      <c r="BG520" s="4"/>
      <c r="BH520" s="4"/>
      <c r="BI520" s="7" t="str">
        <f t="shared" ca="1" si="120"/>
        <v/>
      </c>
      <c r="BJ520" s="4" t="str">
        <f t="shared" si="116"/>
        <v/>
      </c>
      <c r="BK520" s="123" t="str">
        <f t="shared" si="121"/>
        <v/>
      </c>
      <c r="BL520" s="140"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82"/>
      <c r="AV521" s="124"/>
      <c r="AW521" s="124"/>
      <c r="AX521" s="124"/>
      <c r="AY521" s="143"/>
      <c r="AZ521" s="124"/>
      <c r="BA521" s="124"/>
      <c r="BB521" s="4"/>
      <c r="BC521" s="127"/>
      <c r="BD521" s="4"/>
      <c r="BE521" s="4"/>
      <c r="BF521" s="9"/>
      <c r="BG521" s="4"/>
      <c r="BH521" s="4"/>
      <c r="BI521" s="7" t="str">
        <f t="shared" ca="1" si="120"/>
        <v/>
      </c>
      <c r="BJ521" s="4" t="str">
        <f t="shared" si="116"/>
        <v/>
      </c>
      <c r="BK521" s="123" t="str">
        <f t="shared" si="121"/>
        <v/>
      </c>
      <c r="BL521" s="140"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82"/>
      <c r="AV522" s="124"/>
      <c r="AW522" s="124"/>
      <c r="AX522" s="124"/>
      <c r="AY522" s="143"/>
      <c r="AZ522" s="124"/>
      <c r="BA522" s="124"/>
      <c r="BB522" s="4"/>
      <c r="BC522" s="127"/>
      <c r="BD522" s="4"/>
      <c r="BE522" s="4"/>
      <c r="BF522" s="9"/>
      <c r="BG522" s="4"/>
      <c r="BH522" s="4"/>
      <c r="BI522" s="7" t="str">
        <f t="shared" ca="1" si="120"/>
        <v/>
      </c>
      <c r="BJ522" s="4" t="str">
        <f t="shared" si="116"/>
        <v/>
      </c>
      <c r="BK522" s="123" t="str">
        <f t="shared" si="121"/>
        <v/>
      </c>
      <c r="BL522" s="140"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82"/>
      <c r="AV523" s="124"/>
      <c r="AW523" s="124"/>
      <c r="AX523" s="124"/>
      <c r="AY523" s="143"/>
      <c r="AZ523" s="124"/>
      <c r="BA523" s="124"/>
      <c r="BB523" s="4"/>
      <c r="BC523" s="127"/>
      <c r="BD523" s="4"/>
      <c r="BE523" s="4"/>
      <c r="BF523" s="9"/>
      <c r="BG523" s="4"/>
      <c r="BH523" s="4"/>
      <c r="BI523" s="7" t="str">
        <f t="shared" ca="1" si="120"/>
        <v/>
      </c>
      <c r="BJ523" s="4" t="str">
        <f t="shared" si="116"/>
        <v/>
      </c>
      <c r="BK523" s="123" t="str">
        <f t="shared" si="121"/>
        <v/>
      </c>
      <c r="BL523" s="140"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82"/>
      <c r="AV524" s="124"/>
      <c r="AW524" s="124"/>
      <c r="AX524" s="124"/>
      <c r="AY524" s="143"/>
      <c r="AZ524" s="124"/>
      <c r="BA524" s="124"/>
      <c r="BB524" s="4"/>
      <c r="BC524" s="127"/>
      <c r="BD524" s="4"/>
      <c r="BE524" s="4"/>
      <c r="BF524" s="9"/>
      <c r="BG524" s="4"/>
      <c r="BH524" s="4"/>
      <c r="BI524" s="7" t="str">
        <f t="shared" ca="1" si="120"/>
        <v/>
      </c>
      <c r="BJ524" s="4" t="str">
        <f t="shared" si="116"/>
        <v/>
      </c>
      <c r="BK524" s="123" t="str">
        <f t="shared" si="121"/>
        <v/>
      </c>
      <c r="BL524" s="140"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82"/>
      <c r="AV525" s="124"/>
      <c r="AW525" s="124"/>
      <c r="AX525" s="124"/>
      <c r="AY525" s="143"/>
      <c r="AZ525" s="124"/>
      <c r="BA525" s="124"/>
      <c r="BB525" s="4"/>
      <c r="BC525" s="127"/>
      <c r="BD525" s="4"/>
      <c r="BE525" s="4"/>
      <c r="BF525" s="9"/>
      <c r="BG525" s="4"/>
      <c r="BH525" s="4"/>
      <c r="BI525" s="7" t="str">
        <f t="shared" ca="1" si="120"/>
        <v/>
      </c>
      <c r="BJ525" s="4" t="str">
        <f t="shared" si="116"/>
        <v/>
      </c>
      <c r="BK525" s="123" t="str">
        <f t="shared" si="121"/>
        <v/>
      </c>
      <c r="BL525" s="140"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82"/>
      <c r="AV526" s="124"/>
      <c r="AW526" s="124"/>
      <c r="AX526" s="124"/>
      <c r="AY526" s="143"/>
      <c r="AZ526" s="124"/>
      <c r="BA526" s="124"/>
      <c r="BB526" s="4"/>
      <c r="BC526" s="127"/>
      <c r="BD526" s="4"/>
      <c r="BE526" s="4"/>
      <c r="BF526" s="9"/>
      <c r="BG526" s="4"/>
      <c r="BH526" s="4"/>
      <c r="BI526" s="7" t="str">
        <f t="shared" ca="1" si="120"/>
        <v/>
      </c>
      <c r="BJ526" s="4" t="str">
        <f t="shared" si="116"/>
        <v/>
      </c>
      <c r="BK526" s="123" t="str">
        <f t="shared" si="121"/>
        <v/>
      </c>
      <c r="BL526" s="140"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82"/>
      <c r="AV527" s="124"/>
      <c r="AW527" s="124"/>
      <c r="AX527" s="124"/>
      <c r="AY527" s="143"/>
      <c r="AZ527" s="124"/>
      <c r="BA527" s="124"/>
      <c r="BB527" s="4"/>
      <c r="BC527" s="127"/>
      <c r="BD527" s="4"/>
      <c r="BE527" s="4"/>
      <c r="BF527" s="9"/>
      <c r="BG527" s="4"/>
      <c r="BH527" s="4"/>
      <c r="BI527" s="7" t="str">
        <f t="shared" ca="1" si="120"/>
        <v/>
      </c>
      <c r="BJ527" s="4" t="str">
        <f t="shared" si="116"/>
        <v/>
      </c>
      <c r="BK527" s="123" t="str">
        <f t="shared" si="121"/>
        <v/>
      </c>
      <c r="BL527" s="140"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82"/>
      <c r="AV528" s="124"/>
      <c r="AW528" s="124"/>
      <c r="AX528" s="124"/>
      <c r="AY528" s="143"/>
      <c r="AZ528" s="124"/>
      <c r="BA528" s="124"/>
      <c r="BB528" s="4"/>
      <c r="BC528" s="127"/>
      <c r="BD528" s="4"/>
      <c r="BE528" s="4"/>
      <c r="BF528" s="9"/>
      <c r="BG528" s="4"/>
      <c r="BH528" s="4"/>
      <c r="BI528" s="7" t="str">
        <f t="shared" ca="1" si="120"/>
        <v/>
      </c>
      <c r="BJ528" s="4" t="str">
        <f t="shared" si="116"/>
        <v/>
      </c>
      <c r="BK528" s="123" t="str">
        <f t="shared" si="121"/>
        <v/>
      </c>
      <c r="BL528" s="140"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82"/>
      <c r="AV529" s="124"/>
      <c r="AW529" s="124"/>
      <c r="AX529" s="124"/>
      <c r="AY529" s="143"/>
      <c r="AZ529" s="124"/>
      <c r="BA529" s="124"/>
      <c r="BB529" s="4"/>
      <c r="BC529" s="127"/>
      <c r="BD529" s="4"/>
      <c r="BE529" s="4"/>
      <c r="BF529" s="9"/>
      <c r="BG529" s="4"/>
      <c r="BH529" s="4"/>
      <c r="BI529" s="7" t="str">
        <f t="shared" ca="1" si="120"/>
        <v/>
      </c>
      <c r="BJ529" s="4" t="str">
        <f t="shared" si="116"/>
        <v/>
      </c>
      <c r="BK529" s="123" t="str">
        <f t="shared" si="121"/>
        <v/>
      </c>
      <c r="BL529" s="140"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82"/>
      <c r="AV530" s="124"/>
      <c r="AW530" s="124"/>
      <c r="AX530" s="124"/>
      <c r="AY530" s="143"/>
      <c r="AZ530" s="124"/>
      <c r="BA530" s="124"/>
      <c r="BB530" s="4"/>
      <c r="BC530" s="127"/>
      <c r="BD530" s="4"/>
      <c r="BE530" s="4"/>
      <c r="BF530" s="9"/>
      <c r="BG530" s="4"/>
      <c r="BH530" s="4"/>
      <c r="BI530" s="7" t="str">
        <f t="shared" ca="1" si="120"/>
        <v/>
      </c>
      <c r="BJ530" s="4" t="str">
        <f t="shared" si="116"/>
        <v/>
      </c>
      <c r="BK530" s="123" t="str">
        <f t="shared" si="121"/>
        <v/>
      </c>
      <c r="BL530" s="140"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82"/>
      <c r="AV531" s="124"/>
      <c r="AW531" s="124"/>
      <c r="AX531" s="124"/>
      <c r="AY531" s="143"/>
      <c r="AZ531" s="124"/>
      <c r="BA531" s="124"/>
      <c r="BB531" s="4"/>
      <c r="BC531" s="127"/>
      <c r="BD531" s="4"/>
      <c r="BE531" s="4"/>
      <c r="BF531" s="9"/>
      <c r="BG531" s="4"/>
      <c r="BH531" s="4"/>
      <c r="BI531" s="7" t="str">
        <f t="shared" ca="1" si="120"/>
        <v/>
      </c>
      <c r="BJ531" s="4" t="str">
        <f t="shared" ref="BJ531:BJ594" si="128">IFERROR(IF(AA531=0,"",AA531/BC531),"")</f>
        <v/>
      </c>
      <c r="BK531" s="123" t="str">
        <f t="shared" si="121"/>
        <v/>
      </c>
      <c r="BL531" s="140"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82"/>
      <c r="AV532" s="124"/>
      <c r="AW532" s="124"/>
      <c r="AX532" s="124"/>
      <c r="AY532" s="143"/>
      <c r="AZ532" s="124"/>
      <c r="BA532" s="124"/>
      <c r="BB532" s="4"/>
      <c r="BC532" s="127"/>
      <c r="BD532" s="4"/>
      <c r="BE532" s="4"/>
      <c r="BF532" s="9"/>
      <c r="BG532" s="4"/>
      <c r="BH532" s="4"/>
      <c r="BI532" s="7" t="str">
        <f t="shared" ca="1" si="120"/>
        <v/>
      </c>
      <c r="BJ532" s="4" t="str">
        <f t="shared" si="128"/>
        <v/>
      </c>
      <c r="BK532" s="123" t="str">
        <f t="shared" si="121"/>
        <v/>
      </c>
      <c r="BL532" s="140"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82"/>
      <c r="AV533" s="124"/>
      <c r="AW533" s="124"/>
      <c r="AX533" s="124"/>
      <c r="AY533" s="143"/>
      <c r="AZ533" s="124"/>
      <c r="BA533" s="124"/>
      <c r="BB533" s="4"/>
      <c r="BC533" s="127"/>
      <c r="BD533" s="4"/>
      <c r="BE533" s="4"/>
      <c r="BF533" s="9"/>
      <c r="BG533" s="4"/>
      <c r="BH533" s="4"/>
      <c r="BI533" s="7" t="str">
        <f t="shared" ca="1" si="120"/>
        <v/>
      </c>
      <c r="BJ533" s="4" t="str">
        <f t="shared" si="128"/>
        <v/>
      </c>
      <c r="BK533" s="123" t="str">
        <f t="shared" si="121"/>
        <v/>
      </c>
      <c r="BL533" s="140"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82"/>
      <c r="AV534" s="124"/>
      <c r="AW534" s="124"/>
      <c r="AX534" s="124"/>
      <c r="AY534" s="143"/>
      <c r="AZ534" s="124"/>
      <c r="BA534" s="124"/>
      <c r="BB534" s="4"/>
      <c r="BC534" s="127"/>
      <c r="BD534" s="4"/>
      <c r="BE534" s="4"/>
      <c r="BF534" s="9"/>
      <c r="BG534" s="4"/>
      <c r="BH534" s="4"/>
      <c r="BI534" s="7" t="str">
        <f t="shared" ca="1" si="120"/>
        <v/>
      </c>
      <c r="BJ534" s="4" t="str">
        <f t="shared" si="128"/>
        <v/>
      </c>
      <c r="BK534" s="123" t="str">
        <f t="shared" si="121"/>
        <v/>
      </c>
      <c r="BL534" s="140"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82"/>
      <c r="AV535" s="124"/>
      <c r="AW535" s="124"/>
      <c r="AX535" s="124"/>
      <c r="AY535" s="143"/>
      <c r="AZ535" s="124"/>
      <c r="BA535" s="124"/>
      <c r="BB535" s="4"/>
      <c r="BC535" s="127"/>
      <c r="BD535" s="4"/>
      <c r="BE535" s="4"/>
      <c r="BF535" s="9"/>
      <c r="BG535" s="4"/>
      <c r="BH535" s="4"/>
      <c r="BI535" s="7" t="str">
        <f t="shared" ca="1" si="120"/>
        <v/>
      </c>
      <c r="BJ535" s="4" t="str">
        <f t="shared" si="128"/>
        <v/>
      </c>
      <c r="BK535" s="123" t="str">
        <f t="shared" si="121"/>
        <v/>
      </c>
      <c r="BL535" s="140"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82"/>
      <c r="AV536" s="124"/>
      <c r="AW536" s="124"/>
      <c r="AX536" s="124"/>
      <c r="AY536" s="143"/>
      <c r="AZ536" s="124"/>
      <c r="BA536" s="124"/>
      <c r="BB536" s="4"/>
      <c r="BC536" s="127"/>
      <c r="BD536" s="4"/>
      <c r="BE536" s="4"/>
      <c r="BF536" s="9"/>
      <c r="BG536" s="4"/>
      <c r="BH536" s="4"/>
      <c r="BI536" s="7" t="str">
        <f t="shared" ca="1" si="120"/>
        <v/>
      </c>
      <c r="BJ536" s="4" t="str">
        <f t="shared" si="128"/>
        <v/>
      </c>
      <c r="BK536" s="123" t="str">
        <f t="shared" si="121"/>
        <v/>
      </c>
      <c r="BL536" s="140"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82"/>
      <c r="AV537" s="124"/>
      <c r="AW537" s="124"/>
      <c r="AX537" s="124"/>
      <c r="AY537" s="143"/>
      <c r="AZ537" s="124"/>
      <c r="BA537" s="124"/>
      <c r="BB537" s="4"/>
      <c r="BC537" s="127"/>
      <c r="BD537" s="4"/>
      <c r="BE537" s="4"/>
      <c r="BF537" s="9"/>
      <c r="BG537" s="4"/>
      <c r="BH537" s="4"/>
      <c r="BI537" s="7" t="str">
        <f t="shared" ca="1" si="120"/>
        <v/>
      </c>
      <c r="BJ537" s="4" t="str">
        <f t="shared" si="128"/>
        <v/>
      </c>
      <c r="BK537" s="123" t="str">
        <f t="shared" si="121"/>
        <v/>
      </c>
      <c r="BL537" s="140"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82"/>
      <c r="AV538" s="124"/>
      <c r="AW538" s="124"/>
      <c r="AX538" s="124"/>
      <c r="AY538" s="143"/>
      <c r="AZ538" s="124"/>
      <c r="BA538" s="124"/>
      <c r="BB538" s="4"/>
      <c r="BC538" s="127"/>
      <c r="BD538" s="4"/>
      <c r="BE538" s="4"/>
      <c r="BF538" s="9"/>
      <c r="BG538" s="4"/>
      <c r="BH538" s="4"/>
      <c r="BI538" s="7" t="str">
        <f t="shared" ca="1" si="120"/>
        <v/>
      </c>
      <c r="BJ538" s="4" t="str">
        <f t="shared" si="128"/>
        <v/>
      </c>
      <c r="BK538" s="123" t="str">
        <f t="shared" si="121"/>
        <v/>
      </c>
      <c r="BL538" s="140"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82"/>
      <c r="AV539" s="124"/>
      <c r="AW539" s="124"/>
      <c r="AX539" s="124"/>
      <c r="AY539" s="143"/>
      <c r="AZ539" s="124"/>
      <c r="BA539" s="124"/>
      <c r="BB539" s="4"/>
      <c r="BC539" s="127"/>
      <c r="BD539" s="4"/>
      <c r="BE539" s="4"/>
      <c r="BF539" s="9"/>
      <c r="BG539" s="4"/>
      <c r="BH539" s="4"/>
      <c r="BI539" s="7" t="str">
        <f t="shared" ca="1" si="120"/>
        <v/>
      </c>
      <c r="BJ539" s="4" t="str">
        <f t="shared" si="128"/>
        <v/>
      </c>
      <c r="BK539" s="123" t="str">
        <f t="shared" si="121"/>
        <v/>
      </c>
      <c r="BL539" s="140"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82"/>
      <c r="AV540" s="124"/>
      <c r="AW540" s="124"/>
      <c r="AX540" s="124"/>
      <c r="AY540" s="143"/>
      <c r="AZ540" s="124"/>
      <c r="BA540" s="124"/>
      <c r="BB540" s="4"/>
      <c r="BC540" s="127"/>
      <c r="BD540" s="4"/>
      <c r="BE540" s="4"/>
      <c r="BF540" s="9"/>
      <c r="BG540" s="4"/>
      <c r="BH540" s="4"/>
      <c r="BI540" s="7" t="str">
        <f t="shared" ca="1" si="120"/>
        <v/>
      </c>
      <c r="BJ540" s="4" t="str">
        <f t="shared" si="128"/>
        <v/>
      </c>
      <c r="BK540" s="123" t="str">
        <f t="shared" si="121"/>
        <v/>
      </c>
      <c r="BL540" s="140"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82"/>
      <c r="AV541" s="124"/>
      <c r="AW541" s="124"/>
      <c r="AX541" s="124"/>
      <c r="AY541" s="143"/>
      <c r="AZ541" s="124"/>
      <c r="BA541" s="124"/>
      <c r="BB541" s="4"/>
      <c r="BC541" s="127"/>
      <c r="BD541" s="4"/>
      <c r="BE541" s="4"/>
      <c r="BF541" s="9"/>
      <c r="BG541" s="4"/>
      <c r="BH541" s="4"/>
      <c r="BI541" s="7" t="str">
        <f t="shared" ca="1" si="120"/>
        <v/>
      </c>
      <c r="BJ541" s="4" t="str">
        <f t="shared" si="128"/>
        <v/>
      </c>
      <c r="BK541" s="123" t="str">
        <f t="shared" si="121"/>
        <v/>
      </c>
      <c r="BL541" s="140"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82"/>
      <c r="AV542" s="124"/>
      <c r="AW542" s="124"/>
      <c r="AX542" s="124"/>
      <c r="AY542" s="143"/>
      <c r="AZ542" s="124"/>
      <c r="BA542" s="124"/>
      <c r="BB542" s="4"/>
      <c r="BC542" s="127"/>
      <c r="BD542" s="4"/>
      <c r="BE542" s="4"/>
      <c r="BF542" s="9"/>
      <c r="BG542" s="4"/>
      <c r="BH542" s="4"/>
      <c r="BI542" s="7" t="str">
        <f t="shared" ca="1" si="120"/>
        <v/>
      </c>
      <c r="BJ542" s="4" t="str">
        <f t="shared" si="128"/>
        <v/>
      </c>
      <c r="BK542" s="123" t="str">
        <f t="shared" si="121"/>
        <v/>
      </c>
      <c r="BL542" s="140"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82"/>
      <c r="AV543" s="124"/>
      <c r="AW543" s="124"/>
      <c r="AX543" s="124"/>
      <c r="AY543" s="143"/>
      <c r="AZ543" s="124"/>
      <c r="BA543" s="124"/>
      <c r="BB543" s="4"/>
      <c r="BC543" s="127"/>
      <c r="BD543" s="4"/>
      <c r="BE543" s="4"/>
      <c r="BF543" s="9"/>
      <c r="BG543" s="4"/>
      <c r="BH543" s="4"/>
      <c r="BI543" s="7" t="str">
        <f t="shared" ca="1" si="120"/>
        <v/>
      </c>
      <c r="BJ543" s="4" t="str">
        <f t="shared" si="128"/>
        <v/>
      </c>
      <c r="BK543" s="123" t="str">
        <f t="shared" si="121"/>
        <v/>
      </c>
      <c r="BL543" s="140"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82"/>
      <c r="AV544" s="124"/>
      <c r="AW544" s="124"/>
      <c r="AX544" s="124"/>
      <c r="AY544" s="143"/>
      <c r="AZ544" s="124"/>
      <c r="BA544" s="124"/>
      <c r="BB544" s="4"/>
      <c r="BC544" s="127"/>
      <c r="BD544" s="4"/>
      <c r="BE544" s="4"/>
      <c r="BF544" s="9"/>
      <c r="BG544" s="4"/>
      <c r="BH544" s="4"/>
      <c r="BI544" s="7" t="str">
        <f t="shared" ca="1" si="120"/>
        <v/>
      </c>
      <c r="BJ544" s="4" t="str">
        <f t="shared" si="128"/>
        <v/>
      </c>
      <c r="BK544" s="123" t="str">
        <f t="shared" si="121"/>
        <v/>
      </c>
      <c r="BL544" s="140"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82"/>
      <c r="AV545" s="124"/>
      <c r="AW545" s="124"/>
      <c r="AX545" s="124"/>
      <c r="AY545" s="143"/>
      <c r="AZ545" s="124"/>
      <c r="BA545" s="124"/>
      <c r="BB545" s="4"/>
      <c r="BC545" s="127"/>
      <c r="BD545" s="4"/>
      <c r="BE545" s="4"/>
      <c r="BF545" s="9"/>
      <c r="BG545" s="4"/>
      <c r="BH545" s="4"/>
      <c r="BI545" s="7" t="str">
        <f t="shared" ca="1" si="120"/>
        <v/>
      </c>
      <c r="BJ545" s="4" t="str">
        <f t="shared" si="128"/>
        <v/>
      </c>
      <c r="BK545" s="123" t="str">
        <f t="shared" si="121"/>
        <v/>
      </c>
      <c r="BL545" s="140"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82"/>
      <c r="AV546" s="124"/>
      <c r="AW546" s="124"/>
      <c r="AX546" s="124"/>
      <c r="AY546" s="143"/>
      <c r="AZ546" s="124"/>
      <c r="BA546" s="124"/>
      <c r="BB546" s="4"/>
      <c r="BC546" s="127"/>
      <c r="BD546" s="4"/>
      <c r="BE546" s="4"/>
      <c r="BF546" s="9"/>
      <c r="BG546" s="4"/>
      <c r="BH546" s="4"/>
      <c r="BI546" s="7" t="str">
        <f t="shared" ca="1" si="120"/>
        <v/>
      </c>
      <c r="BJ546" s="4" t="str">
        <f t="shared" si="128"/>
        <v/>
      </c>
      <c r="BK546" s="123" t="str">
        <f t="shared" si="121"/>
        <v/>
      </c>
      <c r="BL546" s="140"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82"/>
      <c r="AV547" s="124"/>
      <c r="AW547" s="124"/>
      <c r="AX547" s="124"/>
      <c r="AY547" s="143"/>
      <c r="AZ547" s="124"/>
      <c r="BA547" s="124"/>
      <c r="BB547" s="4"/>
      <c r="BC547" s="127"/>
      <c r="BD547" s="4"/>
      <c r="BE547" s="4"/>
      <c r="BF547" s="9"/>
      <c r="BG547" s="4"/>
      <c r="BH547" s="4"/>
      <c r="BI547" s="7" t="str">
        <f t="shared" ca="1" si="120"/>
        <v/>
      </c>
      <c r="BJ547" s="4" t="str">
        <f t="shared" si="128"/>
        <v/>
      </c>
      <c r="BK547" s="123" t="str">
        <f t="shared" si="121"/>
        <v/>
      </c>
      <c r="BL547" s="140"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82"/>
      <c r="AV548" s="124"/>
      <c r="AW548" s="124"/>
      <c r="AX548" s="124"/>
      <c r="AY548" s="143"/>
      <c r="AZ548" s="124"/>
      <c r="BA548" s="124"/>
      <c r="BB548" s="4"/>
      <c r="BC548" s="127"/>
      <c r="BD548" s="4"/>
      <c r="BE548" s="4"/>
      <c r="BF548" s="9"/>
      <c r="BG548" s="4"/>
      <c r="BH548" s="4"/>
      <c r="BI548" s="7" t="str">
        <f t="shared" ca="1" si="120"/>
        <v/>
      </c>
      <c r="BJ548" s="4" t="str">
        <f t="shared" si="128"/>
        <v/>
      </c>
      <c r="BK548" s="123" t="str">
        <f t="shared" si="121"/>
        <v/>
      </c>
      <c r="BL548" s="140"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82"/>
      <c r="AV549" s="124"/>
      <c r="AW549" s="124"/>
      <c r="AX549" s="124"/>
      <c r="AY549" s="143"/>
      <c r="AZ549" s="124"/>
      <c r="BA549" s="124"/>
      <c r="BB549" s="4"/>
      <c r="BC549" s="127"/>
      <c r="BD549" s="4"/>
      <c r="BE549" s="4"/>
      <c r="BF549" s="9"/>
      <c r="BG549" s="4"/>
      <c r="BH549" s="4"/>
      <c r="BI549" s="7" t="str">
        <f t="shared" ca="1" si="120"/>
        <v/>
      </c>
      <c r="BJ549" s="4" t="str">
        <f t="shared" si="128"/>
        <v/>
      </c>
      <c r="BK549" s="123" t="str">
        <f t="shared" si="121"/>
        <v/>
      </c>
      <c r="BL549" s="140"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82"/>
      <c r="AV550" s="124"/>
      <c r="AW550" s="124"/>
      <c r="AX550" s="124"/>
      <c r="AY550" s="143"/>
      <c r="AZ550" s="124"/>
      <c r="BA550" s="124"/>
      <c r="BB550" s="4"/>
      <c r="BC550" s="127"/>
      <c r="BD550" s="4"/>
      <c r="BE550" s="4"/>
      <c r="BF550" s="9"/>
      <c r="BG550" s="4"/>
      <c r="BH550" s="4"/>
      <c r="BI550" s="7" t="str">
        <f t="shared" ca="1" si="120"/>
        <v/>
      </c>
      <c r="BJ550" s="4" t="str">
        <f t="shared" si="128"/>
        <v/>
      </c>
      <c r="BK550" s="123" t="str">
        <f t="shared" si="121"/>
        <v/>
      </c>
      <c r="BL550" s="140"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82"/>
      <c r="AV551" s="124"/>
      <c r="AW551" s="124"/>
      <c r="AX551" s="124"/>
      <c r="AY551" s="143"/>
      <c r="AZ551" s="124"/>
      <c r="BA551" s="124"/>
      <c r="BB551" s="4"/>
      <c r="BC551" s="127"/>
      <c r="BD551" s="4"/>
      <c r="BE551" s="4"/>
      <c r="BF551" s="9"/>
      <c r="BG551" s="4"/>
      <c r="BH551" s="4"/>
      <c r="BI551" s="7" t="str">
        <f t="shared" ca="1" si="120"/>
        <v/>
      </c>
      <c r="BJ551" s="4" t="str">
        <f t="shared" si="128"/>
        <v/>
      </c>
      <c r="BK551" s="123" t="str">
        <f t="shared" si="121"/>
        <v/>
      </c>
      <c r="BL551" s="140"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82"/>
      <c r="AV552" s="124"/>
      <c r="AW552" s="124"/>
      <c r="AX552" s="124"/>
      <c r="AY552" s="143"/>
      <c r="AZ552" s="124"/>
      <c r="BA552" s="124"/>
      <c r="BB552" s="4"/>
      <c r="BC552" s="127"/>
      <c r="BD552" s="4"/>
      <c r="BE552" s="4"/>
      <c r="BF552" s="9"/>
      <c r="BG552" s="4"/>
      <c r="BH552" s="4"/>
      <c r="BI552" s="7" t="str">
        <f t="shared" ca="1" si="120"/>
        <v/>
      </c>
      <c r="BJ552" s="4" t="str">
        <f t="shared" si="128"/>
        <v/>
      </c>
      <c r="BK552" s="123" t="str">
        <f t="shared" si="121"/>
        <v/>
      </c>
      <c r="BL552" s="140"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82"/>
      <c r="AV553" s="124"/>
      <c r="AW553" s="124"/>
      <c r="AX553" s="124"/>
      <c r="AY553" s="143"/>
      <c r="AZ553" s="124"/>
      <c r="BA553" s="124"/>
      <c r="BB553" s="4"/>
      <c r="BC553" s="127"/>
      <c r="BD553" s="4"/>
      <c r="BE553" s="4"/>
      <c r="BF553" s="9"/>
      <c r="BG553" s="4"/>
      <c r="BH553" s="4"/>
      <c r="BI553" s="7" t="str">
        <f t="shared" ca="1" si="120"/>
        <v/>
      </c>
      <c r="BJ553" s="4" t="str">
        <f t="shared" si="128"/>
        <v/>
      </c>
      <c r="BK553" s="123" t="str">
        <f t="shared" si="121"/>
        <v/>
      </c>
      <c r="BL553" s="140"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82"/>
      <c r="AV554" s="124"/>
      <c r="AW554" s="124"/>
      <c r="AX554" s="124"/>
      <c r="AY554" s="143"/>
      <c r="AZ554" s="124"/>
      <c r="BA554" s="124"/>
      <c r="BB554" s="4"/>
      <c r="BC554" s="127"/>
      <c r="BD554" s="4"/>
      <c r="BE554" s="4"/>
      <c r="BF554" s="9"/>
      <c r="BG554" s="4"/>
      <c r="BH554" s="4"/>
      <c r="BI554" s="7" t="str">
        <f t="shared" ca="1" si="120"/>
        <v/>
      </c>
      <c r="BJ554" s="4" t="str">
        <f t="shared" si="128"/>
        <v/>
      </c>
      <c r="BK554" s="123" t="str">
        <f t="shared" si="121"/>
        <v/>
      </c>
      <c r="BL554" s="140"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82"/>
      <c r="AV555" s="124"/>
      <c r="AW555" s="124"/>
      <c r="AX555" s="124"/>
      <c r="AY555" s="143"/>
      <c r="AZ555" s="124"/>
      <c r="BA555" s="124"/>
      <c r="BB555" s="4"/>
      <c r="BC555" s="127"/>
      <c r="BD555" s="4"/>
      <c r="BE555" s="4"/>
      <c r="BF555" s="9"/>
      <c r="BG555" s="4"/>
      <c r="BH555" s="4"/>
      <c r="BI555" s="7" t="str">
        <f t="shared" ca="1" si="120"/>
        <v/>
      </c>
      <c r="BJ555" s="4" t="str">
        <f t="shared" si="128"/>
        <v/>
      </c>
      <c r="BK555" s="123" t="str">
        <f t="shared" si="121"/>
        <v/>
      </c>
      <c r="BL555" s="140"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82"/>
      <c r="AV556" s="124"/>
      <c r="AW556" s="124"/>
      <c r="AX556" s="124"/>
      <c r="AY556" s="143"/>
      <c r="AZ556" s="124"/>
      <c r="BA556" s="124"/>
      <c r="BB556" s="4"/>
      <c r="BC556" s="127"/>
      <c r="BD556" s="4"/>
      <c r="BE556" s="4"/>
      <c r="BF556" s="9"/>
      <c r="BG556" s="4"/>
      <c r="BH556" s="4"/>
      <c r="BI556" s="7" t="str">
        <f t="shared" ca="1" si="120"/>
        <v/>
      </c>
      <c r="BJ556" s="4" t="str">
        <f t="shared" si="128"/>
        <v/>
      </c>
      <c r="BK556" s="123" t="str">
        <f t="shared" si="121"/>
        <v/>
      </c>
      <c r="BL556" s="140"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82"/>
      <c r="AV557" s="124"/>
      <c r="AW557" s="124"/>
      <c r="AX557" s="124"/>
      <c r="AY557" s="143"/>
      <c r="AZ557" s="124"/>
      <c r="BA557" s="124"/>
      <c r="BB557" s="4"/>
      <c r="BC557" s="127"/>
      <c r="BD557" s="4"/>
      <c r="BE557" s="4"/>
      <c r="BF557" s="9"/>
      <c r="BG557" s="4"/>
      <c r="BH557" s="4"/>
      <c r="BI557" s="7" t="str">
        <f t="shared" ca="1" si="120"/>
        <v/>
      </c>
      <c r="BJ557" s="4" t="str">
        <f t="shared" si="128"/>
        <v/>
      </c>
      <c r="BK557" s="123" t="str">
        <f t="shared" si="121"/>
        <v/>
      </c>
      <c r="BL557" s="140"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82"/>
      <c r="AV558" s="124"/>
      <c r="AW558" s="124"/>
      <c r="AX558" s="124"/>
      <c r="AY558" s="143"/>
      <c r="AZ558" s="124"/>
      <c r="BA558" s="124"/>
      <c r="BB558" s="4"/>
      <c r="BC558" s="127"/>
      <c r="BD558" s="4"/>
      <c r="BE558" s="4"/>
      <c r="BF558" s="9"/>
      <c r="BG558" s="4"/>
      <c r="BH558" s="4"/>
      <c r="BI558" s="7" t="str">
        <f t="shared" ca="1" si="120"/>
        <v/>
      </c>
      <c r="BJ558" s="4" t="str">
        <f t="shared" si="128"/>
        <v/>
      </c>
      <c r="BK558" s="123" t="str">
        <f t="shared" si="121"/>
        <v/>
      </c>
      <c r="BL558" s="140"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82"/>
      <c r="AV559" s="124"/>
      <c r="AW559" s="124"/>
      <c r="AX559" s="124"/>
      <c r="AY559" s="143"/>
      <c r="AZ559" s="124"/>
      <c r="BA559" s="124"/>
      <c r="BB559" s="4"/>
      <c r="BC559" s="127"/>
      <c r="BD559" s="4"/>
      <c r="BE559" s="4"/>
      <c r="BF559" s="9"/>
      <c r="BG559" s="4"/>
      <c r="BH559" s="4"/>
      <c r="BI559" s="7" t="str">
        <f t="shared" ca="1" si="120"/>
        <v/>
      </c>
      <c r="BJ559" s="4" t="str">
        <f t="shared" si="128"/>
        <v/>
      </c>
      <c r="BK559" s="123" t="str">
        <f t="shared" si="121"/>
        <v/>
      </c>
      <c r="BL559" s="140"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82"/>
      <c r="AV560" s="124"/>
      <c r="AW560" s="124"/>
      <c r="AX560" s="124"/>
      <c r="AY560" s="143"/>
      <c r="AZ560" s="124"/>
      <c r="BA560" s="124"/>
      <c r="BB560" s="4"/>
      <c r="BC560" s="127"/>
      <c r="BD560" s="4"/>
      <c r="BE560" s="4"/>
      <c r="BF560" s="9"/>
      <c r="BG560" s="4"/>
      <c r="BH560" s="4"/>
      <c r="BI560" s="7" t="str">
        <f t="shared" ca="1" si="120"/>
        <v/>
      </c>
      <c r="BJ560" s="4" t="str">
        <f t="shared" si="128"/>
        <v/>
      </c>
      <c r="BK560" s="123" t="str">
        <f t="shared" si="121"/>
        <v/>
      </c>
      <c r="BL560" s="140"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82"/>
      <c r="AV561" s="124"/>
      <c r="AW561" s="124"/>
      <c r="AX561" s="124"/>
      <c r="AY561" s="143"/>
      <c r="AZ561" s="124"/>
      <c r="BA561" s="124"/>
      <c r="BB561" s="4"/>
      <c r="BC561" s="127"/>
      <c r="BD561" s="4"/>
      <c r="BE561" s="4"/>
      <c r="BF561" s="9"/>
      <c r="BG561" s="4"/>
      <c r="BH561" s="4"/>
      <c r="BI561" s="7" t="str">
        <f t="shared" ca="1" si="120"/>
        <v/>
      </c>
      <c r="BJ561" s="4" t="str">
        <f t="shared" si="128"/>
        <v/>
      </c>
      <c r="BK561" s="123" t="str">
        <f t="shared" si="121"/>
        <v/>
      </c>
      <c r="BL561" s="140"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82"/>
      <c r="AV562" s="124"/>
      <c r="AW562" s="124"/>
      <c r="AX562" s="124"/>
      <c r="AY562" s="143"/>
      <c r="AZ562" s="124"/>
      <c r="BA562" s="124"/>
      <c r="BB562" s="4"/>
      <c r="BC562" s="127"/>
      <c r="BD562" s="4"/>
      <c r="BE562" s="4"/>
      <c r="BF562" s="9"/>
      <c r="BG562" s="4"/>
      <c r="BH562" s="4"/>
      <c r="BI562" s="7" t="str">
        <f t="shared" ca="1" si="120"/>
        <v/>
      </c>
      <c r="BJ562" s="4" t="str">
        <f t="shared" si="128"/>
        <v/>
      </c>
      <c r="BK562" s="123" t="str">
        <f t="shared" si="121"/>
        <v/>
      </c>
      <c r="BL562" s="140"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82"/>
      <c r="AV563" s="124"/>
      <c r="AW563" s="124"/>
      <c r="AX563" s="124"/>
      <c r="AY563" s="143"/>
      <c r="AZ563" s="124"/>
      <c r="BA563" s="124"/>
      <c r="BB563" s="4"/>
      <c r="BC563" s="127"/>
      <c r="BD563" s="4"/>
      <c r="BE563" s="4"/>
      <c r="BF563" s="9"/>
      <c r="BG563" s="4"/>
      <c r="BH563" s="4"/>
      <c r="BI563" s="7" t="str">
        <f t="shared" ca="1" si="120"/>
        <v/>
      </c>
      <c r="BJ563" s="4" t="str">
        <f t="shared" si="128"/>
        <v/>
      </c>
      <c r="BK563" s="123" t="str">
        <f t="shared" si="121"/>
        <v/>
      </c>
      <c r="BL563" s="140"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82"/>
      <c r="AV564" s="124"/>
      <c r="AW564" s="124"/>
      <c r="AX564" s="124"/>
      <c r="AY564" s="143"/>
      <c r="AZ564" s="124"/>
      <c r="BA564" s="124"/>
      <c r="BB564" s="4"/>
      <c r="BC564" s="127"/>
      <c r="BD564" s="4"/>
      <c r="BE564" s="4"/>
      <c r="BF564" s="9"/>
      <c r="BG564" s="4"/>
      <c r="BH564" s="4"/>
      <c r="BI564" s="7" t="str">
        <f t="shared" ca="1" si="120"/>
        <v/>
      </c>
      <c r="BJ564" s="4" t="str">
        <f t="shared" si="128"/>
        <v/>
      </c>
      <c r="BK564" s="123" t="str">
        <f t="shared" si="121"/>
        <v/>
      </c>
      <c r="BL564" s="140"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82"/>
      <c r="AV565" s="124"/>
      <c r="AW565" s="124"/>
      <c r="AX565" s="124"/>
      <c r="AY565" s="143"/>
      <c r="AZ565" s="124"/>
      <c r="BA565" s="124"/>
      <c r="BB565" s="4"/>
      <c r="BC565" s="127"/>
      <c r="BD565" s="4"/>
      <c r="BE565" s="4"/>
      <c r="BF565" s="9"/>
      <c r="BG565" s="4"/>
      <c r="BH565" s="4"/>
      <c r="BI565" s="7" t="str">
        <f t="shared" ca="1" si="120"/>
        <v/>
      </c>
      <c r="BJ565" s="4" t="str">
        <f t="shared" si="128"/>
        <v/>
      </c>
      <c r="BK565" s="123" t="str">
        <f t="shared" si="121"/>
        <v/>
      </c>
      <c r="BL565" s="140"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82"/>
      <c r="AV566" s="124"/>
      <c r="AW566" s="124"/>
      <c r="AX566" s="124"/>
      <c r="AY566" s="143"/>
      <c r="AZ566" s="124"/>
      <c r="BA566" s="124"/>
      <c r="BB566" s="4"/>
      <c r="BC566" s="127"/>
      <c r="BD566" s="4"/>
      <c r="BE566" s="4"/>
      <c r="BF566" s="9"/>
      <c r="BG566" s="4"/>
      <c r="BH566" s="4"/>
      <c r="BI566" s="7" t="str">
        <f t="shared" ca="1" si="120"/>
        <v/>
      </c>
      <c r="BJ566" s="4" t="str">
        <f t="shared" si="128"/>
        <v/>
      </c>
      <c r="BK566" s="123" t="str">
        <f t="shared" si="121"/>
        <v/>
      </c>
      <c r="BL566" s="140"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82"/>
      <c r="AV567" s="124"/>
      <c r="AW567" s="124"/>
      <c r="AX567" s="124"/>
      <c r="AY567" s="143"/>
      <c r="AZ567" s="124"/>
      <c r="BA567" s="124"/>
      <c r="BB567" s="4"/>
      <c r="BC567" s="127"/>
      <c r="BD567" s="4"/>
      <c r="BE567" s="4"/>
      <c r="BF567" s="9"/>
      <c r="BG567" s="4"/>
      <c r="BH567" s="4"/>
      <c r="BI567" s="7" t="str">
        <f t="shared" ca="1" si="120"/>
        <v/>
      </c>
      <c r="BJ567" s="4" t="str">
        <f t="shared" si="128"/>
        <v/>
      </c>
      <c r="BK567" s="123" t="str">
        <f t="shared" si="121"/>
        <v/>
      </c>
      <c r="BL567" s="140"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82"/>
      <c r="AV568" s="124"/>
      <c r="AW568" s="124"/>
      <c r="AX568" s="124"/>
      <c r="AY568" s="143"/>
      <c r="AZ568" s="124"/>
      <c r="BA568" s="124"/>
      <c r="BB568" s="4"/>
      <c r="BC568" s="127"/>
      <c r="BD568" s="4"/>
      <c r="BE568" s="4"/>
      <c r="BF568" s="9"/>
      <c r="BG568" s="4"/>
      <c r="BH568" s="4"/>
      <c r="BI568" s="7" t="str">
        <f t="shared" ca="1" si="120"/>
        <v/>
      </c>
      <c r="BJ568" s="4" t="str">
        <f t="shared" si="128"/>
        <v/>
      </c>
      <c r="BK568" s="123" t="str">
        <f t="shared" si="121"/>
        <v/>
      </c>
      <c r="BL568" s="140"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82"/>
      <c r="AV569" s="124"/>
      <c r="AW569" s="124"/>
      <c r="AX569" s="124"/>
      <c r="AY569" s="143"/>
      <c r="AZ569" s="124"/>
      <c r="BA569" s="124"/>
      <c r="BB569" s="4"/>
      <c r="BC569" s="127"/>
      <c r="BD569" s="4"/>
      <c r="BE569" s="4"/>
      <c r="BF569" s="9"/>
      <c r="BG569" s="4"/>
      <c r="BH569" s="4"/>
      <c r="BI569" s="7" t="str">
        <f t="shared" ca="1" si="120"/>
        <v/>
      </c>
      <c r="BJ569" s="4" t="str">
        <f t="shared" si="128"/>
        <v/>
      </c>
      <c r="BK569" s="123" t="str">
        <f t="shared" si="121"/>
        <v/>
      </c>
      <c r="BL569" s="140"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82"/>
      <c r="AV570" s="124"/>
      <c r="AW570" s="124"/>
      <c r="AX570" s="124"/>
      <c r="AY570" s="143"/>
      <c r="AZ570" s="124"/>
      <c r="BA570" s="124"/>
      <c r="BB570" s="4"/>
      <c r="BC570" s="127"/>
      <c r="BD570" s="4"/>
      <c r="BE570" s="4"/>
      <c r="BF570" s="9"/>
      <c r="BG570" s="4"/>
      <c r="BH570" s="4"/>
      <c r="BI570" s="7" t="str">
        <f t="shared" ca="1" si="120"/>
        <v/>
      </c>
      <c r="BJ570" s="4" t="str">
        <f t="shared" si="128"/>
        <v/>
      </c>
      <c r="BK570" s="123" t="str">
        <f t="shared" si="121"/>
        <v/>
      </c>
      <c r="BL570" s="140"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82"/>
      <c r="AV571" s="124"/>
      <c r="AW571" s="124"/>
      <c r="AX571" s="124"/>
      <c r="AY571" s="143"/>
      <c r="AZ571" s="124"/>
      <c r="BA571" s="124"/>
      <c r="BB571" s="4"/>
      <c r="BC571" s="127"/>
      <c r="BD571" s="4"/>
      <c r="BE571" s="4"/>
      <c r="BF571" s="9"/>
      <c r="BG571" s="4"/>
      <c r="BH571" s="4"/>
      <c r="BI571" s="7" t="str">
        <f t="shared" ca="1" si="120"/>
        <v/>
      </c>
      <c r="BJ571" s="4" t="str">
        <f t="shared" si="128"/>
        <v/>
      </c>
      <c r="BK571" s="123" t="str">
        <f t="shared" si="121"/>
        <v/>
      </c>
      <c r="BL571" s="140"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82"/>
      <c r="AV572" s="124"/>
      <c r="AW572" s="124"/>
      <c r="AX572" s="124"/>
      <c r="AY572" s="143"/>
      <c r="AZ572" s="124"/>
      <c r="BA572" s="124"/>
      <c r="BB572" s="4"/>
      <c r="BC572" s="127"/>
      <c r="BD572" s="4"/>
      <c r="BE572" s="4"/>
      <c r="BF572" s="9"/>
      <c r="BG572" s="4"/>
      <c r="BH572" s="4"/>
      <c r="BI572" s="7" t="str">
        <f t="shared" ca="1" si="120"/>
        <v/>
      </c>
      <c r="BJ572" s="4" t="str">
        <f t="shared" si="128"/>
        <v/>
      </c>
      <c r="BK572" s="123" t="str">
        <f t="shared" si="121"/>
        <v/>
      </c>
      <c r="BL572" s="140"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82"/>
      <c r="AV573" s="124"/>
      <c r="AW573" s="124"/>
      <c r="AX573" s="124"/>
      <c r="AY573" s="143"/>
      <c r="AZ573" s="124"/>
      <c r="BA573" s="124"/>
      <c r="BB573" s="4"/>
      <c r="BC573" s="127"/>
      <c r="BD573" s="4"/>
      <c r="BE573" s="4"/>
      <c r="BF573" s="9"/>
      <c r="BG573" s="4"/>
      <c r="BH573" s="4"/>
      <c r="BI573" s="7" t="str">
        <f t="shared" ca="1" si="120"/>
        <v/>
      </c>
      <c r="BJ573" s="4" t="str">
        <f t="shared" si="128"/>
        <v/>
      </c>
      <c r="BK573" s="123" t="str">
        <f t="shared" si="121"/>
        <v/>
      </c>
      <c r="BL573" s="140"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82"/>
      <c r="AV574" s="124"/>
      <c r="AW574" s="124"/>
      <c r="AX574" s="124"/>
      <c r="AY574" s="143"/>
      <c r="AZ574" s="124"/>
      <c r="BA574" s="124"/>
      <c r="BB574" s="4"/>
      <c r="BC574" s="127"/>
      <c r="BD574" s="4"/>
      <c r="BE574" s="4"/>
      <c r="BF574" s="9"/>
      <c r="BG574" s="4"/>
      <c r="BH574" s="4"/>
      <c r="BI574" s="7" t="str">
        <f t="shared" ca="1" si="120"/>
        <v/>
      </c>
      <c r="BJ574" s="4" t="str">
        <f t="shared" si="128"/>
        <v/>
      </c>
      <c r="BK574" s="123" t="str">
        <f t="shared" si="121"/>
        <v/>
      </c>
      <c r="BL574" s="140"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82"/>
      <c r="AV575" s="124"/>
      <c r="AW575" s="124"/>
      <c r="AX575" s="124"/>
      <c r="AY575" s="143"/>
      <c r="AZ575" s="124"/>
      <c r="BA575" s="124"/>
      <c r="BB575" s="4"/>
      <c r="BC575" s="127"/>
      <c r="BD575" s="4"/>
      <c r="BE575" s="4"/>
      <c r="BF575" s="9"/>
      <c r="BG575" s="4"/>
      <c r="BH575" s="4"/>
      <c r="BI575" s="7" t="str">
        <f t="shared" ca="1" si="120"/>
        <v/>
      </c>
      <c r="BJ575" s="4" t="str">
        <f t="shared" si="128"/>
        <v/>
      </c>
      <c r="BK575" s="123" t="str">
        <f t="shared" si="121"/>
        <v/>
      </c>
      <c r="BL575" s="140"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82"/>
      <c r="AV576" s="124"/>
      <c r="AW576" s="124"/>
      <c r="AX576" s="124"/>
      <c r="AY576" s="143"/>
      <c r="AZ576" s="124"/>
      <c r="BA576" s="124"/>
      <c r="BB576" s="4"/>
      <c r="BC576" s="127"/>
      <c r="BD576" s="4"/>
      <c r="BE576" s="4"/>
      <c r="BF576" s="9"/>
      <c r="BG576" s="4"/>
      <c r="BH576" s="4"/>
      <c r="BI576" s="7" t="str">
        <f t="shared" ca="1" si="120"/>
        <v/>
      </c>
      <c r="BJ576" s="4" t="str">
        <f t="shared" si="128"/>
        <v/>
      </c>
      <c r="BK576" s="123" t="str">
        <f t="shared" si="121"/>
        <v/>
      </c>
      <c r="BL576" s="140"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82"/>
      <c r="AV577" s="124"/>
      <c r="AW577" s="124"/>
      <c r="AX577" s="124"/>
      <c r="AY577" s="143"/>
      <c r="AZ577" s="124"/>
      <c r="BA577" s="124"/>
      <c r="BB577" s="4"/>
      <c r="BC577" s="127"/>
      <c r="BD577" s="4"/>
      <c r="BE577" s="4"/>
      <c r="BF577" s="9"/>
      <c r="BG577" s="4"/>
      <c r="BH577" s="4"/>
      <c r="BI577" s="7" t="str">
        <f t="shared" ca="1" si="120"/>
        <v/>
      </c>
      <c r="BJ577" s="4" t="str">
        <f t="shared" si="128"/>
        <v/>
      </c>
      <c r="BK577" s="123" t="str">
        <f t="shared" si="121"/>
        <v/>
      </c>
      <c r="BL577" s="140"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82"/>
      <c r="AV578" s="124"/>
      <c r="AW578" s="124"/>
      <c r="AX578" s="124"/>
      <c r="AY578" s="143"/>
      <c r="AZ578" s="124"/>
      <c r="BA578" s="124"/>
      <c r="BB578" s="4"/>
      <c r="BC578" s="127"/>
      <c r="BD578" s="4"/>
      <c r="BE578" s="4"/>
      <c r="BF578" s="9"/>
      <c r="BG578" s="4"/>
      <c r="BH578" s="4"/>
      <c r="BI578" s="7" t="str">
        <f t="shared" ref="BI578:BI641" ca="1" si="132">IFERROR(IF(BF578="","",IF(BB578=5,"",IF(BF578-TODAY()&gt;0,"VIGENTE","VENCIDO"))),"")</f>
        <v/>
      </c>
      <c r="BJ578" s="4" t="str">
        <f t="shared" si="128"/>
        <v/>
      </c>
      <c r="BK578" s="123" t="str">
        <f t="shared" ref="BK578:BK641" si="133">IFERROR(IF(AA578="","",AA578/V578),"")</f>
        <v/>
      </c>
      <c r="BL578" s="140"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82"/>
      <c r="AV579" s="124"/>
      <c r="AW579" s="124"/>
      <c r="AX579" s="124"/>
      <c r="AY579" s="143"/>
      <c r="AZ579" s="124"/>
      <c r="BA579" s="124"/>
      <c r="BB579" s="4"/>
      <c r="BC579" s="127"/>
      <c r="BD579" s="4"/>
      <c r="BE579" s="4"/>
      <c r="BF579" s="9"/>
      <c r="BG579" s="4"/>
      <c r="BH579" s="4"/>
      <c r="BI579" s="7" t="str">
        <f t="shared" ca="1" si="132"/>
        <v/>
      </c>
      <c r="BJ579" s="4" t="str">
        <f t="shared" si="128"/>
        <v/>
      </c>
      <c r="BK579" s="123" t="str">
        <f t="shared" si="133"/>
        <v/>
      </c>
      <c r="BL579" s="140"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82"/>
      <c r="AV580" s="124"/>
      <c r="AW580" s="124"/>
      <c r="AX580" s="124"/>
      <c r="AY580" s="143"/>
      <c r="AZ580" s="124"/>
      <c r="BA580" s="124"/>
      <c r="BB580" s="4"/>
      <c r="BC580" s="127"/>
      <c r="BD580" s="4"/>
      <c r="BE580" s="4"/>
      <c r="BF580" s="9"/>
      <c r="BG580" s="4"/>
      <c r="BH580" s="4"/>
      <c r="BI580" s="7" t="str">
        <f t="shared" ca="1" si="132"/>
        <v/>
      </c>
      <c r="BJ580" s="4" t="str">
        <f t="shared" si="128"/>
        <v/>
      </c>
      <c r="BK580" s="123" t="str">
        <f t="shared" si="133"/>
        <v/>
      </c>
      <c r="BL580" s="140"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82"/>
      <c r="AV581" s="124"/>
      <c r="AW581" s="124"/>
      <c r="AX581" s="124"/>
      <c r="AY581" s="143"/>
      <c r="AZ581" s="124"/>
      <c r="BA581" s="124"/>
      <c r="BB581" s="4"/>
      <c r="BC581" s="127"/>
      <c r="BD581" s="4"/>
      <c r="BE581" s="4"/>
      <c r="BF581" s="9"/>
      <c r="BG581" s="4"/>
      <c r="BH581" s="4"/>
      <c r="BI581" s="7" t="str">
        <f t="shared" ca="1" si="132"/>
        <v/>
      </c>
      <c r="BJ581" s="4" t="str">
        <f t="shared" si="128"/>
        <v/>
      </c>
      <c r="BK581" s="123" t="str">
        <f t="shared" si="133"/>
        <v/>
      </c>
      <c r="BL581" s="140"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82"/>
      <c r="AV582" s="124"/>
      <c r="AW582" s="124"/>
      <c r="AX582" s="124"/>
      <c r="AY582" s="143"/>
      <c r="AZ582" s="124"/>
      <c r="BA582" s="124"/>
      <c r="BB582" s="4"/>
      <c r="BC582" s="127"/>
      <c r="BD582" s="4"/>
      <c r="BE582" s="4"/>
      <c r="BF582" s="9"/>
      <c r="BG582" s="4"/>
      <c r="BH582" s="4"/>
      <c r="BI582" s="7" t="str">
        <f t="shared" ca="1" si="132"/>
        <v/>
      </c>
      <c r="BJ582" s="4" t="str">
        <f t="shared" si="128"/>
        <v/>
      </c>
      <c r="BK582" s="123" t="str">
        <f t="shared" si="133"/>
        <v/>
      </c>
      <c r="BL582" s="140"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82"/>
      <c r="AV583" s="124"/>
      <c r="AW583" s="124"/>
      <c r="AX583" s="124"/>
      <c r="AY583" s="143"/>
      <c r="AZ583" s="124"/>
      <c r="BA583" s="124"/>
      <c r="BB583" s="4"/>
      <c r="BC583" s="127"/>
      <c r="BD583" s="4"/>
      <c r="BE583" s="4"/>
      <c r="BF583" s="9"/>
      <c r="BG583" s="4"/>
      <c r="BH583" s="4"/>
      <c r="BI583" s="7" t="str">
        <f t="shared" ca="1" si="132"/>
        <v/>
      </c>
      <c r="BJ583" s="4" t="str">
        <f t="shared" si="128"/>
        <v/>
      </c>
      <c r="BK583" s="123" t="str">
        <f t="shared" si="133"/>
        <v/>
      </c>
      <c r="BL583" s="140"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82"/>
      <c r="AV584" s="124"/>
      <c r="AW584" s="124"/>
      <c r="AX584" s="124"/>
      <c r="AY584" s="143"/>
      <c r="AZ584" s="124"/>
      <c r="BA584" s="124"/>
      <c r="BB584" s="4"/>
      <c r="BC584" s="127"/>
      <c r="BD584" s="4"/>
      <c r="BE584" s="4"/>
      <c r="BF584" s="9"/>
      <c r="BG584" s="4"/>
      <c r="BH584" s="4"/>
      <c r="BI584" s="7" t="str">
        <f t="shared" ca="1" si="132"/>
        <v/>
      </c>
      <c r="BJ584" s="4" t="str">
        <f t="shared" si="128"/>
        <v/>
      </c>
      <c r="BK584" s="123" t="str">
        <f t="shared" si="133"/>
        <v/>
      </c>
      <c r="BL584" s="140"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82"/>
      <c r="AV585" s="124"/>
      <c r="AW585" s="124"/>
      <c r="AX585" s="124"/>
      <c r="AY585" s="143"/>
      <c r="AZ585" s="124"/>
      <c r="BA585" s="124"/>
      <c r="BB585" s="4"/>
      <c r="BC585" s="127"/>
      <c r="BD585" s="4"/>
      <c r="BE585" s="4"/>
      <c r="BF585" s="9"/>
      <c r="BG585" s="4"/>
      <c r="BH585" s="4"/>
      <c r="BI585" s="7" t="str">
        <f t="shared" ca="1" si="132"/>
        <v/>
      </c>
      <c r="BJ585" s="4" t="str">
        <f t="shared" si="128"/>
        <v/>
      </c>
      <c r="BK585" s="123" t="str">
        <f t="shared" si="133"/>
        <v/>
      </c>
      <c r="BL585" s="140"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82"/>
      <c r="AV586" s="124"/>
      <c r="AW586" s="124"/>
      <c r="AX586" s="124"/>
      <c r="AY586" s="143"/>
      <c r="AZ586" s="124"/>
      <c r="BA586" s="124"/>
      <c r="BB586" s="4"/>
      <c r="BC586" s="127"/>
      <c r="BD586" s="4"/>
      <c r="BE586" s="4"/>
      <c r="BF586" s="9"/>
      <c r="BG586" s="4"/>
      <c r="BH586" s="4"/>
      <c r="BI586" s="7" t="str">
        <f t="shared" ca="1" si="132"/>
        <v/>
      </c>
      <c r="BJ586" s="4" t="str">
        <f t="shared" si="128"/>
        <v/>
      </c>
      <c r="BK586" s="123" t="str">
        <f t="shared" si="133"/>
        <v/>
      </c>
      <c r="BL586" s="140"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82"/>
      <c r="AV587" s="124"/>
      <c r="AW587" s="124"/>
      <c r="AX587" s="124"/>
      <c r="AY587" s="143"/>
      <c r="AZ587" s="124"/>
      <c r="BA587" s="124"/>
      <c r="BB587" s="4"/>
      <c r="BC587" s="127"/>
      <c r="BD587" s="4"/>
      <c r="BE587" s="4"/>
      <c r="BF587" s="9"/>
      <c r="BG587" s="4"/>
      <c r="BH587" s="4"/>
      <c r="BI587" s="7" t="str">
        <f t="shared" ca="1" si="132"/>
        <v/>
      </c>
      <c r="BJ587" s="4" t="str">
        <f t="shared" si="128"/>
        <v/>
      </c>
      <c r="BK587" s="123" t="str">
        <f t="shared" si="133"/>
        <v/>
      </c>
      <c r="BL587" s="140"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82"/>
      <c r="AV588" s="124"/>
      <c r="AW588" s="124"/>
      <c r="AX588" s="124"/>
      <c r="AY588" s="143"/>
      <c r="AZ588" s="124"/>
      <c r="BA588" s="124"/>
      <c r="BB588" s="4"/>
      <c r="BC588" s="127"/>
      <c r="BD588" s="4"/>
      <c r="BE588" s="4"/>
      <c r="BF588" s="9"/>
      <c r="BG588" s="4"/>
      <c r="BH588" s="4"/>
      <c r="BI588" s="7" t="str">
        <f t="shared" ca="1" si="132"/>
        <v/>
      </c>
      <c r="BJ588" s="4" t="str">
        <f t="shared" si="128"/>
        <v/>
      </c>
      <c r="BK588" s="123" t="str">
        <f t="shared" si="133"/>
        <v/>
      </c>
      <c r="BL588" s="140"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82"/>
      <c r="AV589" s="124"/>
      <c r="AW589" s="124"/>
      <c r="AX589" s="124"/>
      <c r="AY589" s="143"/>
      <c r="AZ589" s="124"/>
      <c r="BA589" s="124"/>
      <c r="BB589" s="4"/>
      <c r="BC589" s="127"/>
      <c r="BD589" s="4"/>
      <c r="BE589" s="4"/>
      <c r="BF589" s="9"/>
      <c r="BG589" s="4"/>
      <c r="BH589" s="4"/>
      <c r="BI589" s="7" t="str">
        <f t="shared" ca="1" si="132"/>
        <v/>
      </c>
      <c r="BJ589" s="4" t="str">
        <f t="shared" si="128"/>
        <v/>
      </c>
      <c r="BK589" s="123" t="str">
        <f t="shared" si="133"/>
        <v/>
      </c>
      <c r="BL589" s="140"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82"/>
      <c r="AV590" s="124"/>
      <c r="AW590" s="124"/>
      <c r="AX590" s="124"/>
      <c r="AY590" s="143"/>
      <c r="AZ590" s="124"/>
      <c r="BA590" s="124"/>
      <c r="BB590" s="4"/>
      <c r="BC590" s="127"/>
      <c r="BD590" s="4"/>
      <c r="BE590" s="4"/>
      <c r="BF590" s="9"/>
      <c r="BG590" s="4"/>
      <c r="BH590" s="4"/>
      <c r="BI590" s="7" t="str">
        <f t="shared" ca="1" si="132"/>
        <v/>
      </c>
      <c r="BJ590" s="4" t="str">
        <f t="shared" si="128"/>
        <v/>
      </c>
      <c r="BK590" s="123" t="str">
        <f t="shared" si="133"/>
        <v/>
      </c>
      <c r="BL590" s="140"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82"/>
      <c r="AV591" s="124"/>
      <c r="AW591" s="124"/>
      <c r="AX591" s="124"/>
      <c r="AY591" s="143"/>
      <c r="AZ591" s="124"/>
      <c r="BA591" s="124"/>
      <c r="BB591" s="4"/>
      <c r="BC591" s="127"/>
      <c r="BD591" s="4"/>
      <c r="BE591" s="4"/>
      <c r="BF591" s="9"/>
      <c r="BG591" s="4"/>
      <c r="BH591" s="4"/>
      <c r="BI591" s="7" t="str">
        <f t="shared" ca="1" si="132"/>
        <v/>
      </c>
      <c r="BJ591" s="4" t="str">
        <f t="shared" si="128"/>
        <v/>
      </c>
      <c r="BK591" s="123" t="str">
        <f t="shared" si="133"/>
        <v/>
      </c>
      <c r="BL591" s="140"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82"/>
      <c r="AV592" s="124"/>
      <c r="AW592" s="124"/>
      <c r="AX592" s="124"/>
      <c r="AY592" s="143"/>
      <c r="AZ592" s="124"/>
      <c r="BA592" s="124"/>
      <c r="BB592" s="4"/>
      <c r="BC592" s="127"/>
      <c r="BD592" s="4"/>
      <c r="BE592" s="4"/>
      <c r="BF592" s="9"/>
      <c r="BG592" s="4"/>
      <c r="BH592" s="4"/>
      <c r="BI592" s="7" t="str">
        <f t="shared" ca="1" si="132"/>
        <v/>
      </c>
      <c r="BJ592" s="4" t="str">
        <f t="shared" si="128"/>
        <v/>
      </c>
      <c r="BK592" s="123" t="str">
        <f t="shared" si="133"/>
        <v/>
      </c>
      <c r="BL592" s="140"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82"/>
      <c r="AV593" s="124"/>
      <c r="AW593" s="124"/>
      <c r="AX593" s="124"/>
      <c r="AY593" s="143"/>
      <c r="AZ593" s="124"/>
      <c r="BA593" s="124"/>
      <c r="BB593" s="4"/>
      <c r="BC593" s="127"/>
      <c r="BD593" s="4"/>
      <c r="BE593" s="4"/>
      <c r="BF593" s="9"/>
      <c r="BG593" s="4"/>
      <c r="BH593" s="4"/>
      <c r="BI593" s="7" t="str">
        <f t="shared" ca="1" si="132"/>
        <v/>
      </c>
      <c r="BJ593" s="4" t="str">
        <f t="shared" si="128"/>
        <v/>
      </c>
      <c r="BK593" s="123" t="str">
        <f t="shared" si="133"/>
        <v/>
      </c>
      <c r="BL593" s="140"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82"/>
      <c r="AV594" s="124"/>
      <c r="AW594" s="124"/>
      <c r="AX594" s="124"/>
      <c r="AY594" s="143"/>
      <c r="AZ594" s="124"/>
      <c r="BA594" s="124"/>
      <c r="BB594" s="4"/>
      <c r="BC594" s="127"/>
      <c r="BD594" s="4"/>
      <c r="BE594" s="4"/>
      <c r="BF594" s="9"/>
      <c r="BG594" s="4"/>
      <c r="BH594" s="4"/>
      <c r="BI594" s="7" t="str">
        <f t="shared" ca="1" si="132"/>
        <v/>
      </c>
      <c r="BJ594" s="4" t="str">
        <f t="shared" si="128"/>
        <v/>
      </c>
      <c r="BK594" s="123" t="str">
        <f t="shared" si="133"/>
        <v/>
      </c>
      <c r="BL594" s="140"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82"/>
      <c r="AV595" s="124"/>
      <c r="AW595" s="124"/>
      <c r="AX595" s="124"/>
      <c r="AY595" s="143"/>
      <c r="AZ595" s="124"/>
      <c r="BA595" s="124"/>
      <c r="BB595" s="4"/>
      <c r="BC595" s="127"/>
      <c r="BD595" s="4"/>
      <c r="BE595" s="4"/>
      <c r="BF595" s="9"/>
      <c r="BG595" s="4"/>
      <c r="BH595" s="4"/>
      <c r="BI595" s="7" t="str">
        <f t="shared" ca="1" si="132"/>
        <v/>
      </c>
      <c r="BJ595" s="4" t="str">
        <f t="shared" ref="BJ595:BJ658" si="140">IFERROR(IF(AA595=0,"",AA595/BC595),"")</f>
        <v/>
      </c>
      <c r="BK595" s="123" t="str">
        <f t="shared" si="133"/>
        <v/>
      </c>
      <c r="BL595" s="140"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82"/>
      <c r="AV596" s="124"/>
      <c r="AW596" s="124"/>
      <c r="AX596" s="124"/>
      <c r="AY596" s="143"/>
      <c r="AZ596" s="124"/>
      <c r="BA596" s="124"/>
      <c r="BB596" s="4"/>
      <c r="BC596" s="127"/>
      <c r="BD596" s="4"/>
      <c r="BE596" s="4"/>
      <c r="BF596" s="9"/>
      <c r="BG596" s="4"/>
      <c r="BH596" s="4"/>
      <c r="BI596" s="7" t="str">
        <f t="shared" ca="1" si="132"/>
        <v/>
      </c>
      <c r="BJ596" s="4" t="str">
        <f t="shared" si="140"/>
        <v/>
      </c>
      <c r="BK596" s="123" t="str">
        <f t="shared" si="133"/>
        <v/>
      </c>
      <c r="BL596" s="140"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82"/>
      <c r="AV597" s="124"/>
      <c r="AW597" s="124"/>
      <c r="AX597" s="124"/>
      <c r="AY597" s="143"/>
      <c r="AZ597" s="124"/>
      <c r="BA597" s="124"/>
      <c r="BB597" s="4"/>
      <c r="BC597" s="127"/>
      <c r="BD597" s="4"/>
      <c r="BE597" s="4"/>
      <c r="BF597" s="9"/>
      <c r="BG597" s="4"/>
      <c r="BH597" s="4"/>
      <c r="BI597" s="7" t="str">
        <f t="shared" ca="1" si="132"/>
        <v/>
      </c>
      <c r="BJ597" s="4" t="str">
        <f t="shared" si="140"/>
        <v/>
      </c>
      <c r="BK597" s="123" t="str">
        <f t="shared" si="133"/>
        <v/>
      </c>
      <c r="BL597" s="140"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82"/>
      <c r="AV598" s="124"/>
      <c r="AW598" s="124"/>
      <c r="AX598" s="124"/>
      <c r="AY598" s="143"/>
      <c r="AZ598" s="124"/>
      <c r="BA598" s="124"/>
      <c r="BB598" s="4"/>
      <c r="BC598" s="127"/>
      <c r="BD598" s="4"/>
      <c r="BE598" s="4"/>
      <c r="BF598" s="9"/>
      <c r="BG598" s="4"/>
      <c r="BH598" s="4"/>
      <c r="BI598" s="7" t="str">
        <f t="shared" ca="1" si="132"/>
        <v/>
      </c>
      <c r="BJ598" s="4" t="str">
        <f t="shared" si="140"/>
        <v/>
      </c>
      <c r="BK598" s="123" t="str">
        <f t="shared" si="133"/>
        <v/>
      </c>
      <c r="BL598" s="140"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82"/>
      <c r="AV599" s="124"/>
      <c r="AW599" s="124"/>
      <c r="AX599" s="124"/>
      <c r="AY599" s="143"/>
      <c r="AZ599" s="124"/>
      <c r="BA599" s="124"/>
      <c r="BB599" s="4"/>
      <c r="BC599" s="127"/>
      <c r="BD599" s="4"/>
      <c r="BE599" s="4"/>
      <c r="BF599" s="9"/>
      <c r="BG599" s="4"/>
      <c r="BH599" s="4"/>
      <c r="BI599" s="7" t="str">
        <f t="shared" ca="1" si="132"/>
        <v/>
      </c>
      <c r="BJ599" s="4" t="str">
        <f t="shared" si="140"/>
        <v/>
      </c>
      <c r="BK599" s="123" t="str">
        <f t="shared" si="133"/>
        <v/>
      </c>
      <c r="BL599" s="140"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82"/>
      <c r="AV600" s="124"/>
      <c r="AW600" s="124"/>
      <c r="AX600" s="124"/>
      <c r="AY600" s="143"/>
      <c r="AZ600" s="124"/>
      <c r="BA600" s="124"/>
      <c r="BB600" s="4"/>
      <c r="BC600" s="127"/>
      <c r="BD600" s="4"/>
      <c r="BE600" s="4"/>
      <c r="BF600" s="9"/>
      <c r="BG600" s="4"/>
      <c r="BH600" s="4"/>
      <c r="BI600" s="7" t="str">
        <f t="shared" ca="1" si="132"/>
        <v/>
      </c>
      <c r="BJ600" s="4" t="str">
        <f t="shared" si="140"/>
        <v/>
      </c>
      <c r="BK600" s="123" t="str">
        <f t="shared" si="133"/>
        <v/>
      </c>
      <c r="BL600" s="140"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82"/>
      <c r="AV601" s="124"/>
      <c r="AW601" s="124"/>
      <c r="AX601" s="124"/>
      <c r="AY601" s="143"/>
      <c r="AZ601" s="124"/>
      <c r="BA601" s="124"/>
      <c r="BB601" s="4"/>
      <c r="BC601" s="127"/>
      <c r="BD601" s="4"/>
      <c r="BE601" s="4"/>
      <c r="BF601" s="9"/>
      <c r="BG601" s="4"/>
      <c r="BH601" s="4"/>
      <c r="BI601" s="7" t="str">
        <f t="shared" ca="1" si="132"/>
        <v/>
      </c>
      <c r="BJ601" s="4" t="str">
        <f t="shared" si="140"/>
        <v/>
      </c>
      <c r="BK601" s="123" t="str">
        <f t="shared" si="133"/>
        <v/>
      </c>
      <c r="BL601" s="140"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82"/>
      <c r="AV602" s="124"/>
      <c r="AW602" s="124"/>
      <c r="AX602" s="124"/>
      <c r="AY602" s="143"/>
      <c r="AZ602" s="124"/>
      <c r="BA602" s="124"/>
      <c r="BB602" s="4"/>
      <c r="BC602" s="127"/>
      <c r="BD602" s="4"/>
      <c r="BE602" s="4"/>
      <c r="BF602" s="9"/>
      <c r="BG602" s="4"/>
      <c r="BH602" s="4"/>
      <c r="BI602" s="7" t="str">
        <f t="shared" ca="1" si="132"/>
        <v/>
      </c>
      <c r="BJ602" s="4" t="str">
        <f t="shared" si="140"/>
        <v/>
      </c>
      <c r="BK602" s="123" t="str">
        <f t="shared" si="133"/>
        <v/>
      </c>
      <c r="BL602" s="140"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82"/>
      <c r="AV603" s="124"/>
      <c r="AW603" s="124"/>
      <c r="AX603" s="124"/>
      <c r="AY603" s="143"/>
      <c r="AZ603" s="124"/>
      <c r="BA603" s="124"/>
      <c r="BB603" s="4"/>
      <c r="BC603" s="127"/>
      <c r="BD603" s="4"/>
      <c r="BE603" s="4"/>
      <c r="BF603" s="9"/>
      <c r="BG603" s="4"/>
      <c r="BH603" s="4"/>
      <c r="BI603" s="7" t="str">
        <f t="shared" ca="1" si="132"/>
        <v/>
      </c>
      <c r="BJ603" s="4" t="str">
        <f t="shared" si="140"/>
        <v/>
      </c>
      <c r="BK603" s="123" t="str">
        <f t="shared" si="133"/>
        <v/>
      </c>
      <c r="BL603" s="140"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82"/>
      <c r="AV604" s="124"/>
      <c r="AW604" s="124"/>
      <c r="AX604" s="124"/>
      <c r="AY604" s="143"/>
      <c r="AZ604" s="124"/>
      <c r="BA604" s="124"/>
      <c r="BB604" s="4"/>
      <c r="BC604" s="127"/>
      <c r="BD604" s="4"/>
      <c r="BE604" s="4"/>
      <c r="BF604" s="9"/>
      <c r="BG604" s="4"/>
      <c r="BH604" s="4"/>
      <c r="BI604" s="7" t="str">
        <f t="shared" ca="1" si="132"/>
        <v/>
      </c>
      <c r="BJ604" s="4" t="str">
        <f t="shared" si="140"/>
        <v/>
      </c>
      <c r="BK604" s="123" t="str">
        <f t="shared" si="133"/>
        <v/>
      </c>
      <c r="BL604" s="140"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82"/>
      <c r="AV605" s="124"/>
      <c r="AW605" s="124"/>
      <c r="AX605" s="124"/>
      <c r="AY605" s="143"/>
      <c r="AZ605" s="124"/>
      <c r="BA605" s="124"/>
      <c r="BB605" s="4"/>
      <c r="BC605" s="127"/>
      <c r="BF605" s="9"/>
      <c r="BI605" s="7" t="str">
        <f t="shared" ca="1" si="132"/>
        <v/>
      </c>
      <c r="BJ605" s="4" t="str">
        <f t="shared" si="140"/>
        <v/>
      </c>
      <c r="BK605" s="123" t="str">
        <f t="shared" si="133"/>
        <v/>
      </c>
      <c r="BL605" s="140"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82"/>
      <c r="AV606" s="124"/>
      <c r="AW606" s="124"/>
      <c r="AX606" s="124"/>
      <c r="AY606" s="143"/>
      <c r="AZ606" s="124"/>
      <c r="BA606" s="124"/>
      <c r="BB606" s="4"/>
      <c r="BC606" s="127"/>
      <c r="BF606" s="9"/>
      <c r="BI606" s="7" t="str">
        <f t="shared" ca="1" si="132"/>
        <v/>
      </c>
      <c r="BJ606" s="4" t="str">
        <f t="shared" si="140"/>
        <v/>
      </c>
      <c r="BK606" s="123" t="str">
        <f t="shared" si="133"/>
        <v/>
      </c>
      <c r="BL606" s="140"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82"/>
      <c r="AV607" s="124"/>
      <c r="AW607" s="124"/>
      <c r="AX607" s="124"/>
      <c r="AY607" s="143"/>
      <c r="AZ607" s="124"/>
      <c r="BA607" s="124"/>
      <c r="BB607" s="4"/>
      <c r="BC607" s="127"/>
      <c r="BF607" s="9"/>
      <c r="BI607" s="7" t="str">
        <f t="shared" ca="1" si="132"/>
        <v/>
      </c>
      <c r="BJ607" s="4" t="str">
        <f t="shared" si="140"/>
        <v/>
      </c>
      <c r="BK607" s="123" t="str">
        <f t="shared" si="133"/>
        <v/>
      </c>
      <c r="BL607" s="140"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82"/>
      <c r="AV608" s="124"/>
      <c r="AW608" s="124"/>
      <c r="AX608" s="124"/>
      <c r="AY608" s="143"/>
      <c r="AZ608" s="124"/>
      <c r="BA608" s="124"/>
      <c r="BB608" s="4"/>
      <c r="BC608" s="127"/>
      <c r="BF608" s="9"/>
      <c r="BI608" s="7" t="str">
        <f t="shared" ca="1" si="132"/>
        <v/>
      </c>
      <c r="BJ608" s="4" t="str">
        <f t="shared" si="140"/>
        <v/>
      </c>
      <c r="BK608" s="123" t="str">
        <f t="shared" si="133"/>
        <v/>
      </c>
      <c r="BL608" s="140"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82"/>
      <c r="AV609" s="124"/>
      <c r="AW609" s="124"/>
      <c r="AX609" s="124"/>
      <c r="AY609" s="143"/>
      <c r="AZ609" s="124"/>
      <c r="BA609" s="124"/>
      <c r="BB609" s="4"/>
      <c r="BC609" s="127"/>
      <c r="BF609" s="9"/>
      <c r="BI609" s="7" t="str">
        <f t="shared" ca="1" si="132"/>
        <v/>
      </c>
      <c r="BJ609" s="4" t="str">
        <f t="shared" si="140"/>
        <v/>
      </c>
      <c r="BK609" s="123" t="str">
        <f t="shared" si="133"/>
        <v/>
      </c>
      <c r="BL609" s="140"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82"/>
      <c r="AV610" s="124"/>
      <c r="AW610" s="124"/>
      <c r="AX610" s="124"/>
      <c r="AY610" s="143"/>
      <c r="AZ610" s="124"/>
      <c r="BA610" s="124"/>
      <c r="BB610" s="4"/>
      <c r="BC610" s="127"/>
      <c r="BF610" s="9"/>
      <c r="BI610" s="7" t="str">
        <f t="shared" ca="1" si="132"/>
        <v/>
      </c>
      <c r="BJ610" s="4" t="str">
        <f t="shared" si="140"/>
        <v/>
      </c>
      <c r="BK610" s="123" t="str">
        <f t="shared" si="133"/>
        <v/>
      </c>
      <c r="BL610" s="140"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82"/>
      <c r="AV611" s="124"/>
      <c r="AW611" s="124"/>
      <c r="AX611" s="124"/>
      <c r="AY611" s="143"/>
      <c r="AZ611" s="124"/>
      <c r="BA611" s="124"/>
      <c r="BB611" s="4"/>
      <c r="BC611" s="127"/>
      <c r="BF611" s="9"/>
      <c r="BI611" s="7" t="str">
        <f t="shared" ca="1" si="132"/>
        <v/>
      </c>
      <c r="BJ611" s="4" t="str">
        <f t="shared" si="140"/>
        <v/>
      </c>
      <c r="BK611" s="123" t="str">
        <f t="shared" si="133"/>
        <v/>
      </c>
      <c r="BL611" s="140"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82"/>
      <c r="AV612" s="124"/>
      <c r="AW612" s="124"/>
      <c r="AX612" s="124"/>
      <c r="AY612" s="143"/>
      <c r="AZ612" s="124"/>
      <c r="BA612" s="124"/>
      <c r="BB612" s="4"/>
      <c r="BC612" s="127"/>
      <c r="BF612" s="9"/>
      <c r="BI612" s="7" t="str">
        <f t="shared" ca="1" si="132"/>
        <v/>
      </c>
      <c r="BJ612" s="4" t="str">
        <f t="shared" si="140"/>
        <v/>
      </c>
      <c r="BK612" s="123" t="str">
        <f t="shared" si="133"/>
        <v/>
      </c>
      <c r="BL612" s="140"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82"/>
      <c r="AV613" s="124"/>
      <c r="AW613" s="124"/>
      <c r="AX613" s="124"/>
      <c r="AY613" s="143"/>
      <c r="AZ613" s="124"/>
      <c r="BA613" s="124"/>
      <c r="BB613" s="4"/>
      <c r="BC613" s="127"/>
      <c r="BF613" s="9"/>
      <c r="BI613" s="7" t="str">
        <f t="shared" ca="1" si="132"/>
        <v/>
      </c>
      <c r="BJ613" s="4" t="str">
        <f t="shared" si="140"/>
        <v/>
      </c>
      <c r="BK613" s="123" t="str">
        <f t="shared" si="133"/>
        <v/>
      </c>
      <c r="BL613" s="140"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82"/>
      <c r="AV614" s="124"/>
      <c r="AW614" s="124"/>
      <c r="AX614" s="124"/>
      <c r="AY614" s="143"/>
      <c r="AZ614" s="124"/>
      <c r="BA614" s="124"/>
      <c r="BB614" s="4"/>
      <c r="BC614" s="127"/>
      <c r="BF614" s="9"/>
      <c r="BI614" s="7" t="str">
        <f t="shared" ca="1" si="132"/>
        <v/>
      </c>
      <c r="BJ614" s="4" t="str">
        <f t="shared" si="140"/>
        <v/>
      </c>
      <c r="BK614" s="123" t="str">
        <f t="shared" si="133"/>
        <v/>
      </c>
      <c r="BL614" s="140"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82"/>
      <c r="AV615" s="124"/>
      <c r="AW615" s="124"/>
      <c r="AX615" s="124"/>
      <c r="AY615" s="143"/>
      <c r="AZ615" s="124"/>
      <c r="BA615" s="124"/>
      <c r="BB615" s="4"/>
      <c r="BC615" s="127"/>
      <c r="BF615" s="9"/>
      <c r="BI615" s="7" t="str">
        <f t="shared" ca="1" si="132"/>
        <v/>
      </c>
      <c r="BJ615" s="4" t="str">
        <f t="shared" si="140"/>
        <v/>
      </c>
      <c r="BK615" s="123" t="str">
        <f t="shared" si="133"/>
        <v/>
      </c>
      <c r="BL615" s="140"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82"/>
      <c r="AV616" s="124"/>
      <c r="AW616" s="124"/>
      <c r="AX616" s="124"/>
      <c r="AY616" s="143"/>
      <c r="AZ616" s="124"/>
      <c r="BA616" s="124"/>
      <c r="BB616" s="4"/>
      <c r="BC616" s="127"/>
      <c r="BF616" s="9"/>
      <c r="BI616" s="7" t="str">
        <f t="shared" ca="1" si="132"/>
        <v/>
      </c>
      <c r="BJ616" s="4" t="str">
        <f t="shared" si="140"/>
        <v/>
      </c>
      <c r="BK616" s="123" t="str">
        <f t="shared" si="133"/>
        <v/>
      </c>
      <c r="BL616" s="140"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82"/>
      <c r="AV617" s="124"/>
      <c r="AW617" s="124"/>
      <c r="AX617" s="124"/>
      <c r="AY617" s="143"/>
      <c r="AZ617" s="124"/>
      <c r="BA617" s="124"/>
      <c r="BB617" s="4"/>
      <c r="BC617" s="127"/>
      <c r="BF617" s="9"/>
      <c r="BI617" s="7" t="str">
        <f t="shared" ca="1" si="132"/>
        <v/>
      </c>
      <c r="BJ617" s="4" t="str">
        <f t="shared" si="140"/>
        <v/>
      </c>
      <c r="BK617" s="123" t="str">
        <f t="shared" si="133"/>
        <v/>
      </c>
      <c r="BL617" s="140"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82"/>
      <c r="AV618" s="124"/>
      <c r="AW618" s="124"/>
      <c r="AX618" s="124"/>
      <c r="AY618" s="143"/>
      <c r="AZ618" s="124"/>
      <c r="BA618" s="124"/>
      <c r="BB618" s="4"/>
      <c r="BC618" s="127"/>
      <c r="BF618" s="9"/>
      <c r="BI618" s="7" t="str">
        <f t="shared" ca="1" si="132"/>
        <v/>
      </c>
      <c r="BJ618" s="4" t="str">
        <f t="shared" si="140"/>
        <v/>
      </c>
      <c r="BK618" s="123" t="str">
        <f t="shared" si="133"/>
        <v/>
      </c>
      <c r="BL618" s="140"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82"/>
      <c r="AV619" s="124"/>
      <c r="AW619" s="124"/>
      <c r="AX619" s="124"/>
      <c r="AY619" s="143"/>
      <c r="AZ619" s="124"/>
      <c r="BA619" s="124"/>
      <c r="BB619" s="4"/>
      <c r="BC619" s="127"/>
      <c r="BF619" s="9"/>
      <c r="BI619" s="7" t="str">
        <f t="shared" ca="1" si="132"/>
        <v/>
      </c>
      <c r="BJ619" s="4" t="str">
        <f t="shared" si="140"/>
        <v/>
      </c>
      <c r="BK619" s="123" t="str">
        <f t="shared" si="133"/>
        <v/>
      </c>
      <c r="BL619" s="140"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82"/>
      <c r="AV620" s="124"/>
      <c r="AW620" s="124"/>
      <c r="AX620" s="124"/>
      <c r="AY620" s="143"/>
      <c r="AZ620" s="124"/>
      <c r="BA620" s="124"/>
      <c r="BB620" s="4"/>
      <c r="BC620" s="127"/>
      <c r="BF620" s="9"/>
      <c r="BI620" s="7" t="str">
        <f t="shared" ca="1" si="132"/>
        <v/>
      </c>
      <c r="BJ620" s="4" t="str">
        <f t="shared" si="140"/>
        <v/>
      </c>
      <c r="BK620" s="123" t="str">
        <f t="shared" si="133"/>
        <v/>
      </c>
      <c r="BL620" s="140"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82"/>
      <c r="AV621" s="124"/>
      <c r="AW621" s="124"/>
      <c r="AX621" s="124"/>
      <c r="AY621" s="143"/>
      <c r="AZ621" s="124"/>
      <c r="BA621" s="124"/>
      <c r="BB621" s="4"/>
      <c r="BC621" s="127"/>
      <c r="BF621" s="9"/>
      <c r="BI621" s="7" t="str">
        <f t="shared" ca="1" si="132"/>
        <v/>
      </c>
      <c r="BJ621" s="4" t="str">
        <f t="shared" si="140"/>
        <v/>
      </c>
      <c r="BK621" s="123" t="str">
        <f t="shared" si="133"/>
        <v/>
      </c>
      <c r="BL621" s="140"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82"/>
      <c r="AV622" s="124"/>
      <c r="AW622" s="124"/>
      <c r="AX622" s="124"/>
      <c r="AY622" s="143"/>
      <c r="AZ622" s="124"/>
      <c r="BA622" s="124"/>
      <c r="BB622" s="4"/>
      <c r="BC622" s="127"/>
      <c r="BF622" s="9"/>
      <c r="BI622" s="7" t="str">
        <f t="shared" ca="1" si="132"/>
        <v/>
      </c>
      <c r="BJ622" s="4" t="str">
        <f t="shared" si="140"/>
        <v/>
      </c>
      <c r="BK622" s="123" t="str">
        <f t="shared" si="133"/>
        <v/>
      </c>
      <c r="BL622" s="140"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82"/>
      <c r="AV623" s="124"/>
      <c r="AW623" s="124"/>
      <c r="AX623" s="124"/>
      <c r="AY623" s="143"/>
      <c r="AZ623" s="124"/>
      <c r="BA623" s="124"/>
      <c r="BB623" s="4"/>
      <c r="BC623" s="127"/>
      <c r="BF623" s="9"/>
      <c r="BI623" s="7" t="str">
        <f t="shared" ca="1" si="132"/>
        <v/>
      </c>
      <c r="BJ623" s="4" t="str">
        <f t="shared" si="140"/>
        <v/>
      </c>
      <c r="BK623" s="123" t="str">
        <f t="shared" si="133"/>
        <v/>
      </c>
      <c r="BL623" s="140"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82"/>
      <c r="AV624" s="124"/>
      <c r="AW624" s="124"/>
      <c r="AX624" s="124"/>
      <c r="AY624" s="143"/>
      <c r="AZ624" s="124"/>
      <c r="BA624" s="124"/>
      <c r="BB624" s="4"/>
      <c r="BC624" s="127"/>
      <c r="BF624" s="9"/>
      <c r="BI624" s="7" t="str">
        <f t="shared" ca="1" si="132"/>
        <v/>
      </c>
      <c r="BJ624" s="4" t="str">
        <f t="shared" si="140"/>
        <v/>
      </c>
      <c r="BK624" s="123" t="str">
        <f t="shared" si="133"/>
        <v/>
      </c>
      <c r="BL624" s="140"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82"/>
      <c r="AV625" s="124"/>
      <c r="AW625" s="124"/>
      <c r="AX625" s="124"/>
      <c r="AY625" s="143"/>
      <c r="AZ625" s="124"/>
      <c r="BA625" s="124"/>
      <c r="BB625" s="4"/>
      <c r="BC625" s="127"/>
      <c r="BF625" s="9"/>
      <c r="BI625" s="7" t="str">
        <f t="shared" ca="1" si="132"/>
        <v/>
      </c>
      <c r="BJ625" s="4" t="str">
        <f t="shared" si="140"/>
        <v/>
      </c>
      <c r="BK625" s="123" t="str">
        <f t="shared" si="133"/>
        <v/>
      </c>
      <c r="BL625" s="140"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82"/>
      <c r="AV626" s="124"/>
      <c r="AW626" s="124"/>
      <c r="AX626" s="124"/>
      <c r="AY626" s="143"/>
      <c r="AZ626" s="124"/>
      <c r="BA626" s="124"/>
      <c r="BB626" s="4"/>
      <c r="BC626" s="127"/>
      <c r="BF626" s="9"/>
      <c r="BI626" s="7" t="str">
        <f t="shared" ca="1" si="132"/>
        <v/>
      </c>
      <c r="BJ626" s="4" t="str">
        <f t="shared" si="140"/>
        <v/>
      </c>
      <c r="BK626" s="123" t="str">
        <f t="shared" si="133"/>
        <v/>
      </c>
      <c r="BL626" s="140"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82"/>
      <c r="AV627" s="124"/>
      <c r="AW627" s="124"/>
      <c r="AX627" s="124"/>
      <c r="AY627" s="143"/>
      <c r="AZ627" s="124"/>
      <c r="BA627" s="124"/>
      <c r="BB627" s="4"/>
      <c r="BC627" s="127"/>
      <c r="BF627" s="9"/>
      <c r="BI627" s="7" t="str">
        <f t="shared" ca="1" si="132"/>
        <v/>
      </c>
      <c r="BJ627" s="4" t="str">
        <f t="shared" si="140"/>
        <v/>
      </c>
      <c r="BK627" s="123" t="str">
        <f t="shared" si="133"/>
        <v/>
      </c>
      <c r="BL627" s="140"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82"/>
      <c r="AV628" s="124"/>
      <c r="AW628" s="124"/>
      <c r="AX628" s="124"/>
      <c r="AY628" s="143"/>
      <c r="AZ628" s="124"/>
      <c r="BA628" s="124"/>
      <c r="BB628" s="4"/>
      <c r="BC628" s="127"/>
      <c r="BF628" s="9"/>
      <c r="BI628" s="7" t="str">
        <f t="shared" ca="1" si="132"/>
        <v/>
      </c>
      <c r="BJ628" s="4" t="str">
        <f t="shared" si="140"/>
        <v/>
      </c>
      <c r="BK628" s="123" t="str">
        <f t="shared" si="133"/>
        <v/>
      </c>
      <c r="BL628" s="140"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82"/>
      <c r="AV629" s="124"/>
      <c r="AW629" s="124"/>
      <c r="AX629" s="124"/>
      <c r="AY629" s="143"/>
      <c r="AZ629" s="124"/>
      <c r="BA629" s="124"/>
      <c r="BB629" s="4"/>
      <c r="BC629" s="127"/>
      <c r="BF629" s="9"/>
      <c r="BI629" s="7" t="str">
        <f t="shared" ca="1" si="132"/>
        <v/>
      </c>
      <c r="BJ629" s="4" t="str">
        <f t="shared" si="140"/>
        <v/>
      </c>
      <c r="BK629" s="123" t="str">
        <f t="shared" si="133"/>
        <v/>
      </c>
      <c r="BL629" s="140"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82"/>
      <c r="AV630" s="124"/>
      <c r="AW630" s="124"/>
      <c r="AX630" s="124"/>
      <c r="AY630" s="143"/>
      <c r="AZ630" s="124"/>
      <c r="BA630" s="124"/>
      <c r="BB630" s="4"/>
      <c r="BC630" s="127"/>
      <c r="BF630" s="9"/>
      <c r="BI630" s="7" t="str">
        <f t="shared" ca="1" si="132"/>
        <v/>
      </c>
      <c r="BJ630" s="4" t="str">
        <f t="shared" si="140"/>
        <v/>
      </c>
      <c r="BK630" s="123" t="str">
        <f t="shared" si="133"/>
        <v/>
      </c>
      <c r="BL630" s="140"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82"/>
      <c r="AV631" s="124"/>
      <c r="AW631" s="124"/>
      <c r="AX631" s="124"/>
      <c r="AY631" s="143"/>
      <c r="AZ631" s="124"/>
      <c r="BA631" s="124"/>
      <c r="BB631" s="4"/>
      <c r="BC631" s="127"/>
      <c r="BF631" s="9"/>
      <c r="BI631" s="7" t="str">
        <f t="shared" ca="1" si="132"/>
        <v/>
      </c>
      <c r="BJ631" s="4" t="str">
        <f t="shared" si="140"/>
        <v/>
      </c>
      <c r="BK631" s="123" t="str">
        <f t="shared" si="133"/>
        <v/>
      </c>
      <c r="BL631" s="140"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82"/>
      <c r="AV632" s="124"/>
      <c r="AW632" s="124"/>
      <c r="AX632" s="124"/>
      <c r="AY632" s="143"/>
      <c r="AZ632" s="124"/>
      <c r="BA632" s="124"/>
      <c r="BB632" s="4"/>
      <c r="BC632" s="127"/>
      <c r="BF632" s="9"/>
      <c r="BI632" s="7" t="str">
        <f t="shared" ca="1" si="132"/>
        <v/>
      </c>
      <c r="BJ632" s="4" t="str">
        <f t="shared" si="140"/>
        <v/>
      </c>
      <c r="BK632" s="123" t="str">
        <f t="shared" si="133"/>
        <v/>
      </c>
      <c r="BL632" s="140"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82"/>
      <c r="AV633" s="124"/>
      <c r="AW633" s="124"/>
      <c r="AX633" s="124"/>
      <c r="AY633" s="143"/>
      <c r="AZ633" s="124"/>
      <c r="BA633" s="124"/>
      <c r="BB633" s="4"/>
      <c r="BC633" s="127"/>
      <c r="BF633" s="9"/>
      <c r="BI633" s="7" t="str">
        <f t="shared" ca="1" si="132"/>
        <v/>
      </c>
      <c r="BJ633" s="4" t="str">
        <f t="shared" si="140"/>
        <v/>
      </c>
      <c r="BK633" s="123" t="str">
        <f t="shared" si="133"/>
        <v/>
      </c>
      <c r="BL633" s="140"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82"/>
      <c r="AV634" s="124"/>
      <c r="AW634" s="124"/>
      <c r="AX634" s="124"/>
      <c r="AY634" s="143"/>
      <c r="AZ634" s="124"/>
      <c r="BA634" s="124"/>
      <c r="BB634" s="4"/>
      <c r="BC634" s="127"/>
      <c r="BF634" s="9"/>
      <c r="BI634" s="7" t="str">
        <f t="shared" ca="1" si="132"/>
        <v/>
      </c>
      <c r="BJ634" s="4" t="str">
        <f t="shared" si="140"/>
        <v/>
      </c>
      <c r="BK634" s="123" t="str">
        <f t="shared" si="133"/>
        <v/>
      </c>
      <c r="BL634" s="140"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82"/>
      <c r="AV635" s="124"/>
      <c r="AW635" s="124"/>
      <c r="AX635" s="124"/>
      <c r="AY635" s="143"/>
      <c r="AZ635" s="124"/>
      <c r="BA635" s="124"/>
      <c r="BB635" s="4"/>
      <c r="BC635" s="127"/>
      <c r="BF635" s="9"/>
      <c r="BI635" s="7" t="str">
        <f t="shared" ca="1" si="132"/>
        <v/>
      </c>
      <c r="BJ635" s="4" t="str">
        <f t="shared" si="140"/>
        <v/>
      </c>
      <c r="BK635" s="123" t="str">
        <f t="shared" si="133"/>
        <v/>
      </c>
      <c r="BL635" s="140"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82"/>
      <c r="AV636" s="124"/>
      <c r="AW636" s="124"/>
      <c r="AX636" s="124"/>
      <c r="AY636" s="143"/>
      <c r="AZ636" s="124"/>
      <c r="BA636" s="124"/>
      <c r="BB636" s="4"/>
      <c r="BC636" s="127"/>
      <c r="BF636" s="9"/>
      <c r="BI636" s="7" t="str">
        <f t="shared" ca="1" si="132"/>
        <v/>
      </c>
      <c r="BJ636" s="4" t="str">
        <f t="shared" si="140"/>
        <v/>
      </c>
      <c r="BK636" s="123" t="str">
        <f t="shared" si="133"/>
        <v/>
      </c>
      <c r="BL636" s="140"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82"/>
      <c r="AV637" s="124"/>
      <c r="AW637" s="124"/>
      <c r="AX637" s="124"/>
      <c r="AY637" s="143"/>
      <c r="AZ637" s="124"/>
      <c r="BA637" s="124"/>
      <c r="BB637" s="4"/>
      <c r="BC637" s="127"/>
      <c r="BF637" s="9"/>
      <c r="BI637" s="7" t="str">
        <f t="shared" ca="1" si="132"/>
        <v/>
      </c>
      <c r="BJ637" s="4" t="str">
        <f t="shared" si="140"/>
        <v/>
      </c>
      <c r="BK637" s="123" t="str">
        <f t="shared" si="133"/>
        <v/>
      </c>
      <c r="BL637" s="140"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82"/>
      <c r="AV638" s="124"/>
      <c r="AW638" s="124"/>
      <c r="AX638" s="124"/>
      <c r="AY638" s="143"/>
      <c r="AZ638" s="124"/>
      <c r="BA638" s="124"/>
      <c r="BB638" s="4"/>
      <c r="BC638" s="127"/>
      <c r="BF638" s="9"/>
      <c r="BI638" s="7" t="str">
        <f t="shared" ca="1" si="132"/>
        <v/>
      </c>
      <c r="BJ638" s="4" t="str">
        <f t="shared" si="140"/>
        <v/>
      </c>
      <c r="BK638" s="123" t="str">
        <f t="shared" si="133"/>
        <v/>
      </c>
      <c r="BL638" s="140"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82"/>
      <c r="AV639" s="124"/>
      <c r="AW639" s="124"/>
      <c r="AX639" s="124"/>
      <c r="AY639" s="143"/>
      <c r="AZ639" s="124"/>
      <c r="BA639" s="124"/>
      <c r="BB639" s="4"/>
      <c r="BC639" s="127"/>
      <c r="BF639" s="9"/>
      <c r="BI639" s="7" t="str">
        <f t="shared" ca="1" si="132"/>
        <v/>
      </c>
      <c r="BJ639" s="4" t="str">
        <f t="shared" si="140"/>
        <v/>
      </c>
      <c r="BK639" s="123" t="str">
        <f t="shared" si="133"/>
        <v/>
      </c>
      <c r="BL639" s="140"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82"/>
      <c r="AV640" s="124"/>
      <c r="AW640" s="124"/>
      <c r="AX640" s="124"/>
      <c r="AY640" s="143"/>
      <c r="AZ640" s="124"/>
      <c r="BA640" s="124"/>
      <c r="BB640" s="4"/>
      <c r="BC640" s="127"/>
      <c r="BF640" s="9"/>
      <c r="BI640" s="7" t="str">
        <f t="shared" ca="1" si="132"/>
        <v/>
      </c>
      <c r="BJ640" s="4" t="str">
        <f t="shared" si="140"/>
        <v/>
      </c>
      <c r="BK640" s="123" t="str">
        <f t="shared" si="133"/>
        <v/>
      </c>
      <c r="BL640" s="140"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82"/>
      <c r="AV641" s="124"/>
      <c r="AW641" s="124"/>
      <c r="AX641" s="124"/>
      <c r="AY641" s="143"/>
      <c r="AZ641" s="124"/>
      <c r="BA641" s="124"/>
      <c r="BB641" s="4"/>
      <c r="BC641" s="127"/>
      <c r="BF641" s="9"/>
      <c r="BI641" s="7" t="str">
        <f t="shared" ca="1" si="132"/>
        <v/>
      </c>
      <c r="BJ641" s="4" t="str">
        <f t="shared" si="140"/>
        <v/>
      </c>
      <c r="BK641" s="123" t="str">
        <f t="shared" si="133"/>
        <v/>
      </c>
      <c r="BL641" s="140"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82"/>
      <c r="AV642" s="124"/>
      <c r="AW642" s="124"/>
      <c r="AX642" s="124"/>
      <c r="AY642" s="143"/>
      <c r="AZ642" s="124"/>
      <c r="BA642" s="124"/>
      <c r="BB642" s="4"/>
      <c r="BC642" s="127"/>
      <c r="BF642" s="9"/>
      <c r="BI642" s="7" t="str">
        <f t="shared" ref="BI642:BI705" ca="1" si="144">IFERROR(IF(BF642="","",IF(BB642=5,"",IF(BF642-TODAY()&gt;0,"VIGENTE","VENCIDO"))),"")</f>
        <v/>
      </c>
      <c r="BJ642" s="4" t="str">
        <f t="shared" si="140"/>
        <v/>
      </c>
      <c r="BK642" s="123" t="str">
        <f t="shared" ref="BK642:BK705" si="145">IFERROR(IF(AA642="","",AA642/V642),"")</f>
        <v/>
      </c>
      <c r="BL642" s="140"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82"/>
      <c r="AV643" s="124"/>
      <c r="AW643" s="124"/>
      <c r="AX643" s="124"/>
      <c r="AY643" s="143"/>
      <c r="AZ643" s="124"/>
      <c r="BA643" s="124"/>
      <c r="BB643" s="4"/>
      <c r="BC643" s="127"/>
      <c r="BF643" s="9"/>
      <c r="BI643" s="7" t="str">
        <f t="shared" ca="1" si="144"/>
        <v/>
      </c>
      <c r="BJ643" s="4" t="str">
        <f t="shared" si="140"/>
        <v/>
      </c>
      <c r="BK643" s="123" t="str">
        <f t="shared" si="145"/>
        <v/>
      </c>
      <c r="BL643" s="140"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82"/>
      <c r="AV644" s="124"/>
      <c r="AW644" s="124"/>
      <c r="AX644" s="124"/>
      <c r="AY644" s="143"/>
      <c r="AZ644" s="124"/>
      <c r="BA644" s="124"/>
      <c r="BB644" s="4"/>
      <c r="BC644" s="127"/>
      <c r="BF644" s="9"/>
      <c r="BI644" s="7" t="str">
        <f t="shared" ca="1" si="144"/>
        <v/>
      </c>
      <c r="BJ644" s="4" t="str">
        <f t="shared" si="140"/>
        <v/>
      </c>
      <c r="BK644" s="123" t="str">
        <f t="shared" si="145"/>
        <v/>
      </c>
      <c r="BL644" s="140"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82"/>
      <c r="AV645" s="124"/>
      <c r="AW645" s="124"/>
      <c r="AX645" s="124"/>
      <c r="AY645" s="143"/>
      <c r="AZ645" s="124"/>
      <c r="BA645" s="124"/>
      <c r="BB645" s="4"/>
      <c r="BC645" s="127"/>
      <c r="BF645" s="9"/>
      <c r="BI645" s="7" t="str">
        <f t="shared" ca="1" si="144"/>
        <v/>
      </c>
      <c r="BJ645" s="4" t="str">
        <f t="shared" si="140"/>
        <v/>
      </c>
      <c r="BK645" s="123" t="str">
        <f t="shared" si="145"/>
        <v/>
      </c>
      <c r="BL645" s="140"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82"/>
      <c r="AV646" s="124"/>
      <c r="AW646" s="124"/>
      <c r="AX646" s="124"/>
      <c r="AY646" s="143"/>
      <c r="AZ646" s="124"/>
      <c r="BA646" s="124"/>
      <c r="BB646" s="4"/>
      <c r="BC646" s="127"/>
      <c r="BF646" s="9"/>
      <c r="BI646" s="7" t="str">
        <f t="shared" ca="1" si="144"/>
        <v/>
      </c>
      <c r="BJ646" s="4" t="str">
        <f t="shared" si="140"/>
        <v/>
      </c>
      <c r="BK646" s="123" t="str">
        <f t="shared" si="145"/>
        <v/>
      </c>
      <c r="BL646" s="140"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82"/>
      <c r="AV647" s="124"/>
      <c r="AW647" s="124"/>
      <c r="AX647" s="124"/>
      <c r="AY647" s="143"/>
      <c r="AZ647" s="124"/>
      <c r="BA647" s="124"/>
      <c r="BB647" s="4"/>
      <c r="BC647" s="127"/>
      <c r="BF647" s="9"/>
      <c r="BI647" s="7" t="str">
        <f t="shared" ca="1" si="144"/>
        <v/>
      </c>
      <c r="BJ647" s="4" t="str">
        <f t="shared" si="140"/>
        <v/>
      </c>
      <c r="BK647" s="123" t="str">
        <f t="shared" si="145"/>
        <v/>
      </c>
      <c r="BL647" s="140"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82"/>
      <c r="AV648" s="124"/>
      <c r="AW648" s="124"/>
      <c r="AX648" s="124"/>
      <c r="AY648" s="143"/>
      <c r="AZ648" s="124"/>
      <c r="BA648" s="124"/>
      <c r="BB648" s="4"/>
      <c r="BC648" s="127"/>
      <c r="BF648" s="9"/>
      <c r="BI648" s="7" t="str">
        <f t="shared" ca="1" si="144"/>
        <v/>
      </c>
      <c r="BJ648" s="4" t="str">
        <f t="shared" si="140"/>
        <v/>
      </c>
      <c r="BK648" s="123" t="str">
        <f t="shared" si="145"/>
        <v/>
      </c>
      <c r="BL648" s="140"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82"/>
      <c r="AV649" s="124"/>
      <c r="AW649" s="124"/>
      <c r="AX649" s="124"/>
      <c r="AY649" s="143"/>
      <c r="AZ649" s="124"/>
      <c r="BA649" s="124"/>
      <c r="BB649" s="4"/>
      <c r="BC649" s="127"/>
      <c r="BF649" s="9"/>
      <c r="BI649" s="7" t="str">
        <f t="shared" ca="1" si="144"/>
        <v/>
      </c>
      <c r="BJ649" s="4" t="str">
        <f t="shared" si="140"/>
        <v/>
      </c>
      <c r="BK649" s="123" t="str">
        <f t="shared" si="145"/>
        <v/>
      </c>
      <c r="BL649" s="140"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82"/>
      <c r="AV650" s="124"/>
      <c r="AW650" s="124"/>
      <c r="AX650" s="124"/>
      <c r="AY650" s="143"/>
      <c r="AZ650" s="124"/>
      <c r="BA650" s="124"/>
      <c r="BB650" s="4"/>
      <c r="BC650" s="127"/>
      <c r="BF650" s="9"/>
      <c r="BI650" s="7" t="str">
        <f t="shared" ca="1" si="144"/>
        <v/>
      </c>
      <c r="BJ650" s="4" t="str">
        <f t="shared" si="140"/>
        <v/>
      </c>
      <c r="BK650" s="123" t="str">
        <f t="shared" si="145"/>
        <v/>
      </c>
      <c r="BL650" s="140"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82"/>
      <c r="AV651" s="124"/>
      <c r="AW651" s="124"/>
      <c r="AX651" s="124"/>
      <c r="AY651" s="143"/>
      <c r="AZ651" s="124"/>
      <c r="BA651" s="124"/>
      <c r="BB651" s="4"/>
      <c r="BC651" s="127"/>
      <c r="BF651" s="9"/>
      <c r="BI651" s="7" t="str">
        <f t="shared" ca="1" si="144"/>
        <v/>
      </c>
      <c r="BJ651" s="4" t="str">
        <f t="shared" si="140"/>
        <v/>
      </c>
      <c r="BK651" s="123" t="str">
        <f t="shared" si="145"/>
        <v/>
      </c>
      <c r="BL651" s="140"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82"/>
      <c r="AV652" s="124"/>
      <c r="AW652" s="124"/>
      <c r="AX652" s="124"/>
      <c r="AY652" s="143"/>
      <c r="AZ652" s="124"/>
      <c r="BA652" s="124"/>
      <c r="BB652" s="4"/>
      <c r="BC652" s="127"/>
      <c r="BF652" s="9"/>
      <c r="BI652" s="7" t="str">
        <f t="shared" ca="1" si="144"/>
        <v/>
      </c>
      <c r="BJ652" s="4" t="str">
        <f t="shared" si="140"/>
        <v/>
      </c>
      <c r="BK652" s="123" t="str">
        <f t="shared" si="145"/>
        <v/>
      </c>
      <c r="BL652" s="140"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82"/>
      <c r="AV653" s="124"/>
      <c r="AW653" s="124"/>
      <c r="AX653" s="124"/>
      <c r="AY653" s="143"/>
      <c r="AZ653" s="124"/>
      <c r="BA653" s="124"/>
      <c r="BB653" s="4"/>
      <c r="BC653" s="127"/>
      <c r="BF653" s="9"/>
      <c r="BI653" s="7" t="str">
        <f t="shared" ca="1" si="144"/>
        <v/>
      </c>
      <c r="BJ653" s="4" t="str">
        <f t="shared" si="140"/>
        <v/>
      </c>
      <c r="BK653" s="123" t="str">
        <f t="shared" si="145"/>
        <v/>
      </c>
      <c r="BL653" s="140"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82"/>
      <c r="AV654" s="124"/>
      <c r="AW654" s="124"/>
      <c r="AX654" s="124"/>
      <c r="AY654" s="143"/>
      <c r="AZ654" s="124"/>
      <c r="BA654" s="124"/>
      <c r="BB654" s="4"/>
      <c r="BC654" s="127"/>
      <c r="BF654" s="9"/>
      <c r="BI654" s="7" t="str">
        <f t="shared" ca="1" si="144"/>
        <v/>
      </c>
      <c r="BJ654" s="4" t="str">
        <f t="shared" si="140"/>
        <v/>
      </c>
      <c r="BK654" s="123" t="str">
        <f t="shared" si="145"/>
        <v/>
      </c>
      <c r="BL654" s="140"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82"/>
      <c r="AV655" s="124"/>
      <c r="AW655" s="124"/>
      <c r="AX655" s="124"/>
      <c r="AY655" s="143"/>
      <c r="AZ655" s="124"/>
      <c r="BA655" s="124"/>
      <c r="BB655" s="4"/>
      <c r="BC655" s="127"/>
      <c r="BF655" s="9"/>
      <c r="BI655" s="7" t="str">
        <f t="shared" ca="1" si="144"/>
        <v/>
      </c>
      <c r="BJ655" s="4" t="str">
        <f t="shared" si="140"/>
        <v/>
      </c>
      <c r="BK655" s="123" t="str">
        <f t="shared" si="145"/>
        <v/>
      </c>
      <c r="BL655" s="140"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82"/>
      <c r="AV656" s="124"/>
      <c r="AW656" s="124"/>
      <c r="AX656" s="124"/>
      <c r="AY656" s="143"/>
      <c r="AZ656" s="124"/>
      <c r="BA656" s="124"/>
      <c r="BB656" s="4"/>
      <c r="BC656" s="127"/>
      <c r="BF656" s="9"/>
      <c r="BI656" s="7" t="str">
        <f t="shared" ca="1" si="144"/>
        <v/>
      </c>
      <c r="BJ656" s="4" t="str">
        <f t="shared" si="140"/>
        <v/>
      </c>
      <c r="BK656" s="123" t="str">
        <f t="shared" si="145"/>
        <v/>
      </c>
      <c r="BL656" s="140"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82"/>
      <c r="AV657" s="124"/>
      <c r="AW657" s="124"/>
      <c r="AX657" s="124"/>
      <c r="AY657" s="143"/>
      <c r="AZ657" s="124"/>
      <c r="BA657" s="124"/>
      <c r="BB657" s="4"/>
      <c r="BC657" s="127"/>
      <c r="BF657" s="9"/>
      <c r="BI657" s="7" t="str">
        <f t="shared" ca="1" si="144"/>
        <v/>
      </c>
      <c r="BJ657" s="4" t="str">
        <f t="shared" si="140"/>
        <v/>
      </c>
      <c r="BK657" s="123" t="str">
        <f t="shared" si="145"/>
        <v/>
      </c>
      <c r="BL657" s="140"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82"/>
      <c r="AV658" s="124"/>
      <c r="AW658" s="124"/>
      <c r="AX658" s="124"/>
      <c r="AY658" s="143"/>
      <c r="AZ658" s="124"/>
      <c r="BA658" s="124"/>
      <c r="BB658" s="4"/>
      <c r="BC658" s="127"/>
      <c r="BF658" s="9"/>
      <c r="BI658" s="7" t="str">
        <f t="shared" ca="1" si="144"/>
        <v/>
      </c>
      <c r="BJ658" s="4" t="str">
        <f t="shared" si="140"/>
        <v/>
      </c>
      <c r="BK658" s="123" t="str">
        <f t="shared" si="145"/>
        <v/>
      </c>
      <c r="BL658" s="140"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82"/>
      <c r="AV659" s="124"/>
      <c r="AW659" s="124"/>
      <c r="AX659" s="124"/>
      <c r="AY659" s="143"/>
      <c r="AZ659" s="124"/>
      <c r="BA659" s="124"/>
      <c r="BB659" s="4"/>
      <c r="BC659" s="127"/>
      <c r="BF659" s="9"/>
      <c r="BI659" s="7" t="str">
        <f t="shared" ca="1" si="144"/>
        <v/>
      </c>
      <c r="BJ659" s="4" t="str">
        <f t="shared" ref="BJ659:BJ722" si="152">IFERROR(IF(AA659=0,"",AA659/BC659),"")</f>
        <v/>
      </c>
      <c r="BK659" s="123" t="str">
        <f t="shared" si="145"/>
        <v/>
      </c>
      <c r="BL659" s="140"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82"/>
      <c r="AV660" s="124"/>
      <c r="AW660" s="124"/>
      <c r="AX660" s="124"/>
      <c r="AY660" s="143"/>
      <c r="AZ660" s="124"/>
      <c r="BA660" s="124"/>
      <c r="BB660" s="4"/>
      <c r="BC660" s="127"/>
      <c r="BF660" s="9"/>
      <c r="BI660" s="7" t="str">
        <f t="shared" ca="1" si="144"/>
        <v/>
      </c>
      <c r="BJ660" s="4" t="str">
        <f t="shared" si="152"/>
        <v/>
      </c>
      <c r="BK660" s="123" t="str">
        <f t="shared" si="145"/>
        <v/>
      </c>
      <c r="BL660" s="140"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82"/>
      <c r="AV661" s="124"/>
      <c r="AW661" s="124"/>
      <c r="AX661" s="124"/>
      <c r="AY661" s="143"/>
      <c r="AZ661" s="124"/>
      <c r="BA661" s="124"/>
      <c r="BB661" s="4"/>
      <c r="BC661" s="127"/>
      <c r="BF661" s="9"/>
      <c r="BI661" s="7" t="str">
        <f t="shared" ca="1" si="144"/>
        <v/>
      </c>
      <c r="BJ661" s="4" t="str">
        <f t="shared" si="152"/>
        <v/>
      </c>
      <c r="BK661" s="123" t="str">
        <f t="shared" si="145"/>
        <v/>
      </c>
      <c r="BL661" s="140"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82"/>
      <c r="AV662" s="124"/>
      <c r="AW662" s="124"/>
      <c r="AX662" s="124"/>
      <c r="AY662" s="143"/>
      <c r="AZ662" s="124"/>
      <c r="BA662" s="124"/>
      <c r="BB662" s="4"/>
      <c r="BC662" s="127"/>
      <c r="BF662" s="9"/>
      <c r="BI662" s="7" t="str">
        <f t="shared" ca="1" si="144"/>
        <v/>
      </c>
      <c r="BJ662" s="4" t="str">
        <f t="shared" si="152"/>
        <v/>
      </c>
      <c r="BK662" s="123" t="str">
        <f t="shared" si="145"/>
        <v/>
      </c>
      <c r="BL662" s="140"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82"/>
      <c r="AV663" s="124"/>
      <c r="AW663" s="124"/>
      <c r="AX663" s="124"/>
      <c r="AY663" s="143"/>
      <c r="AZ663" s="124"/>
      <c r="BA663" s="124"/>
      <c r="BB663" s="4"/>
      <c r="BC663" s="127"/>
      <c r="BF663" s="9"/>
      <c r="BI663" s="7" t="str">
        <f t="shared" ca="1" si="144"/>
        <v/>
      </c>
      <c r="BJ663" s="4" t="str">
        <f t="shared" si="152"/>
        <v/>
      </c>
      <c r="BK663" s="123" t="str">
        <f t="shared" si="145"/>
        <v/>
      </c>
      <c r="BL663" s="140"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82"/>
      <c r="AV664" s="124"/>
      <c r="AW664" s="124"/>
      <c r="AX664" s="124"/>
      <c r="AY664" s="143"/>
      <c r="AZ664" s="124"/>
      <c r="BA664" s="124"/>
      <c r="BB664" s="4"/>
      <c r="BC664" s="127"/>
      <c r="BF664" s="9"/>
      <c r="BI664" s="7" t="str">
        <f t="shared" ca="1" si="144"/>
        <v/>
      </c>
      <c r="BJ664" s="4" t="str">
        <f t="shared" si="152"/>
        <v/>
      </c>
      <c r="BK664" s="123" t="str">
        <f t="shared" si="145"/>
        <v/>
      </c>
      <c r="BL664" s="140"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82"/>
      <c r="AV665" s="124"/>
      <c r="AW665" s="124"/>
      <c r="AX665" s="124"/>
      <c r="AY665" s="143"/>
      <c r="AZ665" s="124"/>
      <c r="BA665" s="124"/>
      <c r="BB665" s="4"/>
      <c r="BC665" s="127"/>
      <c r="BF665" s="9"/>
      <c r="BI665" s="7" t="str">
        <f t="shared" ca="1" si="144"/>
        <v/>
      </c>
      <c r="BJ665" s="4" t="str">
        <f t="shared" si="152"/>
        <v/>
      </c>
      <c r="BK665" s="123" t="str">
        <f t="shared" si="145"/>
        <v/>
      </c>
      <c r="BL665" s="140"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82"/>
      <c r="AV666" s="124"/>
      <c r="AW666" s="124"/>
      <c r="AX666" s="124"/>
      <c r="AY666" s="143"/>
      <c r="AZ666" s="124"/>
      <c r="BA666" s="124"/>
      <c r="BB666" s="4"/>
      <c r="BC666" s="127"/>
      <c r="BF666" s="9"/>
      <c r="BI666" s="7" t="str">
        <f t="shared" ca="1" si="144"/>
        <v/>
      </c>
      <c r="BJ666" s="4" t="str">
        <f t="shared" si="152"/>
        <v/>
      </c>
      <c r="BK666" s="123" t="str">
        <f t="shared" si="145"/>
        <v/>
      </c>
      <c r="BL666" s="140"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82"/>
      <c r="AV667" s="124"/>
      <c r="AW667" s="124"/>
      <c r="AX667" s="124"/>
      <c r="AY667" s="143"/>
      <c r="AZ667" s="124"/>
      <c r="BA667" s="124"/>
      <c r="BB667" s="4"/>
      <c r="BC667" s="127"/>
      <c r="BF667" s="9"/>
      <c r="BI667" s="7" t="str">
        <f t="shared" ca="1" si="144"/>
        <v/>
      </c>
      <c r="BJ667" s="4" t="str">
        <f t="shared" si="152"/>
        <v/>
      </c>
      <c r="BK667" s="123" t="str">
        <f t="shared" si="145"/>
        <v/>
      </c>
      <c r="BL667" s="140"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82"/>
      <c r="AV668" s="124"/>
      <c r="AW668" s="124"/>
      <c r="AX668" s="124"/>
      <c r="AY668" s="143"/>
      <c r="AZ668" s="124"/>
      <c r="BA668" s="124"/>
      <c r="BB668" s="4"/>
      <c r="BC668" s="127"/>
      <c r="BF668" s="9"/>
      <c r="BI668" s="7" t="str">
        <f t="shared" ca="1" si="144"/>
        <v/>
      </c>
      <c r="BJ668" s="4" t="str">
        <f t="shared" si="152"/>
        <v/>
      </c>
      <c r="BK668" s="123" t="str">
        <f t="shared" si="145"/>
        <v/>
      </c>
      <c r="BL668" s="140"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82"/>
      <c r="AV669" s="124"/>
      <c r="AW669" s="124"/>
      <c r="AX669" s="124"/>
      <c r="AY669" s="143"/>
      <c r="AZ669" s="124"/>
      <c r="BA669" s="124"/>
      <c r="BB669" s="4"/>
      <c r="BC669" s="127"/>
      <c r="BF669" s="9"/>
      <c r="BI669" s="7" t="str">
        <f t="shared" ca="1" si="144"/>
        <v/>
      </c>
      <c r="BJ669" s="4" t="str">
        <f t="shared" si="152"/>
        <v/>
      </c>
      <c r="BK669" s="123" t="str">
        <f t="shared" si="145"/>
        <v/>
      </c>
      <c r="BL669" s="140"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82"/>
      <c r="AV670" s="124"/>
      <c r="AW670" s="124"/>
      <c r="AX670" s="124"/>
      <c r="AY670" s="143"/>
      <c r="AZ670" s="124"/>
      <c r="BA670" s="124"/>
      <c r="BB670" s="4"/>
      <c r="BC670" s="127"/>
      <c r="BF670" s="9"/>
      <c r="BI670" s="7" t="str">
        <f t="shared" ca="1" si="144"/>
        <v/>
      </c>
      <c r="BJ670" s="4" t="str">
        <f t="shared" si="152"/>
        <v/>
      </c>
      <c r="BK670" s="123" t="str">
        <f t="shared" si="145"/>
        <v/>
      </c>
      <c r="BL670" s="140"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82"/>
      <c r="AV671" s="124"/>
      <c r="AW671" s="124"/>
      <c r="AX671" s="124"/>
      <c r="AY671" s="143"/>
      <c r="AZ671" s="124"/>
      <c r="BA671" s="124"/>
      <c r="BB671" s="4"/>
      <c r="BC671" s="127"/>
      <c r="BF671" s="9"/>
      <c r="BI671" s="7" t="str">
        <f t="shared" ca="1" si="144"/>
        <v/>
      </c>
      <c r="BJ671" s="4" t="str">
        <f t="shared" si="152"/>
        <v/>
      </c>
      <c r="BK671" s="123" t="str">
        <f t="shared" si="145"/>
        <v/>
      </c>
      <c r="BL671" s="140"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82"/>
      <c r="AV672" s="124"/>
      <c r="AW672" s="124"/>
      <c r="AX672" s="124"/>
      <c r="AY672" s="143"/>
      <c r="AZ672" s="124"/>
      <c r="BA672" s="124"/>
      <c r="BB672" s="4"/>
      <c r="BC672" s="127"/>
      <c r="BF672" s="9"/>
      <c r="BI672" s="7" t="str">
        <f t="shared" ca="1" si="144"/>
        <v/>
      </c>
      <c r="BJ672" s="4" t="str">
        <f t="shared" si="152"/>
        <v/>
      </c>
      <c r="BK672" s="123" t="str">
        <f t="shared" si="145"/>
        <v/>
      </c>
      <c r="BL672" s="140"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82"/>
      <c r="AV673" s="124"/>
      <c r="AW673" s="124"/>
      <c r="AX673" s="124"/>
      <c r="AY673" s="143"/>
      <c r="AZ673" s="124"/>
      <c r="BA673" s="124"/>
      <c r="BB673" s="4"/>
      <c r="BC673" s="127"/>
      <c r="BF673" s="9"/>
      <c r="BI673" s="7" t="str">
        <f t="shared" ca="1" si="144"/>
        <v/>
      </c>
      <c r="BJ673" s="4" t="str">
        <f t="shared" si="152"/>
        <v/>
      </c>
      <c r="BK673" s="123" t="str">
        <f t="shared" si="145"/>
        <v/>
      </c>
      <c r="BL673" s="140"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82"/>
      <c r="AV674" s="124"/>
      <c r="AW674" s="124"/>
      <c r="AX674" s="124"/>
      <c r="AY674" s="143"/>
      <c r="AZ674" s="124"/>
      <c r="BA674" s="124"/>
      <c r="BB674" s="4"/>
      <c r="BC674" s="127"/>
      <c r="BF674" s="9"/>
      <c r="BI674" s="7" t="str">
        <f t="shared" ca="1" si="144"/>
        <v/>
      </c>
      <c r="BJ674" s="4" t="str">
        <f t="shared" si="152"/>
        <v/>
      </c>
      <c r="BK674" s="123" t="str">
        <f t="shared" si="145"/>
        <v/>
      </c>
      <c r="BL674" s="140"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82"/>
      <c r="AV675" s="124"/>
      <c r="AW675" s="124"/>
      <c r="AX675" s="124"/>
      <c r="AY675" s="143"/>
      <c r="AZ675" s="124"/>
      <c r="BA675" s="124"/>
      <c r="BB675" s="4"/>
      <c r="BC675" s="127"/>
      <c r="BF675" s="9"/>
      <c r="BI675" s="7" t="str">
        <f t="shared" ca="1" si="144"/>
        <v/>
      </c>
      <c r="BJ675" s="4" t="str">
        <f t="shared" si="152"/>
        <v/>
      </c>
      <c r="BK675" s="123" t="str">
        <f t="shared" si="145"/>
        <v/>
      </c>
      <c r="BL675" s="140"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82"/>
      <c r="AV676" s="124"/>
      <c r="AW676" s="124"/>
      <c r="AX676" s="124"/>
      <c r="AY676" s="143"/>
      <c r="AZ676" s="124"/>
      <c r="BA676" s="124"/>
      <c r="BB676" s="4"/>
      <c r="BC676" s="127"/>
      <c r="BF676" s="9"/>
      <c r="BI676" s="7" t="str">
        <f t="shared" ca="1" si="144"/>
        <v/>
      </c>
      <c r="BJ676" s="4" t="str">
        <f t="shared" si="152"/>
        <v/>
      </c>
      <c r="BK676" s="123" t="str">
        <f t="shared" si="145"/>
        <v/>
      </c>
      <c r="BL676" s="140"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82"/>
      <c r="AV677" s="124"/>
      <c r="AW677" s="124"/>
      <c r="AX677" s="124"/>
      <c r="AY677" s="143"/>
      <c r="AZ677" s="124"/>
      <c r="BA677" s="124"/>
      <c r="BB677" s="4"/>
      <c r="BC677" s="127"/>
      <c r="BF677" s="9"/>
      <c r="BI677" s="7" t="str">
        <f t="shared" ca="1" si="144"/>
        <v/>
      </c>
      <c r="BJ677" s="4" t="str">
        <f t="shared" si="152"/>
        <v/>
      </c>
      <c r="BK677" s="123" t="str">
        <f t="shared" si="145"/>
        <v/>
      </c>
      <c r="BL677" s="140"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82"/>
      <c r="AV678" s="124"/>
      <c r="AW678" s="124"/>
      <c r="AX678" s="124"/>
      <c r="AY678" s="143"/>
      <c r="AZ678" s="124"/>
      <c r="BA678" s="124"/>
      <c r="BB678" s="4"/>
      <c r="BC678" s="127"/>
      <c r="BF678" s="9"/>
      <c r="BI678" s="7" t="str">
        <f t="shared" ca="1" si="144"/>
        <v/>
      </c>
      <c r="BJ678" s="4" t="str">
        <f t="shared" si="152"/>
        <v/>
      </c>
      <c r="BK678" s="123" t="str">
        <f t="shared" si="145"/>
        <v/>
      </c>
      <c r="BL678" s="140"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82"/>
      <c r="AV679" s="124"/>
      <c r="AW679" s="124"/>
      <c r="AX679" s="124"/>
      <c r="AY679" s="143"/>
      <c r="AZ679" s="124"/>
      <c r="BA679" s="124"/>
      <c r="BB679" s="4"/>
      <c r="BC679" s="127"/>
      <c r="BF679" s="9"/>
      <c r="BI679" s="7" t="str">
        <f t="shared" ca="1" si="144"/>
        <v/>
      </c>
      <c r="BJ679" s="4" t="str">
        <f t="shared" si="152"/>
        <v/>
      </c>
      <c r="BK679" s="123" t="str">
        <f t="shared" si="145"/>
        <v/>
      </c>
      <c r="BL679" s="140"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82"/>
      <c r="AV680" s="124"/>
      <c r="AW680" s="124"/>
      <c r="AX680" s="124"/>
      <c r="AY680" s="143"/>
      <c r="AZ680" s="124"/>
      <c r="BA680" s="124"/>
      <c r="BB680" s="4"/>
      <c r="BC680" s="127"/>
      <c r="BF680" s="9"/>
      <c r="BI680" s="7" t="str">
        <f t="shared" ca="1" si="144"/>
        <v/>
      </c>
      <c r="BJ680" s="4" t="str">
        <f t="shared" si="152"/>
        <v/>
      </c>
      <c r="BK680" s="123" t="str">
        <f t="shared" si="145"/>
        <v/>
      </c>
      <c r="BL680" s="140"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82"/>
      <c r="AV681" s="124"/>
      <c r="AW681" s="124"/>
      <c r="AX681" s="124"/>
      <c r="AY681" s="143"/>
      <c r="AZ681" s="124"/>
      <c r="BA681" s="124"/>
      <c r="BB681" s="4"/>
      <c r="BC681" s="127"/>
      <c r="BF681" s="9"/>
      <c r="BI681" s="7" t="str">
        <f t="shared" ca="1" si="144"/>
        <v/>
      </c>
      <c r="BJ681" s="4" t="str">
        <f t="shared" si="152"/>
        <v/>
      </c>
      <c r="BK681" s="123" t="str">
        <f t="shared" si="145"/>
        <v/>
      </c>
      <c r="BL681" s="140"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82"/>
      <c r="AV682" s="124"/>
      <c r="AW682" s="124"/>
      <c r="AX682" s="124"/>
      <c r="AY682" s="143"/>
      <c r="AZ682" s="124"/>
      <c r="BA682" s="124"/>
      <c r="BB682" s="4"/>
      <c r="BC682" s="127"/>
      <c r="BF682" s="9"/>
      <c r="BI682" s="7" t="str">
        <f t="shared" ca="1" si="144"/>
        <v/>
      </c>
      <c r="BJ682" s="4" t="str">
        <f t="shared" si="152"/>
        <v/>
      </c>
      <c r="BK682" s="123" t="str">
        <f t="shared" si="145"/>
        <v/>
      </c>
      <c r="BL682" s="140"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82"/>
      <c r="AV683" s="124"/>
      <c r="AW683" s="124"/>
      <c r="AX683" s="124"/>
      <c r="AY683" s="143"/>
      <c r="AZ683" s="124"/>
      <c r="BA683" s="124"/>
      <c r="BB683" s="4"/>
      <c r="BC683" s="127"/>
      <c r="BF683" s="9"/>
      <c r="BI683" s="7" t="str">
        <f t="shared" ca="1" si="144"/>
        <v/>
      </c>
      <c r="BJ683" s="4" t="str">
        <f t="shared" si="152"/>
        <v/>
      </c>
      <c r="BK683" s="123" t="str">
        <f t="shared" si="145"/>
        <v/>
      </c>
      <c r="BL683" s="140"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82"/>
      <c r="AV684" s="124"/>
      <c r="AW684" s="124"/>
      <c r="AX684" s="124"/>
      <c r="AY684" s="143"/>
      <c r="AZ684" s="124"/>
      <c r="BA684" s="124"/>
      <c r="BB684" s="4"/>
      <c r="BC684" s="127"/>
      <c r="BF684" s="9"/>
      <c r="BI684" s="7" t="str">
        <f t="shared" ca="1" si="144"/>
        <v/>
      </c>
      <c r="BJ684" s="4" t="str">
        <f t="shared" si="152"/>
        <v/>
      </c>
      <c r="BK684" s="123" t="str">
        <f t="shared" si="145"/>
        <v/>
      </c>
      <c r="BL684" s="140"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82"/>
      <c r="AV685" s="124"/>
      <c r="AW685" s="124"/>
      <c r="AX685" s="124"/>
      <c r="AY685" s="143"/>
      <c r="AZ685" s="124"/>
      <c r="BA685" s="124"/>
      <c r="BB685" s="4"/>
      <c r="BC685" s="127"/>
      <c r="BF685" s="9"/>
      <c r="BI685" s="7" t="str">
        <f t="shared" ca="1" si="144"/>
        <v/>
      </c>
      <c r="BJ685" s="4" t="str">
        <f t="shared" si="152"/>
        <v/>
      </c>
      <c r="BK685" s="123" t="str">
        <f t="shared" si="145"/>
        <v/>
      </c>
      <c r="BL685" s="140"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82"/>
      <c r="AV686" s="124"/>
      <c r="AW686" s="124"/>
      <c r="AX686" s="124"/>
      <c r="AY686" s="143"/>
      <c r="AZ686" s="124"/>
      <c r="BA686" s="124"/>
      <c r="BB686" s="4"/>
      <c r="BC686" s="127"/>
      <c r="BF686" s="9"/>
      <c r="BI686" s="7" t="str">
        <f t="shared" ca="1" si="144"/>
        <v/>
      </c>
      <c r="BJ686" s="4" t="str">
        <f t="shared" si="152"/>
        <v/>
      </c>
      <c r="BK686" s="123" t="str">
        <f t="shared" si="145"/>
        <v/>
      </c>
      <c r="BL686" s="140"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82"/>
      <c r="AV687" s="124"/>
      <c r="AW687" s="124"/>
      <c r="AX687" s="124"/>
      <c r="AY687" s="143"/>
      <c r="AZ687" s="124"/>
      <c r="BA687" s="124"/>
      <c r="BB687" s="4"/>
      <c r="BC687" s="127"/>
      <c r="BF687" s="9"/>
      <c r="BI687" s="7" t="str">
        <f t="shared" ca="1" si="144"/>
        <v/>
      </c>
      <c r="BJ687" s="4" t="str">
        <f t="shared" si="152"/>
        <v/>
      </c>
      <c r="BK687" s="123" t="str">
        <f t="shared" si="145"/>
        <v/>
      </c>
      <c r="BL687" s="140"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82"/>
      <c r="AV688" s="124"/>
      <c r="AW688" s="124"/>
      <c r="AX688" s="124"/>
      <c r="AY688" s="143"/>
      <c r="AZ688" s="124"/>
      <c r="BA688" s="124"/>
      <c r="BB688" s="4"/>
      <c r="BC688" s="127"/>
      <c r="BF688" s="9"/>
      <c r="BI688" s="7" t="str">
        <f t="shared" ca="1" si="144"/>
        <v/>
      </c>
      <c r="BJ688" s="4" t="str">
        <f t="shared" si="152"/>
        <v/>
      </c>
      <c r="BK688" s="123" t="str">
        <f t="shared" si="145"/>
        <v/>
      </c>
      <c r="BL688" s="140"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82"/>
      <c r="AV689" s="124"/>
      <c r="AW689" s="124"/>
      <c r="AX689" s="124"/>
      <c r="AY689" s="143"/>
      <c r="AZ689" s="124"/>
      <c r="BA689" s="124"/>
      <c r="BB689" s="4"/>
      <c r="BC689" s="127"/>
      <c r="BF689" s="9"/>
      <c r="BI689" s="7" t="str">
        <f t="shared" ca="1" si="144"/>
        <v/>
      </c>
      <c r="BJ689" s="4" t="str">
        <f t="shared" si="152"/>
        <v/>
      </c>
      <c r="BK689" s="123" t="str">
        <f t="shared" si="145"/>
        <v/>
      </c>
      <c r="BL689" s="140"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82"/>
      <c r="AV690" s="124"/>
      <c r="AW690" s="124"/>
      <c r="AX690" s="124"/>
      <c r="AY690" s="143"/>
      <c r="AZ690" s="124"/>
      <c r="BA690" s="124"/>
      <c r="BB690" s="4"/>
      <c r="BC690" s="127"/>
      <c r="BF690" s="9"/>
      <c r="BI690" s="7" t="str">
        <f t="shared" ca="1" si="144"/>
        <v/>
      </c>
      <c r="BJ690" s="4" t="str">
        <f t="shared" si="152"/>
        <v/>
      </c>
      <c r="BK690" s="123" t="str">
        <f t="shared" si="145"/>
        <v/>
      </c>
      <c r="BL690" s="140"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82"/>
      <c r="AV691" s="124"/>
      <c r="AW691" s="124"/>
      <c r="AX691" s="124"/>
      <c r="AY691" s="143"/>
      <c r="AZ691" s="124"/>
      <c r="BA691" s="124"/>
      <c r="BB691" s="4"/>
      <c r="BC691" s="127"/>
      <c r="BF691" s="9"/>
      <c r="BI691" s="7" t="str">
        <f t="shared" ca="1" si="144"/>
        <v/>
      </c>
      <c r="BJ691" s="4" t="str">
        <f t="shared" si="152"/>
        <v/>
      </c>
      <c r="BK691" s="123" t="str">
        <f t="shared" si="145"/>
        <v/>
      </c>
      <c r="BL691" s="140"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82"/>
      <c r="AV692" s="124"/>
      <c r="AW692" s="124"/>
      <c r="AX692" s="124"/>
      <c r="AY692" s="143"/>
      <c r="AZ692" s="124"/>
      <c r="BA692" s="124"/>
      <c r="BB692" s="4"/>
      <c r="BC692" s="127"/>
      <c r="BF692" s="9"/>
      <c r="BI692" s="7" t="str">
        <f t="shared" ca="1" si="144"/>
        <v/>
      </c>
      <c r="BJ692" s="4" t="str">
        <f t="shared" si="152"/>
        <v/>
      </c>
      <c r="BK692" s="123" t="str">
        <f t="shared" si="145"/>
        <v/>
      </c>
      <c r="BL692" s="140"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82"/>
      <c r="AV693" s="124"/>
      <c r="AW693" s="124"/>
      <c r="AX693" s="124"/>
      <c r="AY693" s="143"/>
      <c r="AZ693" s="124"/>
      <c r="BA693" s="124"/>
      <c r="BB693" s="4"/>
      <c r="BC693" s="127"/>
      <c r="BF693" s="9"/>
      <c r="BI693" s="7" t="str">
        <f t="shared" ca="1" si="144"/>
        <v/>
      </c>
      <c r="BJ693" s="4" t="str">
        <f t="shared" si="152"/>
        <v/>
      </c>
      <c r="BK693" s="123" t="str">
        <f t="shared" si="145"/>
        <v/>
      </c>
      <c r="BL693" s="140"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82"/>
      <c r="AV694" s="124"/>
      <c r="AW694" s="124"/>
      <c r="AX694" s="124"/>
      <c r="AY694" s="143"/>
      <c r="AZ694" s="124"/>
      <c r="BA694" s="124"/>
      <c r="BB694" s="4"/>
      <c r="BC694" s="127"/>
      <c r="BF694" s="9"/>
      <c r="BI694" s="7" t="str">
        <f t="shared" ca="1" si="144"/>
        <v/>
      </c>
      <c r="BJ694" s="4" t="str">
        <f t="shared" si="152"/>
        <v/>
      </c>
      <c r="BK694" s="123" t="str">
        <f t="shared" si="145"/>
        <v/>
      </c>
      <c r="BL694" s="140"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82"/>
      <c r="AV695" s="124"/>
      <c r="AW695" s="124"/>
      <c r="AX695" s="124"/>
      <c r="AY695" s="143"/>
      <c r="AZ695" s="124"/>
      <c r="BA695" s="124"/>
      <c r="BB695" s="4"/>
      <c r="BC695" s="127"/>
      <c r="BF695" s="9"/>
      <c r="BI695" s="7" t="str">
        <f t="shared" ca="1" si="144"/>
        <v/>
      </c>
      <c r="BJ695" s="4" t="str">
        <f t="shared" si="152"/>
        <v/>
      </c>
      <c r="BK695" s="123" t="str">
        <f t="shared" si="145"/>
        <v/>
      </c>
      <c r="BL695" s="140"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82"/>
      <c r="AV696" s="124"/>
      <c r="AW696" s="124"/>
      <c r="AX696" s="124"/>
      <c r="AY696" s="143"/>
      <c r="AZ696" s="124"/>
      <c r="BA696" s="124"/>
      <c r="BB696" s="4"/>
      <c r="BC696" s="127"/>
      <c r="BF696" s="9"/>
      <c r="BI696" s="7" t="str">
        <f t="shared" ca="1" si="144"/>
        <v/>
      </c>
      <c r="BJ696" s="4" t="str">
        <f t="shared" si="152"/>
        <v/>
      </c>
      <c r="BK696" s="123" t="str">
        <f t="shared" si="145"/>
        <v/>
      </c>
      <c r="BL696" s="140"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82"/>
      <c r="AV697" s="124"/>
      <c r="AW697" s="124"/>
      <c r="AX697" s="124"/>
      <c r="AY697" s="143"/>
      <c r="AZ697" s="124"/>
      <c r="BA697" s="124"/>
      <c r="BB697" s="4"/>
      <c r="BC697" s="127"/>
      <c r="BF697" s="9"/>
      <c r="BI697" s="7" t="str">
        <f t="shared" ca="1" si="144"/>
        <v/>
      </c>
      <c r="BJ697" s="4" t="str">
        <f t="shared" si="152"/>
        <v/>
      </c>
      <c r="BK697" s="123" t="str">
        <f t="shared" si="145"/>
        <v/>
      </c>
      <c r="BL697" s="140"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82"/>
      <c r="AV698" s="124"/>
      <c r="AW698" s="124"/>
      <c r="AX698" s="124"/>
      <c r="AY698" s="143"/>
      <c r="AZ698" s="124"/>
      <c r="BA698" s="124"/>
      <c r="BB698" s="4"/>
      <c r="BC698" s="127"/>
      <c r="BF698" s="9"/>
      <c r="BI698" s="7" t="str">
        <f t="shared" ca="1" si="144"/>
        <v/>
      </c>
      <c r="BJ698" s="4" t="str">
        <f t="shared" si="152"/>
        <v/>
      </c>
      <c r="BK698" s="123" t="str">
        <f t="shared" si="145"/>
        <v/>
      </c>
      <c r="BL698" s="140"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82"/>
      <c r="AV699" s="124"/>
      <c r="AW699" s="124"/>
      <c r="AX699" s="124"/>
      <c r="AY699" s="143"/>
      <c r="AZ699" s="124"/>
      <c r="BA699" s="124"/>
      <c r="BB699" s="4"/>
      <c r="BC699" s="127"/>
      <c r="BF699" s="9"/>
      <c r="BI699" s="7" t="str">
        <f t="shared" ca="1" si="144"/>
        <v/>
      </c>
      <c r="BJ699" s="4" t="str">
        <f t="shared" si="152"/>
        <v/>
      </c>
      <c r="BK699" s="123" t="str">
        <f t="shared" si="145"/>
        <v/>
      </c>
      <c r="BL699" s="140"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82"/>
      <c r="AV700" s="124"/>
      <c r="AW700" s="124"/>
      <c r="AX700" s="124"/>
      <c r="AY700" s="143"/>
      <c r="AZ700" s="124"/>
      <c r="BA700" s="124"/>
      <c r="BB700" s="4"/>
      <c r="BC700" s="127"/>
      <c r="BF700" s="9"/>
      <c r="BI700" s="7" t="str">
        <f t="shared" ca="1" si="144"/>
        <v/>
      </c>
      <c r="BJ700" s="4" t="str">
        <f t="shared" si="152"/>
        <v/>
      </c>
      <c r="BK700" s="123" t="str">
        <f t="shared" si="145"/>
        <v/>
      </c>
      <c r="BL700" s="140"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82"/>
      <c r="AV701" s="124"/>
      <c r="AW701" s="124"/>
      <c r="AX701" s="124"/>
      <c r="AY701" s="143"/>
      <c r="AZ701" s="124"/>
      <c r="BA701" s="124"/>
      <c r="BB701" s="4"/>
      <c r="BC701" s="127"/>
      <c r="BF701" s="9"/>
      <c r="BI701" s="7" t="str">
        <f t="shared" ca="1" si="144"/>
        <v/>
      </c>
      <c r="BJ701" s="4" t="str">
        <f t="shared" si="152"/>
        <v/>
      </c>
      <c r="BK701" s="123" t="str">
        <f t="shared" si="145"/>
        <v/>
      </c>
      <c r="BL701" s="140"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82"/>
      <c r="AV702" s="124"/>
      <c r="AW702" s="124"/>
      <c r="AX702" s="124"/>
      <c r="AY702" s="143"/>
      <c r="AZ702" s="124"/>
      <c r="BA702" s="124"/>
      <c r="BB702" s="4"/>
      <c r="BC702" s="127"/>
      <c r="BF702" s="9"/>
      <c r="BI702" s="7" t="str">
        <f t="shared" ca="1" si="144"/>
        <v/>
      </c>
      <c r="BJ702" s="4" t="str">
        <f t="shared" si="152"/>
        <v/>
      </c>
      <c r="BK702" s="123" t="str">
        <f t="shared" si="145"/>
        <v/>
      </c>
      <c r="BL702" s="140"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82"/>
      <c r="AV703" s="124"/>
      <c r="AW703" s="124"/>
      <c r="AX703" s="124"/>
      <c r="AY703" s="143"/>
      <c r="AZ703" s="124"/>
      <c r="BA703" s="124"/>
      <c r="BB703" s="4"/>
      <c r="BC703" s="127"/>
      <c r="BF703" s="9"/>
      <c r="BI703" s="7" t="str">
        <f t="shared" ca="1" si="144"/>
        <v/>
      </c>
      <c r="BJ703" s="4" t="str">
        <f t="shared" si="152"/>
        <v/>
      </c>
      <c r="BK703" s="123" t="str">
        <f t="shared" si="145"/>
        <v/>
      </c>
      <c r="BL703" s="140"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82"/>
      <c r="AV704" s="124"/>
      <c r="AW704" s="124"/>
      <c r="AX704" s="124"/>
      <c r="AY704" s="143"/>
      <c r="AZ704" s="124"/>
      <c r="BA704" s="124"/>
      <c r="BB704" s="4"/>
      <c r="BC704" s="127"/>
      <c r="BF704" s="9"/>
      <c r="BI704" s="7" t="str">
        <f t="shared" ca="1" si="144"/>
        <v/>
      </c>
      <c r="BJ704" s="4" t="str">
        <f t="shared" si="152"/>
        <v/>
      </c>
      <c r="BK704" s="123" t="str">
        <f t="shared" si="145"/>
        <v/>
      </c>
      <c r="BL704" s="140"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82"/>
      <c r="AV705" s="124"/>
      <c r="AW705" s="124"/>
      <c r="AX705" s="124"/>
      <c r="AY705" s="143"/>
      <c r="AZ705" s="124"/>
      <c r="BA705" s="124"/>
      <c r="BB705" s="4"/>
      <c r="BC705" s="127"/>
      <c r="BF705" s="9"/>
      <c r="BI705" s="7" t="str">
        <f t="shared" ca="1" si="144"/>
        <v/>
      </c>
      <c r="BJ705" s="4" t="str">
        <f t="shared" si="152"/>
        <v/>
      </c>
      <c r="BK705" s="123" t="str">
        <f t="shared" si="145"/>
        <v/>
      </c>
      <c r="BL705" s="140"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82"/>
      <c r="AV706" s="124"/>
      <c r="AW706" s="124"/>
      <c r="AX706" s="124"/>
      <c r="AY706" s="143"/>
      <c r="AZ706" s="124"/>
      <c r="BA706" s="124"/>
      <c r="BB706" s="4"/>
      <c r="BC706" s="127"/>
      <c r="BF706" s="9"/>
      <c r="BI706" s="7" t="str">
        <f t="shared" ref="BI706:BI769" ca="1" si="156">IFERROR(IF(BF706="","",IF(BB706=5,"",IF(BF706-TODAY()&gt;0,"VIGENTE","VENCIDO"))),"")</f>
        <v/>
      </c>
      <c r="BJ706" s="4" t="str">
        <f t="shared" si="152"/>
        <v/>
      </c>
      <c r="BK706" s="123" t="str">
        <f t="shared" ref="BK706:BK769" si="157">IFERROR(IF(AA706="","",AA706/V706),"")</f>
        <v/>
      </c>
      <c r="BL706" s="140"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82"/>
      <c r="AV707" s="124"/>
      <c r="AW707" s="124"/>
      <c r="AX707" s="124"/>
      <c r="AY707" s="143"/>
      <c r="AZ707" s="124"/>
      <c r="BA707" s="124"/>
      <c r="BB707" s="4"/>
      <c r="BC707" s="127"/>
      <c r="BF707" s="9"/>
      <c r="BI707" s="7" t="str">
        <f t="shared" ca="1" si="156"/>
        <v/>
      </c>
      <c r="BJ707" s="4" t="str">
        <f t="shared" si="152"/>
        <v/>
      </c>
      <c r="BK707" s="123" t="str">
        <f t="shared" si="157"/>
        <v/>
      </c>
      <c r="BL707" s="140"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82"/>
      <c r="AV708" s="124"/>
      <c r="AW708" s="124"/>
      <c r="AX708" s="124"/>
      <c r="AY708" s="143"/>
      <c r="AZ708" s="124"/>
      <c r="BA708" s="124"/>
      <c r="BB708" s="4"/>
      <c r="BC708" s="127"/>
      <c r="BF708" s="9"/>
      <c r="BI708" s="7" t="str">
        <f t="shared" ca="1" si="156"/>
        <v/>
      </c>
      <c r="BJ708" s="4" t="str">
        <f t="shared" si="152"/>
        <v/>
      </c>
      <c r="BK708" s="123" t="str">
        <f t="shared" si="157"/>
        <v/>
      </c>
      <c r="BL708" s="140"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82"/>
      <c r="AV709" s="124"/>
      <c r="AW709" s="124"/>
      <c r="AX709" s="124"/>
      <c r="AY709" s="143"/>
      <c r="AZ709" s="124"/>
      <c r="BA709" s="124"/>
      <c r="BB709" s="4"/>
      <c r="BC709" s="127"/>
      <c r="BF709" s="9"/>
      <c r="BI709" s="7" t="str">
        <f t="shared" ca="1" si="156"/>
        <v/>
      </c>
      <c r="BJ709" s="4" t="str">
        <f t="shared" si="152"/>
        <v/>
      </c>
      <c r="BK709" s="123" t="str">
        <f t="shared" si="157"/>
        <v/>
      </c>
      <c r="BL709" s="140"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82"/>
      <c r="AV710" s="124"/>
      <c r="AW710" s="124"/>
      <c r="AX710" s="124"/>
      <c r="AY710" s="143"/>
      <c r="AZ710" s="124"/>
      <c r="BA710" s="124"/>
      <c r="BB710" s="4"/>
      <c r="BC710" s="127"/>
      <c r="BF710" s="9"/>
      <c r="BI710" s="7" t="str">
        <f t="shared" ca="1" si="156"/>
        <v/>
      </c>
      <c r="BJ710" s="4" t="str">
        <f t="shared" si="152"/>
        <v/>
      </c>
      <c r="BK710" s="123" t="str">
        <f t="shared" si="157"/>
        <v/>
      </c>
      <c r="BL710" s="140"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82"/>
      <c r="AV711" s="124"/>
      <c r="AW711" s="124"/>
      <c r="AX711" s="124"/>
      <c r="AY711" s="143"/>
      <c r="AZ711" s="124"/>
      <c r="BA711" s="124"/>
      <c r="BB711" s="4"/>
      <c r="BC711" s="127"/>
      <c r="BF711" s="9"/>
      <c r="BI711" s="7" t="str">
        <f t="shared" ca="1" si="156"/>
        <v/>
      </c>
      <c r="BJ711" s="4" t="str">
        <f t="shared" si="152"/>
        <v/>
      </c>
      <c r="BK711" s="123" t="str">
        <f t="shared" si="157"/>
        <v/>
      </c>
      <c r="BL711" s="140"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82"/>
      <c r="AV712" s="124"/>
      <c r="AW712" s="124"/>
      <c r="AX712" s="124"/>
      <c r="AY712" s="143"/>
      <c r="AZ712" s="124"/>
      <c r="BA712" s="124"/>
      <c r="BB712" s="4"/>
      <c r="BC712" s="127"/>
      <c r="BF712" s="9"/>
      <c r="BI712" s="7" t="str">
        <f t="shared" ca="1" si="156"/>
        <v/>
      </c>
      <c r="BJ712" s="4" t="str">
        <f t="shared" si="152"/>
        <v/>
      </c>
      <c r="BK712" s="123" t="str">
        <f t="shared" si="157"/>
        <v/>
      </c>
      <c r="BL712" s="140"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82"/>
      <c r="AV713" s="124"/>
      <c r="AW713" s="124"/>
      <c r="AX713" s="124"/>
      <c r="AY713" s="143"/>
      <c r="AZ713" s="124"/>
      <c r="BA713" s="124"/>
      <c r="BB713" s="4"/>
      <c r="BC713" s="127"/>
      <c r="BF713" s="9"/>
      <c r="BI713" s="7" t="str">
        <f t="shared" ca="1" si="156"/>
        <v/>
      </c>
      <c r="BJ713" s="4" t="str">
        <f t="shared" si="152"/>
        <v/>
      </c>
      <c r="BK713" s="123" t="str">
        <f t="shared" si="157"/>
        <v/>
      </c>
      <c r="BL713" s="140"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82"/>
      <c r="AV714" s="124"/>
      <c r="AW714" s="124"/>
      <c r="AX714" s="124"/>
      <c r="AY714" s="143"/>
      <c r="AZ714" s="124"/>
      <c r="BA714" s="124"/>
      <c r="BB714" s="4"/>
      <c r="BC714" s="127"/>
      <c r="BF714" s="9"/>
      <c r="BI714" s="7" t="str">
        <f t="shared" ca="1" si="156"/>
        <v/>
      </c>
      <c r="BJ714" s="4" t="str">
        <f t="shared" si="152"/>
        <v/>
      </c>
      <c r="BK714" s="123" t="str">
        <f t="shared" si="157"/>
        <v/>
      </c>
      <c r="BL714" s="140"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82"/>
      <c r="AV715" s="124"/>
      <c r="AW715" s="124"/>
      <c r="AX715" s="124"/>
      <c r="AY715" s="143"/>
      <c r="AZ715" s="124"/>
      <c r="BA715" s="124"/>
      <c r="BB715" s="4"/>
      <c r="BC715" s="127"/>
      <c r="BF715" s="9"/>
      <c r="BI715" s="7" t="str">
        <f t="shared" ca="1" si="156"/>
        <v/>
      </c>
      <c r="BJ715" s="4" t="str">
        <f t="shared" si="152"/>
        <v/>
      </c>
      <c r="BK715" s="123" t="str">
        <f t="shared" si="157"/>
        <v/>
      </c>
      <c r="BL715" s="140"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82"/>
      <c r="AV716" s="124"/>
      <c r="AW716" s="124"/>
      <c r="AX716" s="124"/>
      <c r="AY716" s="143"/>
      <c r="AZ716" s="124"/>
      <c r="BA716" s="124"/>
      <c r="BB716" s="4"/>
      <c r="BC716" s="127"/>
      <c r="BF716" s="9"/>
      <c r="BI716" s="7" t="str">
        <f t="shared" ca="1" si="156"/>
        <v/>
      </c>
      <c r="BJ716" s="4" t="str">
        <f t="shared" si="152"/>
        <v/>
      </c>
      <c r="BK716" s="123" t="str">
        <f t="shared" si="157"/>
        <v/>
      </c>
      <c r="BL716" s="140"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82"/>
      <c r="AV717" s="124"/>
      <c r="AW717" s="124"/>
      <c r="AX717" s="124"/>
      <c r="AY717" s="143"/>
      <c r="AZ717" s="124"/>
      <c r="BA717" s="124"/>
      <c r="BB717" s="4"/>
      <c r="BC717" s="127"/>
      <c r="BF717" s="9"/>
      <c r="BI717" s="7" t="str">
        <f t="shared" ca="1" si="156"/>
        <v/>
      </c>
      <c r="BJ717" s="4" t="str">
        <f t="shared" si="152"/>
        <v/>
      </c>
      <c r="BK717" s="123" t="str">
        <f t="shared" si="157"/>
        <v/>
      </c>
      <c r="BL717" s="140"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82"/>
      <c r="AV718" s="124"/>
      <c r="AW718" s="124"/>
      <c r="AX718" s="124"/>
      <c r="AY718" s="143"/>
      <c r="AZ718" s="124"/>
      <c r="BA718" s="124"/>
      <c r="BB718" s="4"/>
      <c r="BC718" s="127"/>
      <c r="BF718" s="9"/>
      <c r="BI718" s="7" t="str">
        <f t="shared" ca="1" si="156"/>
        <v/>
      </c>
      <c r="BJ718" s="4" t="str">
        <f t="shared" si="152"/>
        <v/>
      </c>
      <c r="BK718" s="123" t="str">
        <f t="shared" si="157"/>
        <v/>
      </c>
      <c r="BL718" s="140"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82"/>
      <c r="AV719" s="124"/>
      <c r="AW719" s="124"/>
      <c r="AX719" s="124"/>
      <c r="AY719" s="143"/>
      <c r="AZ719" s="124"/>
      <c r="BA719" s="124"/>
      <c r="BB719" s="4"/>
      <c r="BC719" s="127"/>
      <c r="BF719" s="9"/>
      <c r="BI719" s="7" t="str">
        <f t="shared" ca="1" si="156"/>
        <v/>
      </c>
      <c r="BJ719" s="4" t="str">
        <f t="shared" si="152"/>
        <v/>
      </c>
      <c r="BK719" s="123" t="str">
        <f t="shared" si="157"/>
        <v/>
      </c>
      <c r="BL719" s="140"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82"/>
      <c r="AV720" s="124"/>
      <c r="AW720" s="124"/>
      <c r="AX720" s="124"/>
      <c r="AY720" s="143"/>
      <c r="AZ720" s="124"/>
      <c r="BA720" s="124"/>
      <c r="BB720" s="4"/>
      <c r="BC720" s="127"/>
      <c r="BF720" s="9"/>
      <c r="BI720" s="7" t="str">
        <f t="shared" ca="1" si="156"/>
        <v/>
      </c>
      <c r="BJ720" s="4" t="str">
        <f t="shared" si="152"/>
        <v/>
      </c>
      <c r="BK720" s="123" t="str">
        <f t="shared" si="157"/>
        <v/>
      </c>
      <c r="BL720" s="140"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82"/>
      <c r="AV721" s="124"/>
      <c r="AW721" s="124"/>
      <c r="AX721" s="124"/>
      <c r="AY721" s="143"/>
      <c r="AZ721" s="124"/>
      <c r="BA721" s="124"/>
      <c r="BB721" s="4"/>
      <c r="BC721" s="127"/>
      <c r="BF721" s="9"/>
      <c r="BI721" s="7" t="str">
        <f t="shared" ca="1" si="156"/>
        <v/>
      </c>
      <c r="BJ721" s="4" t="str">
        <f t="shared" si="152"/>
        <v/>
      </c>
      <c r="BK721" s="123" t="str">
        <f t="shared" si="157"/>
        <v/>
      </c>
      <c r="BL721" s="140"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82"/>
      <c r="AV722" s="124"/>
      <c r="AW722" s="124"/>
      <c r="AX722" s="124"/>
      <c r="AY722" s="143"/>
      <c r="AZ722" s="124"/>
      <c r="BA722" s="124"/>
      <c r="BB722" s="4"/>
      <c r="BC722" s="127"/>
      <c r="BF722" s="9"/>
      <c r="BI722" s="7" t="str">
        <f t="shared" ca="1" si="156"/>
        <v/>
      </c>
      <c r="BJ722" s="4" t="str">
        <f t="shared" si="152"/>
        <v/>
      </c>
      <c r="BK722" s="123" t="str">
        <f t="shared" si="157"/>
        <v/>
      </c>
      <c r="BL722" s="140"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82"/>
      <c r="AV723" s="124"/>
      <c r="AW723" s="124"/>
      <c r="AX723" s="124"/>
      <c r="AY723" s="143"/>
      <c r="AZ723" s="124"/>
      <c r="BA723" s="124"/>
      <c r="BB723" s="4"/>
      <c r="BC723" s="127"/>
      <c r="BF723" s="9"/>
      <c r="BI723" s="7" t="str">
        <f t="shared" ca="1" si="156"/>
        <v/>
      </c>
      <c r="BJ723" s="4" t="str">
        <f t="shared" ref="BJ723:BJ786" si="164">IFERROR(IF(AA723=0,"",AA723/BC723),"")</f>
        <v/>
      </c>
      <c r="BK723" s="123" t="str">
        <f t="shared" si="157"/>
        <v/>
      </c>
      <c r="BL723" s="140"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82"/>
      <c r="AV724" s="124"/>
      <c r="AW724" s="124"/>
      <c r="AX724" s="124"/>
      <c r="AY724" s="143"/>
      <c r="AZ724" s="124"/>
      <c r="BA724" s="124"/>
      <c r="BB724" s="4"/>
      <c r="BC724" s="127"/>
      <c r="BF724" s="9"/>
      <c r="BI724" s="7" t="str">
        <f t="shared" ca="1" si="156"/>
        <v/>
      </c>
      <c r="BJ724" s="4" t="str">
        <f t="shared" si="164"/>
        <v/>
      </c>
      <c r="BK724" s="123" t="str">
        <f t="shared" si="157"/>
        <v/>
      </c>
      <c r="BL724" s="140"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82"/>
      <c r="AV725" s="124"/>
      <c r="AW725" s="124"/>
      <c r="AX725" s="124"/>
      <c r="AY725" s="143"/>
      <c r="AZ725" s="124"/>
      <c r="BA725" s="124"/>
      <c r="BB725" s="4"/>
      <c r="BC725" s="127"/>
      <c r="BF725" s="9"/>
      <c r="BI725" s="7" t="str">
        <f t="shared" ca="1" si="156"/>
        <v/>
      </c>
      <c r="BJ725" s="4" t="str">
        <f t="shared" si="164"/>
        <v/>
      </c>
      <c r="BK725" s="123" t="str">
        <f t="shared" si="157"/>
        <v/>
      </c>
      <c r="BL725" s="140"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82"/>
      <c r="AV726" s="124"/>
      <c r="AW726" s="124"/>
      <c r="AX726" s="124"/>
      <c r="AY726" s="143"/>
      <c r="AZ726" s="124"/>
      <c r="BA726" s="124"/>
      <c r="BB726" s="4"/>
      <c r="BC726" s="127"/>
      <c r="BF726" s="9"/>
      <c r="BI726" s="7" t="str">
        <f t="shared" ca="1" si="156"/>
        <v/>
      </c>
      <c r="BJ726" s="4" t="str">
        <f t="shared" si="164"/>
        <v/>
      </c>
      <c r="BK726" s="123" t="str">
        <f t="shared" si="157"/>
        <v/>
      </c>
      <c r="BL726" s="140"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82"/>
      <c r="AV727" s="124"/>
      <c r="AW727" s="124"/>
      <c r="AX727" s="124"/>
      <c r="AY727" s="143"/>
      <c r="AZ727" s="124"/>
      <c r="BA727" s="124"/>
      <c r="BB727" s="4"/>
      <c r="BC727" s="127"/>
      <c r="BF727" s="9"/>
      <c r="BI727" s="7" t="str">
        <f t="shared" ca="1" si="156"/>
        <v/>
      </c>
      <c r="BJ727" s="4" t="str">
        <f t="shared" si="164"/>
        <v/>
      </c>
      <c r="BK727" s="123" t="str">
        <f t="shared" si="157"/>
        <v/>
      </c>
      <c r="BL727" s="140"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82"/>
      <c r="AV728" s="124"/>
      <c r="AW728" s="124"/>
      <c r="AX728" s="124"/>
      <c r="AY728" s="143"/>
      <c r="AZ728" s="124"/>
      <c r="BA728" s="124"/>
      <c r="BB728" s="4"/>
      <c r="BC728" s="127"/>
      <c r="BF728" s="9"/>
      <c r="BI728" s="7" t="str">
        <f t="shared" ca="1" si="156"/>
        <v/>
      </c>
      <c r="BJ728" s="4" t="str">
        <f t="shared" si="164"/>
        <v/>
      </c>
      <c r="BK728" s="123" t="str">
        <f t="shared" si="157"/>
        <v/>
      </c>
      <c r="BL728" s="140"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82"/>
      <c r="AV729" s="124"/>
      <c r="AW729" s="124"/>
      <c r="AX729" s="124"/>
      <c r="AY729" s="143"/>
      <c r="AZ729" s="124"/>
      <c r="BA729" s="124"/>
      <c r="BB729" s="4"/>
      <c r="BC729" s="127"/>
      <c r="BF729" s="9"/>
      <c r="BI729" s="7" t="str">
        <f t="shared" ca="1" si="156"/>
        <v/>
      </c>
      <c r="BJ729" s="4" t="str">
        <f t="shared" si="164"/>
        <v/>
      </c>
      <c r="BK729" s="123" t="str">
        <f t="shared" si="157"/>
        <v/>
      </c>
      <c r="BL729" s="140"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82"/>
      <c r="AV730" s="124"/>
      <c r="AW730" s="124"/>
      <c r="AX730" s="124"/>
      <c r="AY730" s="143"/>
      <c r="AZ730" s="124"/>
      <c r="BA730" s="124"/>
      <c r="BB730" s="4"/>
      <c r="BC730" s="127"/>
      <c r="BF730" s="9"/>
      <c r="BI730" s="7" t="str">
        <f t="shared" ca="1" si="156"/>
        <v/>
      </c>
      <c r="BJ730" s="4" t="str">
        <f t="shared" si="164"/>
        <v/>
      </c>
      <c r="BK730" s="123" t="str">
        <f t="shared" si="157"/>
        <v/>
      </c>
      <c r="BL730" s="140"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82"/>
      <c r="AV731" s="124"/>
      <c r="AW731" s="124"/>
      <c r="AX731" s="124"/>
      <c r="AY731" s="143"/>
      <c r="AZ731" s="124"/>
      <c r="BA731" s="124"/>
      <c r="BB731" s="4"/>
      <c r="BC731" s="127"/>
      <c r="BF731" s="9"/>
      <c r="BI731" s="7" t="str">
        <f t="shared" ca="1" si="156"/>
        <v/>
      </c>
      <c r="BJ731" s="4" t="str">
        <f t="shared" si="164"/>
        <v/>
      </c>
      <c r="BK731" s="123" t="str">
        <f t="shared" si="157"/>
        <v/>
      </c>
      <c r="BL731" s="140"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82"/>
      <c r="AV732" s="124"/>
      <c r="AW732" s="124"/>
      <c r="AX732" s="124"/>
      <c r="AY732" s="143"/>
      <c r="AZ732" s="124"/>
      <c r="BA732" s="124"/>
      <c r="BB732" s="4"/>
      <c r="BC732" s="127"/>
      <c r="BF732" s="9"/>
      <c r="BI732" s="7" t="str">
        <f t="shared" ca="1" si="156"/>
        <v/>
      </c>
      <c r="BJ732" s="4" t="str">
        <f t="shared" si="164"/>
        <v/>
      </c>
      <c r="BK732" s="123" t="str">
        <f t="shared" si="157"/>
        <v/>
      </c>
      <c r="BL732" s="140"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82"/>
      <c r="AV733" s="124"/>
      <c r="AW733" s="124"/>
      <c r="AX733" s="124"/>
      <c r="AY733" s="143"/>
      <c r="AZ733" s="124"/>
      <c r="BA733" s="124"/>
      <c r="BB733" s="4"/>
      <c r="BC733" s="127"/>
      <c r="BF733" s="9"/>
      <c r="BI733" s="7" t="str">
        <f t="shared" ca="1" si="156"/>
        <v/>
      </c>
      <c r="BJ733" s="4" t="str">
        <f t="shared" si="164"/>
        <v/>
      </c>
      <c r="BK733" s="123" t="str">
        <f t="shared" si="157"/>
        <v/>
      </c>
      <c r="BL733" s="140"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82"/>
      <c r="AV734" s="124"/>
      <c r="AW734" s="124"/>
      <c r="AX734" s="124"/>
      <c r="AY734" s="143"/>
      <c r="AZ734" s="124"/>
      <c r="BA734" s="124"/>
      <c r="BB734" s="4"/>
      <c r="BC734" s="127"/>
      <c r="BF734" s="9"/>
      <c r="BI734" s="7" t="str">
        <f t="shared" ca="1" si="156"/>
        <v/>
      </c>
      <c r="BJ734" s="4" t="str">
        <f t="shared" si="164"/>
        <v/>
      </c>
      <c r="BK734" s="123" t="str">
        <f t="shared" si="157"/>
        <v/>
      </c>
      <c r="BL734" s="140"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82"/>
      <c r="AV735" s="124"/>
      <c r="AW735" s="124"/>
      <c r="AX735" s="124"/>
      <c r="AY735" s="143"/>
      <c r="AZ735" s="124"/>
      <c r="BA735" s="124"/>
      <c r="BB735" s="4"/>
      <c r="BC735" s="127"/>
      <c r="BF735" s="9"/>
      <c r="BI735" s="7" t="str">
        <f t="shared" ca="1" si="156"/>
        <v/>
      </c>
      <c r="BJ735" s="4" t="str">
        <f t="shared" si="164"/>
        <v/>
      </c>
      <c r="BK735" s="123" t="str">
        <f t="shared" si="157"/>
        <v/>
      </c>
      <c r="BL735" s="140"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82"/>
      <c r="AV736" s="124"/>
      <c r="AW736" s="124"/>
      <c r="AX736" s="124"/>
      <c r="AY736" s="143"/>
      <c r="AZ736" s="124"/>
      <c r="BA736" s="124"/>
      <c r="BB736" s="4"/>
      <c r="BC736" s="127"/>
      <c r="BF736" s="9"/>
      <c r="BI736" s="7" t="str">
        <f t="shared" ca="1" si="156"/>
        <v/>
      </c>
      <c r="BJ736" s="4" t="str">
        <f t="shared" si="164"/>
        <v/>
      </c>
      <c r="BK736" s="123" t="str">
        <f t="shared" si="157"/>
        <v/>
      </c>
      <c r="BL736" s="140"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82"/>
      <c r="AV737" s="124"/>
      <c r="AW737" s="124"/>
      <c r="AX737" s="124"/>
      <c r="AY737" s="143"/>
      <c r="AZ737" s="124"/>
      <c r="BA737" s="124"/>
      <c r="BB737" s="4"/>
      <c r="BC737" s="127"/>
      <c r="BF737" s="9"/>
      <c r="BI737" s="7" t="str">
        <f t="shared" ca="1" si="156"/>
        <v/>
      </c>
      <c r="BJ737" s="4" t="str">
        <f t="shared" si="164"/>
        <v/>
      </c>
      <c r="BK737" s="123" t="str">
        <f t="shared" si="157"/>
        <v/>
      </c>
      <c r="BL737" s="140"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82"/>
      <c r="AV738" s="124"/>
      <c r="AW738" s="124"/>
      <c r="AX738" s="124"/>
      <c r="AY738" s="143"/>
      <c r="AZ738" s="124"/>
      <c r="BA738" s="124"/>
      <c r="BB738" s="4"/>
      <c r="BC738" s="127"/>
      <c r="BF738" s="9"/>
      <c r="BI738" s="7" t="str">
        <f t="shared" ca="1" si="156"/>
        <v/>
      </c>
      <c r="BJ738" s="4" t="str">
        <f t="shared" si="164"/>
        <v/>
      </c>
      <c r="BK738" s="123" t="str">
        <f t="shared" si="157"/>
        <v/>
      </c>
      <c r="BL738" s="140"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82"/>
      <c r="AV739" s="124"/>
      <c r="AW739" s="124"/>
      <c r="AX739" s="124"/>
      <c r="AY739" s="143"/>
      <c r="AZ739" s="124"/>
      <c r="BA739" s="124"/>
      <c r="BB739" s="4"/>
      <c r="BC739" s="127"/>
      <c r="BF739" s="9"/>
      <c r="BI739" s="7" t="str">
        <f t="shared" ca="1" si="156"/>
        <v/>
      </c>
      <c r="BJ739" s="4" t="str">
        <f t="shared" si="164"/>
        <v/>
      </c>
      <c r="BK739" s="123" t="str">
        <f t="shared" si="157"/>
        <v/>
      </c>
      <c r="BL739" s="140"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82"/>
      <c r="AV740" s="124"/>
      <c r="AW740" s="124"/>
      <c r="AX740" s="124"/>
      <c r="AY740" s="143"/>
      <c r="AZ740" s="124"/>
      <c r="BA740" s="124"/>
      <c r="BB740" s="4"/>
      <c r="BC740" s="127"/>
      <c r="BF740" s="9"/>
      <c r="BI740" s="7" t="str">
        <f t="shared" ca="1" si="156"/>
        <v/>
      </c>
      <c r="BJ740" s="4" t="str">
        <f t="shared" si="164"/>
        <v/>
      </c>
      <c r="BK740" s="123" t="str">
        <f t="shared" si="157"/>
        <v/>
      </c>
      <c r="BL740" s="140"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82"/>
      <c r="AV741" s="124"/>
      <c r="AW741" s="124"/>
      <c r="AX741" s="124"/>
      <c r="AY741" s="143"/>
      <c r="AZ741" s="124"/>
      <c r="BA741" s="124"/>
      <c r="BB741" s="4"/>
      <c r="BC741" s="127"/>
      <c r="BF741" s="9"/>
      <c r="BI741" s="7" t="str">
        <f t="shared" ca="1" si="156"/>
        <v/>
      </c>
      <c r="BJ741" s="4" t="str">
        <f t="shared" si="164"/>
        <v/>
      </c>
      <c r="BK741" s="123" t="str">
        <f t="shared" si="157"/>
        <v/>
      </c>
      <c r="BL741" s="140"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82"/>
      <c r="AV742" s="124"/>
      <c r="AW742" s="124"/>
      <c r="AX742" s="124"/>
      <c r="AY742" s="143"/>
      <c r="AZ742" s="124"/>
      <c r="BA742" s="124"/>
      <c r="BB742" s="4"/>
      <c r="BC742" s="127"/>
      <c r="BF742" s="9"/>
      <c r="BI742" s="7" t="str">
        <f t="shared" ca="1" si="156"/>
        <v/>
      </c>
      <c r="BJ742" s="4" t="str">
        <f t="shared" si="164"/>
        <v/>
      </c>
      <c r="BK742" s="123" t="str">
        <f t="shared" si="157"/>
        <v/>
      </c>
      <c r="BL742" s="140"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124"/>
      <c r="AW743" s="124"/>
      <c r="AX743" s="124"/>
      <c r="AY743" s="143"/>
      <c r="AZ743" s="124"/>
      <c r="BA743" s="124"/>
      <c r="BB743" s="4"/>
      <c r="BC743" s="127"/>
      <c r="BF743" s="9"/>
      <c r="BI743" s="7" t="str">
        <f t="shared" ca="1" si="156"/>
        <v/>
      </c>
      <c r="BJ743" s="4" t="str">
        <f t="shared" si="164"/>
        <v/>
      </c>
      <c r="BK743" s="123" t="str">
        <f t="shared" si="157"/>
        <v/>
      </c>
      <c r="BL743" s="140"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124"/>
      <c r="AW744" s="124"/>
      <c r="AX744" s="124"/>
      <c r="AY744" s="143"/>
      <c r="AZ744" s="124"/>
      <c r="BA744" s="124"/>
      <c r="BB744" s="4"/>
      <c r="BC744" s="127"/>
      <c r="BF744" s="9"/>
      <c r="BI744" s="7" t="str">
        <f t="shared" ca="1" si="156"/>
        <v/>
      </c>
      <c r="BJ744" s="4" t="str">
        <f t="shared" si="164"/>
        <v/>
      </c>
      <c r="BK744" s="123" t="str">
        <f t="shared" si="157"/>
        <v/>
      </c>
      <c r="BL744" s="140"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124"/>
      <c r="AW745" s="124"/>
      <c r="AX745" s="124"/>
      <c r="AY745" s="143"/>
      <c r="AZ745" s="124"/>
      <c r="BA745" s="124"/>
      <c r="BB745" s="4"/>
      <c r="BC745" s="127"/>
      <c r="BF745" s="9"/>
      <c r="BI745" s="7" t="str">
        <f t="shared" ca="1" si="156"/>
        <v/>
      </c>
      <c r="BJ745" s="4" t="str">
        <f t="shared" si="164"/>
        <v/>
      </c>
      <c r="BK745" s="123" t="str">
        <f t="shared" si="157"/>
        <v/>
      </c>
      <c r="BL745" s="140"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124"/>
      <c r="AW746" s="124"/>
      <c r="AX746" s="124"/>
      <c r="AY746" s="143"/>
      <c r="AZ746" s="124"/>
      <c r="BA746" s="124"/>
      <c r="BB746" s="4"/>
      <c r="BC746" s="127"/>
      <c r="BF746" s="9"/>
      <c r="BI746" s="7" t="str">
        <f t="shared" ca="1" si="156"/>
        <v/>
      </c>
      <c r="BJ746" s="4" t="str">
        <f t="shared" si="164"/>
        <v/>
      </c>
      <c r="BK746" s="123" t="str">
        <f t="shared" si="157"/>
        <v/>
      </c>
      <c r="BL746" s="140"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124"/>
      <c r="AW747" s="124"/>
      <c r="AX747" s="124"/>
      <c r="AY747" s="143"/>
      <c r="AZ747" s="124"/>
      <c r="BA747" s="124"/>
      <c r="BB747" s="4"/>
      <c r="BC747" s="127"/>
      <c r="BF747" s="9"/>
      <c r="BI747" s="7" t="str">
        <f t="shared" ca="1" si="156"/>
        <v/>
      </c>
      <c r="BJ747" s="4" t="str">
        <f t="shared" si="164"/>
        <v/>
      </c>
      <c r="BK747" s="123" t="str">
        <f t="shared" si="157"/>
        <v/>
      </c>
      <c r="BL747" s="140"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124"/>
      <c r="AW748" s="124"/>
      <c r="AX748" s="124"/>
      <c r="AY748" s="143"/>
      <c r="AZ748" s="124"/>
      <c r="BA748" s="124"/>
      <c r="BB748" s="4"/>
      <c r="BC748" s="127"/>
      <c r="BF748" s="9"/>
      <c r="BI748" s="7" t="str">
        <f t="shared" ca="1" si="156"/>
        <v/>
      </c>
      <c r="BJ748" s="4" t="str">
        <f t="shared" si="164"/>
        <v/>
      </c>
      <c r="BK748" s="123" t="str">
        <f t="shared" si="157"/>
        <v/>
      </c>
      <c r="BL748" s="140"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124"/>
      <c r="AW749" s="124"/>
      <c r="AX749" s="124"/>
      <c r="AY749" s="143"/>
      <c r="AZ749" s="124"/>
      <c r="BA749" s="124"/>
      <c r="BB749" s="4"/>
      <c r="BC749" s="127"/>
      <c r="BF749" s="9"/>
      <c r="BI749" s="7" t="str">
        <f t="shared" ca="1" si="156"/>
        <v/>
      </c>
      <c r="BJ749" s="4" t="str">
        <f t="shared" si="164"/>
        <v/>
      </c>
      <c r="BK749" s="123" t="str">
        <f t="shared" si="157"/>
        <v/>
      </c>
      <c r="BL749" s="140"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124"/>
      <c r="AW750" s="124"/>
      <c r="AX750" s="124"/>
      <c r="AY750" s="143"/>
      <c r="AZ750" s="124"/>
      <c r="BA750" s="124"/>
      <c r="BB750" s="4"/>
      <c r="BC750" s="127"/>
      <c r="BF750" s="9"/>
      <c r="BI750" s="7" t="str">
        <f t="shared" ca="1" si="156"/>
        <v/>
      </c>
      <c r="BJ750" s="4" t="str">
        <f t="shared" si="164"/>
        <v/>
      </c>
      <c r="BK750" s="123" t="str">
        <f t="shared" si="157"/>
        <v/>
      </c>
      <c r="BL750" s="140"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124"/>
      <c r="AW751" s="124"/>
      <c r="AX751" s="124"/>
      <c r="AY751" s="143"/>
      <c r="AZ751" s="124"/>
      <c r="BA751" s="124"/>
      <c r="BB751" s="4"/>
      <c r="BC751" s="127"/>
      <c r="BF751" s="9"/>
      <c r="BI751" s="7" t="str">
        <f t="shared" ca="1" si="156"/>
        <v/>
      </c>
      <c r="BJ751" s="4" t="str">
        <f t="shared" si="164"/>
        <v/>
      </c>
      <c r="BK751" s="123" t="str">
        <f t="shared" si="157"/>
        <v/>
      </c>
      <c r="BL751" s="140"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124"/>
      <c r="AW752" s="124"/>
      <c r="AX752" s="124"/>
      <c r="AY752" s="143"/>
      <c r="AZ752" s="124"/>
      <c r="BA752" s="124"/>
      <c r="BB752" s="4"/>
      <c r="BC752" s="127"/>
      <c r="BF752" s="9"/>
      <c r="BI752" s="7" t="str">
        <f t="shared" ca="1" si="156"/>
        <v/>
      </c>
      <c r="BJ752" s="4" t="str">
        <f t="shared" si="164"/>
        <v/>
      </c>
      <c r="BK752" s="123" t="str">
        <f t="shared" si="157"/>
        <v/>
      </c>
      <c r="BL752" s="140"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124"/>
      <c r="AW753" s="124"/>
      <c r="AX753" s="124"/>
      <c r="AY753" s="143"/>
      <c r="AZ753" s="124"/>
      <c r="BA753" s="124"/>
      <c r="BB753" s="4"/>
      <c r="BC753" s="127"/>
      <c r="BF753" s="9"/>
      <c r="BI753" s="7" t="str">
        <f t="shared" ca="1" si="156"/>
        <v/>
      </c>
      <c r="BJ753" s="4" t="str">
        <f t="shared" si="164"/>
        <v/>
      </c>
      <c r="BK753" s="123" t="str">
        <f t="shared" si="157"/>
        <v/>
      </c>
      <c r="BL753" s="140"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124"/>
      <c r="AW754" s="124"/>
      <c r="AX754" s="124"/>
      <c r="AY754" s="143"/>
      <c r="AZ754" s="124"/>
      <c r="BA754" s="124"/>
      <c r="BB754" s="4"/>
      <c r="BC754" s="127"/>
      <c r="BF754" s="9"/>
      <c r="BI754" s="7" t="str">
        <f t="shared" ca="1" si="156"/>
        <v/>
      </c>
      <c r="BJ754" s="4" t="str">
        <f t="shared" si="164"/>
        <v/>
      </c>
      <c r="BK754" s="123" t="str">
        <f t="shared" si="157"/>
        <v/>
      </c>
      <c r="BL754" s="140"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124"/>
      <c r="AW755" s="124"/>
      <c r="AX755" s="124"/>
      <c r="AY755" s="143"/>
      <c r="AZ755" s="124"/>
      <c r="BA755" s="124"/>
      <c r="BB755" s="4"/>
      <c r="BC755" s="127"/>
      <c r="BF755" s="9"/>
      <c r="BI755" s="7" t="str">
        <f t="shared" ca="1" si="156"/>
        <v/>
      </c>
      <c r="BJ755" s="4" t="str">
        <f t="shared" si="164"/>
        <v/>
      </c>
      <c r="BK755" s="123" t="str">
        <f t="shared" si="157"/>
        <v/>
      </c>
      <c r="BL755" s="140"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124"/>
      <c r="AW756" s="124"/>
      <c r="AX756" s="124"/>
      <c r="AY756" s="143"/>
      <c r="AZ756" s="124"/>
      <c r="BA756" s="124"/>
      <c r="BB756" s="4"/>
      <c r="BC756" s="127"/>
      <c r="BF756" s="9"/>
      <c r="BI756" s="7" t="str">
        <f t="shared" ca="1" si="156"/>
        <v/>
      </c>
      <c r="BJ756" s="4" t="str">
        <f t="shared" si="164"/>
        <v/>
      </c>
      <c r="BK756" s="123" t="str">
        <f t="shared" si="157"/>
        <v/>
      </c>
      <c r="BL756" s="140"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124"/>
      <c r="AW757" s="124"/>
      <c r="AX757" s="124"/>
      <c r="AY757" s="143"/>
      <c r="AZ757" s="124"/>
      <c r="BA757" s="124"/>
      <c r="BB757" s="4"/>
      <c r="BC757" s="127"/>
      <c r="BF757" s="9"/>
      <c r="BI757" s="7" t="str">
        <f t="shared" ca="1" si="156"/>
        <v/>
      </c>
      <c r="BJ757" s="4" t="str">
        <f t="shared" si="164"/>
        <v/>
      </c>
      <c r="BK757" s="123" t="str">
        <f t="shared" si="157"/>
        <v/>
      </c>
      <c r="BL757" s="140"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124"/>
      <c r="AW758" s="124"/>
      <c r="AX758" s="124"/>
      <c r="AY758" s="143"/>
      <c r="AZ758" s="124"/>
      <c r="BA758" s="124"/>
      <c r="BB758" s="4"/>
      <c r="BC758" s="127"/>
      <c r="BF758" s="9"/>
      <c r="BI758" s="7" t="str">
        <f t="shared" ca="1" si="156"/>
        <v/>
      </c>
      <c r="BJ758" s="4" t="str">
        <f t="shared" si="164"/>
        <v/>
      </c>
      <c r="BK758" s="123" t="str">
        <f t="shared" si="157"/>
        <v/>
      </c>
      <c r="BL758" s="140"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124"/>
      <c r="AW759" s="124"/>
      <c r="AX759" s="124"/>
      <c r="AY759" s="143"/>
      <c r="AZ759" s="124"/>
      <c r="BA759" s="124"/>
      <c r="BB759" s="4"/>
      <c r="BC759" s="127"/>
      <c r="BF759" s="9"/>
      <c r="BI759" s="7" t="str">
        <f t="shared" ca="1" si="156"/>
        <v/>
      </c>
      <c r="BJ759" s="4" t="str">
        <f t="shared" si="164"/>
        <v/>
      </c>
      <c r="BK759" s="123" t="str">
        <f t="shared" si="157"/>
        <v/>
      </c>
      <c r="BL759" s="140"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124"/>
      <c r="AW760" s="124"/>
      <c r="AX760" s="124"/>
      <c r="AY760" s="143"/>
      <c r="AZ760" s="124"/>
      <c r="BA760" s="124"/>
      <c r="BB760" s="4"/>
      <c r="BC760" s="127"/>
      <c r="BF760" s="9"/>
      <c r="BI760" s="7" t="str">
        <f t="shared" ca="1" si="156"/>
        <v/>
      </c>
      <c r="BJ760" s="4" t="str">
        <f t="shared" si="164"/>
        <v/>
      </c>
      <c r="BK760" s="123" t="str">
        <f t="shared" si="157"/>
        <v/>
      </c>
      <c r="BL760" s="140"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124"/>
      <c r="AW761" s="124"/>
      <c r="AX761" s="124"/>
      <c r="AY761" s="143"/>
      <c r="AZ761" s="124"/>
      <c r="BA761" s="124"/>
      <c r="BB761" s="4"/>
      <c r="BC761" s="127"/>
      <c r="BF761" s="9"/>
      <c r="BI761" s="7" t="str">
        <f t="shared" ca="1" si="156"/>
        <v/>
      </c>
      <c r="BJ761" s="4" t="str">
        <f t="shared" si="164"/>
        <v/>
      </c>
      <c r="BK761" s="123" t="str">
        <f t="shared" si="157"/>
        <v/>
      </c>
      <c r="BL761" s="140"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124"/>
      <c r="AW762" s="124"/>
      <c r="AX762" s="124"/>
      <c r="AY762" s="143"/>
      <c r="AZ762" s="124"/>
      <c r="BA762" s="124"/>
      <c r="BB762" s="4"/>
      <c r="BC762" s="127"/>
      <c r="BF762" s="9"/>
      <c r="BI762" s="7" t="str">
        <f t="shared" ca="1" si="156"/>
        <v/>
      </c>
      <c r="BJ762" s="4" t="str">
        <f t="shared" si="164"/>
        <v/>
      </c>
      <c r="BK762" s="123" t="str">
        <f t="shared" si="157"/>
        <v/>
      </c>
      <c r="BL762" s="140"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124"/>
      <c r="AW763" s="124"/>
      <c r="AX763" s="124"/>
      <c r="AY763" s="143"/>
      <c r="AZ763" s="124"/>
      <c r="BA763" s="124"/>
      <c r="BB763" s="4"/>
      <c r="BC763" s="127"/>
      <c r="BF763" s="9"/>
      <c r="BI763" s="7" t="str">
        <f t="shared" ca="1" si="156"/>
        <v/>
      </c>
      <c r="BJ763" s="4" t="str">
        <f t="shared" si="164"/>
        <v/>
      </c>
      <c r="BK763" s="123" t="str">
        <f t="shared" si="157"/>
        <v/>
      </c>
      <c r="BL763" s="140"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124"/>
      <c r="AW764" s="124"/>
      <c r="AX764" s="124"/>
      <c r="AY764" s="143"/>
      <c r="AZ764" s="124"/>
      <c r="BA764" s="124"/>
      <c r="BB764" s="4"/>
      <c r="BC764" s="127"/>
      <c r="BF764" s="9"/>
      <c r="BI764" s="7" t="str">
        <f t="shared" ca="1" si="156"/>
        <v/>
      </c>
      <c r="BJ764" s="4" t="str">
        <f t="shared" si="164"/>
        <v/>
      </c>
      <c r="BK764" s="123" t="str">
        <f t="shared" si="157"/>
        <v/>
      </c>
      <c r="BL764" s="140"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124"/>
      <c r="AW765" s="124"/>
      <c r="AX765" s="124"/>
      <c r="AY765" s="143"/>
      <c r="AZ765" s="124"/>
      <c r="BA765" s="124"/>
      <c r="BB765" s="4"/>
      <c r="BC765" s="127"/>
      <c r="BF765" s="9"/>
      <c r="BI765" s="7" t="str">
        <f t="shared" ca="1" si="156"/>
        <v/>
      </c>
      <c r="BJ765" s="4" t="str">
        <f t="shared" si="164"/>
        <v/>
      </c>
      <c r="BK765" s="123" t="str">
        <f t="shared" si="157"/>
        <v/>
      </c>
      <c r="BL765" s="140"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124"/>
      <c r="AW766" s="124"/>
      <c r="AX766" s="124"/>
      <c r="AY766" s="143"/>
      <c r="AZ766" s="124"/>
      <c r="BA766" s="124"/>
      <c r="BB766" s="4"/>
      <c r="BC766" s="127"/>
      <c r="BF766" s="9"/>
      <c r="BI766" s="7" t="str">
        <f t="shared" ca="1" si="156"/>
        <v/>
      </c>
      <c r="BJ766" s="4" t="str">
        <f t="shared" si="164"/>
        <v/>
      </c>
      <c r="BK766" s="123" t="str">
        <f t="shared" si="157"/>
        <v/>
      </c>
      <c r="BL766" s="140"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124"/>
      <c r="AW767" s="124"/>
      <c r="AX767" s="124"/>
      <c r="AY767" s="143"/>
      <c r="AZ767" s="124"/>
      <c r="BA767" s="124"/>
      <c r="BB767" s="4"/>
      <c r="BC767" s="127"/>
      <c r="BF767" s="9"/>
      <c r="BI767" s="7" t="str">
        <f t="shared" ca="1" si="156"/>
        <v/>
      </c>
      <c r="BJ767" s="4" t="str">
        <f t="shared" si="164"/>
        <v/>
      </c>
      <c r="BK767" s="123" t="str">
        <f t="shared" si="157"/>
        <v/>
      </c>
      <c r="BL767" s="140"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124"/>
      <c r="AW768" s="124"/>
      <c r="AX768" s="124"/>
      <c r="AY768" s="143"/>
      <c r="AZ768" s="124"/>
      <c r="BA768" s="124"/>
      <c r="BB768" s="4"/>
      <c r="BC768" s="127"/>
      <c r="BF768" s="9"/>
      <c r="BI768" s="7" t="str">
        <f t="shared" ca="1" si="156"/>
        <v/>
      </c>
      <c r="BJ768" s="4" t="str">
        <f t="shared" si="164"/>
        <v/>
      </c>
      <c r="BK768" s="123" t="str">
        <f t="shared" si="157"/>
        <v/>
      </c>
      <c r="BL768" s="140"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124"/>
      <c r="AW769" s="124"/>
      <c r="AX769" s="124"/>
      <c r="AY769" s="143"/>
      <c r="AZ769" s="124"/>
      <c r="BA769" s="124"/>
      <c r="BB769" s="4"/>
      <c r="BC769" s="127"/>
      <c r="BF769" s="9"/>
      <c r="BI769" s="7" t="str">
        <f t="shared" ca="1" si="156"/>
        <v/>
      </c>
      <c r="BJ769" s="4" t="str">
        <f t="shared" si="164"/>
        <v/>
      </c>
      <c r="BK769" s="123" t="str">
        <f t="shared" si="157"/>
        <v/>
      </c>
      <c r="BL769" s="140"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124"/>
      <c r="AW770" s="124"/>
      <c r="AX770" s="124"/>
      <c r="AY770" s="143"/>
      <c r="AZ770" s="124"/>
      <c r="BA770" s="124"/>
      <c r="BB770" s="4"/>
      <c r="BC770" s="127"/>
      <c r="BF770" s="9"/>
      <c r="BI770" s="7" t="str">
        <f t="shared" ref="BI770:BI833" ca="1" si="169">IFERROR(IF(BF770="","",IF(BB770=5,"",IF(BF770-TODAY()&gt;0,"VIGENTE","VENCIDO"))),"")</f>
        <v/>
      </c>
      <c r="BJ770" s="4" t="str">
        <f t="shared" si="164"/>
        <v/>
      </c>
      <c r="BK770" s="123" t="str">
        <f t="shared" ref="BK770:BK833" si="170">IFERROR(IF(AA770="","",AA770/V770),"")</f>
        <v/>
      </c>
      <c r="BL770" s="140"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124"/>
      <c r="AW771" s="124"/>
      <c r="AX771" s="124"/>
      <c r="AY771" s="143"/>
      <c r="AZ771" s="124"/>
      <c r="BA771" s="124"/>
      <c r="BB771" s="4"/>
      <c r="BC771" s="127"/>
      <c r="BF771" s="9"/>
      <c r="BI771" s="7" t="str">
        <f t="shared" ca="1" si="169"/>
        <v/>
      </c>
      <c r="BJ771" s="4" t="str">
        <f t="shared" si="164"/>
        <v/>
      </c>
      <c r="BK771" s="123" t="str">
        <f t="shared" si="170"/>
        <v/>
      </c>
      <c r="BL771" s="140"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124"/>
      <c r="AW772" s="124"/>
      <c r="AX772" s="124"/>
      <c r="AY772" s="143"/>
      <c r="AZ772" s="124"/>
      <c r="BA772" s="124"/>
      <c r="BB772" s="4"/>
      <c r="BC772" s="127"/>
      <c r="BF772" s="9"/>
      <c r="BI772" s="7" t="str">
        <f t="shared" ca="1" si="169"/>
        <v/>
      </c>
      <c r="BJ772" s="4" t="str">
        <f t="shared" si="164"/>
        <v/>
      </c>
      <c r="BK772" s="123" t="str">
        <f t="shared" si="170"/>
        <v/>
      </c>
      <c r="BL772" s="140"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124"/>
      <c r="AW773" s="124"/>
      <c r="AX773" s="124"/>
      <c r="AY773" s="143"/>
      <c r="AZ773" s="124"/>
      <c r="BA773" s="124"/>
      <c r="BB773" s="4"/>
      <c r="BC773" s="127"/>
      <c r="BF773" s="9"/>
      <c r="BI773" s="7" t="str">
        <f t="shared" ca="1" si="169"/>
        <v/>
      </c>
      <c r="BJ773" s="4" t="str">
        <f t="shared" si="164"/>
        <v/>
      </c>
      <c r="BK773" s="123" t="str">
        <f t="shared" si="170"/>
        <v/>
      </c>
      <c r="BL773" s="140"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124"/>
      <c r="AW774" s="124"/>
      <c r="AX774" s="124"/>
      <c r="AY774" s="143"/>
      <c r="AZ774" s="124"/>
      <c r="BA774" s="124"/>
      <c r="BB774" s="4"/>
      <c r="BC774" s="127"/>
      <c r="BF774" s="9"/>
      <c r="BI774" s="7" t="str">
        <f t="shared" ca="1" si="169"/>
        <v/>
      </c>
      <c r="BJ774" s="4" t="str">
        <f t="shared" si="164"/>
        <v/>
      </c>
      <c r="BK774" s="123" t="str">
        <f t="shared" si="170"/>
        <v/>
      </c>
      <c r="BL774" s="140"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124"/>
      <c r="AW775" s="124"/>
      <c r="AX775" s="124"/>
      <c r="AY775" s="143"/>
      <c r="AZ775" s="124"/>
      <c r="BA775" s="124"/>
      <c r="BB775" s="4"/>
      <c r="BC775" s="127"/>
      <c r="BF775" s="9"/>
      <c r="BI775" s="7" t="str">
        <f t="shared" ca="1" si="169"/>
        <v/>
      </c>
      <c r="BJ775" s="4" t="str">
        <f t="shared" si="164"/>
        <v/>
      </c>
      <c r="BK775" s="123" t="str">
        <f t="shared" si="170"/>
        <v/>
      </c>
      <c r="BL775" s="140"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124"/>
      <c r="AW776" s="124"/>
      <c r="AX776" s="124"/>
      <c r="AY776" s="143"/>
      <c r="AZ776" s="124"/>
      <c r="BA776" s="124"/>
      <c r="BB776" s="4"/>
      <c r="BC776" s="127"/>
      <c r="BF776" s="9"/>
      <c r="BI776" s="7" t="str">
        <f t="shared" ca="1" si="169"/>
        <v/>
      </c>
      <c r="BJ776" s="4" t="str">
        <f t="shared" si="164"/>
        <v/>
      </c>
      <c r="BK776" s="123" t="str">
        <f t="shared" si="170"/>
        <v/>
      </c>
      <c r="BL776" s="140"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124"/>
      <c r="AW777" s="124"/>
      <c r="AX777" s="124"/>
      <c r="AY777" s="143"/>
      <c r="AZ777" s="124"/>
      <c r="BA777" s="124"/>
      <c r="BB777" s="4"/>
      <c r="BC777" s="127"/>
      <c r="BF777" s="9"/>
      <c r="BI777" s="7" t="str">
        <f t="shared" ca="1" si="169"/>
        <v/>
      </c>
      <c r="BJ777" s="4" t="str">
        <f t="shared" si="164"/>
        <v/>
      </c>
      <c r="BK777" s="123" t="str">
        <f t="shared" si="170"/>
        <v/>
      </c>
      <c r="BL777" s="140"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124"/>
      <c r="AW778" s="124"/>
      <c r="AX778" s="124"/>
      <c r="AY778" s="143"/>
      <c r="AZ778" s="124"/>
      <c r="BA778" s="124"/>
      <c r="BB778" s="4"/>
      <c r="BC778" s="127"/>
      <c r="BF778" s="9"/>
      <c r="BI778" s="7" t="str">
        <f t="shared" ca="1" si="169"/>
        <v/>
      </c>
      <c r="BJ778" s="4" t="str">
        <f t="shared" si="164"/>
        <v/>
      </c>
      <c r="BK778" s="123" t="str">
        <f t="shared" si="170"/>
        <v/>
      </c>
      <c r="BL778" s="140"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124"/>
      <c r="AW779" s="124"/>
      <c r="AX779" s="124"/>
      <c r="AY779" s="143"/>
      <c r="AZ779" s="124"/>
      <c r="BA779" s="124"/>
      <c r="BB779" s="4"/>
      <c r="BC779" s="127"/>
      <c r="BF779" s="9"/>
      <c r="BI779" s="7" t="str">
        <f t="shared" ca="1" si="169"/>
        <v/>
      </c>
      <c r="BJ779" s="4" t="str">
        <f t="shared" si="164"/>
        <v/>
      </c>
      <c r="BK779" s="123" t="str">
        <f t="shared" si="170"/>
        <v/>
      </c>
      <c r="BL779" s="140"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124"/>
      <c r="AW780" s="124"/>
      <c r="AX780" s="124"/>
      <c r="AY780" s="143"/>
      <c r="AZ780" s="124"/>
      <c r="BA780" s="124"/>
      <c r="BB780" s="4"/>
      <c r="BC780" s="127"/>
      <c r="BF780" s="9"/>
      <c r="BI780" s="7" t="str">
        <f t="shared" ca="1" si="169"/>
        <v/>
      </c>
      <c r="BJ780" s="4" t="str">
        <f t="shared" si="164"/>
        <v/>
      </c>
      <c r="BK780" s="123" t="str">
        <f t="shared" si="170"/>
        <v/>
      </c>
      <c r="BL780" s="140"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124"/>
      <c r="AW781" s="124"/>
      <c r="AX781" s="124"/>
      <c r="AY781" s="143"/>
      <c r="AZ781" s="124"/>
      <c r="BA781" s="124"/>
      <c r="BB781" s="4"/>
      <c r="BC781" s="127"/>
      <c r="BF781" s="9"/>
      <c r="BI781" s="7" t="str">
        <f t="shared" ca="1" si="169"/>
        <v/>
      </c>
      <c r="BJ781" s="4" t="str">
        <f t="shared" si="164"/>
        <v/>
      </c>
      <c r="BK781" s="123" t="str">
        <f t="shared" si="170"/>
        <v/>
      </c>
      <c r="BL781" s="140"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124"/>
      <c r="AW782" s="124"/>
      <c r="AX782" s="124"/>
      <c r="AY782" s="143"/>
      <c r="AZ782" s="124"/>
      <c r="BA782" s="124"/>
      <c r="BB782" s="4"/>
      <c r="BC782" s="127"/>
      <c r="BF782" s="9"/>
      <c r="BI782" s="7" t="str">
        <f t="shared" ca="1" si="169"/>
        <v/>
      </c>
      <c r="BJ782" s="4" t="str">
        <f t="shared" si="164"/>
        <v/>
      </c>
      <c r="BK782" s="123" t="str">
        <f t="shared" si="170"/>
        <v/>
      </c>
      <c r="BL782" s="140"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124"/>
      <c r="AW783" s="124"/>
      <c r="AX783" s="124"/>
      <c r="AY783" s="143"/>
      <c r="AZ783" s="124"/>
      <c r="BA783" s="124"/>
      <c r="BB783" s="4"/>
      <c r="BC783" s="127"/>
      <c r="BF783" s="9"/>
      <c r="BI783" s="7" t="str">
        <f t="shared" ca="1" si="169"/>
        <v/>
      </c>
      <c r="BJ783" s="4" t="str">
        <f t="shared" si="164"/>
        <v/>
      </c>
      <c r="BK783" s="123" t="str">
        <f t="shared" si="170"/>
        <v/>
      </c>
      <c r="BL783" s="140"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124"/>
      <c r="AW784" s="124"/>
      <c r="AX784" s="124"/>
      <c r="AY784" s="143"/>
      <c r="AZ784" s="124"/>
      <c r="BA784" s="124"/>
      <c r="BB784" s="4"/>
      <c r="BC784" s="127"/>
      <c r="BF784" s="9"/>
      <c r="BI784" s="7" t="str">
        <f t="shared" ca="1" si="169"/>
        <v/>
      </c>
      <c r="BJ784" s="4" t="str">
        <f t="shared" si="164"/>
        <v/>
      </c>
      <c r="BK784" s="123" t="str">
        <f t="shared" si="170"/>
        <v/>
      </c>
      <c r="BL784" s="140"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124"/>
      <c r="AW785" s="124"/>
      <c r="AX785" s="124"/>
      <c r="AY785" s="143"/>
      <c r="AZ785" s="124"/>
      <c r="BA785" s="124"/>
      <c r="BB785" s="4"/>
      <c r="BC785" s="127"/>
      <c r="BF785" s="9"/>
      <c r="BI785" s="7" t="str">
        <f t="shared" ca="1" si="169"/>
        <v/>
      </c>
      <c r="BJ785" s="4" t="str">
        <f t="shared" si="164"/>
        <v/>
      </c>
      <c r="BK785" s="123" t="str">
        <f t="shared" si="170"/>
        <v/>
      </c>
      <c r="BL785" s="140"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124"/>
      <c r="AW786" s="124"/>
      <c r="AX786" s="124"/>
      <c r="AY786" s="143"/>
      <c r="AZ786" s="124"/>
      <c r="BA786" s="124"/>
      <c r="BB786" s="4"/>
      <c r="BC786" s="127"/>
      <c r="BF786" s="9"/>
      <c r="BI786" s="7" t="str">
        <f t="shared" ca="1" si="169"/>
        <v/>
      </c>
      <c r="BJ786" s="4" t="str">
        <f t="shared" si="164"/>
        <v/>
      </c>
      <c r="BK786" s="123" t="str">
        <f t="shared" si="170"/>
        <v/>
      </c>
      <c r="BL786" s="140"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124"/>
      <c r="AW787" s="124"/>
      <c r="AX787" s="124"/>
      <c r="AY787" s="143"/>
      <c r="AZ787" s="124"/>
      <c r="BA787" s="124"/>
      <c r="BB787" s="4"/>
      <c r="BC787" s="127"/>
      <c r="BF787" s="9"/>
      <c r="BI787" s="7" t="str">
        <f t="shared" ca="1" si="169"/>
        <v/>
      </c>
      <c r="BJ787" s="4" t="str">
        <f t="shared" ref="BJ787:BJ850" si="177">IFERROR(IF(AA787=0,"",AA787/BC787),"")</f>
        <v/>
      </c>
      <c r="BK787" s="123" t="str">
        <f t="shared" si="170"/>
        <v/>
      </c>
      <c r="BL787" s="140"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124"/>
      <c r="AW788" s="124"/>
      <c r="AX788" s="124"/>
      <c r="AY788" s="143"/>
      <c r="AZ788" s="124"/>
      <c r="BA788" s="124"/>
      <c r="BB788" s="4"/>
      <c r="BC788" s="127"/>
      <c r="BF788" s="9"/>
      <c r="BI788" s="7" t="str">
        <f t="shared" ca="1" si="169"/>
        <v/>
      </c>
      <c r="BJ788" s="4" t="str">
        <f t="shared" si="177"/>
        <v/>
      </c>
      <c r="BK788" s="123" t="str">
        <f t="shared" si="170"/>
        <v/>
      </c>
      <c r="BL788" s="140"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124"/>
      <c r="AW789" s="124"/>
      <c r="AX789" s="124"/>
      <c r="AY789" s="143"/>
      <c r="AZ789" s="124"/>
      <c r="BA789" s="124"/>
      <c r="BB789" s="4"/>
      <c r="BC789" s="127"/>
      <c r="BF789" s="9"/>
      <c r="BI789" s="7" t="str">
        <f t="shared" ca="1" si="169"/>
        <v/>
      </c>
      <c r="BJ789" s="4" t="str">
        <f t="shared" si="177"/>
        <v/>
      </c>
      <c r="BK789" s="123" t="str">
        <f t="shared" si="170"/>
        <v/>
      </c>
      <c r="BL789" s="140"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124"/>
      <c r="AW790" s="124"/>
      <c r="AX790" s="124"/>
      <c r="AY790" s="143"/>
      <c r="AZ790" s="124"/>
      <c r="BA790" s="124"/>
      <c r="BB790" s="4"/>
      <c r="BC790" s="127"/>
      <c r="BF790" s="9"/>
      <c r="BI790" s="7" t="str">
        <f t="shared" ca="1" si="169"/>
        <v/>
      </c>
      <c r="BJ790" s="4" t="str">
        <f t="shared" si="177"/>
        <v/>
      </c>
      <c r="BK790" s="123" t="str">
        <f t="shared" si="170"/>
        <v/>
      </c>
      <c r="BL790" s="140"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124"/>
      <c r="AW791" s="124"/>
      <c r="AX791" s="124"/>
      <c r="AY791" s="143"/>
      <c r="AZ791" s="124"/>
      <c r="BA791" s="124"/>
      <c r="BB791" s="4"/>
      <c r="BC791" s="127"/>
      <c r="BF791" s="9"/>
      <c r="BI791" s="7" t="str">
        <f t="shared" ca="1" si="169"/>
        <v/>
      </c>
      <c r="BJ791" s="4" t="str">
        <f t="shared" si="177"/>
        <v/>
      </c>
      <c r="BK791" s="123" t="str">
        <f t="shared" si="170"/>
        <v/>
      </c>
      <c r="BL791" s="140"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124"/>
      <c r="AW792" s="124"/>
      <c r="AX792" s="124"/>
      <c r="AY792" s="143"/>
      <c r="AZ792" s="124"/>
      <c r="BA792" s="124"/>
      <c r="BB792" s="4"/>
      <c r="BC792" s="127"/>
      <c r="BF792" s="9"/>
      <c r="BI792" s="7" t="str">
        <f t="shared" ca="1" si="169"/>
        <v/>
      </c>
      <c r="BJ792" s="4" t="str">
        <f t="shared" si="177"/>
        <v/>
      </c>
      <c r="BK792" s="123" t="str">
        <f t="shared" si="170"/>
        <v/>
      </c>
      <c r="BL792" s="140"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124"/>
      <c r="AW793" s="124"/>
      <c r="AX793" s="124"/>
      <c r="AY793" s="143"/>
      <c r="AZ793" s="124"/>
      <c r="BA793" s="124"/>
      <c r="BB793" s="4"/>
      <c r="BC793" s="127"/>
      <c r="BF793" s="9"/>
      <c r="BI793" s="7" t="str">
        <f t="shared" ca="1" si="169"/>
        <v/>
      </c>
      <c r="BJ793" s="4" t="str">
        <f t="shared" si="177"/>
        <v/>
      </c>
      <c r="BK793" s="123" t="str">
        <f t="shared" si="170"/>
        <v/>
      </c>
      <c r="BL793" s="140"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124"/>
      <c r="AW794" s="124"/>
      <c r="AX794" s="124"/>
      <c r="AY794" s="143"/>
      <c r="AZ794" s="124"/>
      <c r="BA794" s="124"/>
      <c r="BB794" s="4"/>
      <c r="BC794" s="127"/>
      <c r="BF794" s="9"/>
      <c r="BI794" s="7" t="str">
        <f t="shared" ca="1" si="169"/>
        <v/>
      </c>
      <c r="BJ794" s="4" t="str">
        <f t="shared" si="177"/>
        <v/>
      </c>
      <c r="BK794" s="123" t="str">
        <f t="shared" si="170"/>
        <v/>
      </c>
      <c r="BL794" s="140"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124"/>
      <c r="AW795" s="124"/>
      <c r="AX795" s="124"/>
      <c r="AY795" s="143"/>
      <c r="AZ795" s="124"/>
      <c r="BA795" s="124"/>
      <c r="BB795" s="4"/>
      <c r="BC795" s="127"/>
      <c r="BF795" s="9"/>
      <c r="BI795" s="7" t="str">
        <f t="shared" ca="1" si="169"/>
        <v/>
      </c>
      <c r="BJ795" s="4" t="str">
        <f t="shared" si="177"/>
        <v/>
      </c>
      <c r="BK795" s="123" t="str">
        <f t="shared" si="170"/>
        <v/>
      </c>
      <c r="BL795" s="140"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124"/>
      <c r="AW796" s="124"/>
      <c r="AX796" s="124"/>
      <c r="AY796" s="143"/>
      <c r="AZ796" s="124"/>
      <c r="BA796" s="124"/>
      <c r="BB796" s="4"/>
      <c r="BC796" s="127"/>
      <c r="BF796" s="9"/>
      <c r="BI796" s="7" t="str">
        <f t="shared" ca="1" si="169"/>
        <v/>
      </c>
      <c r="BJ796" s="4" t="str">
        <f t="shared" si="177"/>
        <v/>
      </c>
      <c r="BK796" s="123" t="str">
        <f t="shared" si="170"/>
        <v/>
      </c>
      <c r="BL796" s="140"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124"/>
      <c r="AW797" s="124"/>
      <c r="AX797" s="124"/>
      <c r="AY797" s="143"/>
      <c r="AZ797" s="124"/>
      <c r="BA797" s="124"/>
      <c r="BB797" s="4"/>
      <c r="BC797" s="127"/>
      <c r="BF797" s="9"/>
      <c r="BI797" s="7" t="str">
        <f t="shared" ca="1" si="169"/>
        <v/>
      </c>
      <c r="BJ797" s="4" t="str">
        <f t="shared" si="177"/>
        <v/>
      </c>
      <c r="BK797" s="123" t="str">
        <f t="shared" si="170"/>
        <v/>
      </c>
      <c r="BL797" s="140"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124"/>
      <c r="AW798" s="124"/>
      <c r="AX798" s="124"/>
      <c r="AY798" s="143"/>
      <c r="AZ798" s="124"/>
      <c r="BA798" s="124"/>
      <c r="BB798" s="4"/>
      <c r="BC798" s="127"/>
      <c r="BF798" s="9"/>
      <c r="BI798" s="7" t="str">
        <f t="shared" ca="1" si="169"/>
        <v/>
      </c>
      <c r="BJ798" s="4" t="str">
        <f t="shared" si="177"/>
        <v/>
      </c>
      <c r="BK798" s="123" t="str">
        <f t="shared" si="170"/>
        <v/>
      </c>
      <c r="BL798" s="140"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124"/>
      <c r="AW799" s="124"/>
      <c r="AX799" s="124"/>
      <c r="AY799" s="143"/>
      <c r="AZ799" s="124"/>
      <c r="BA799" s="124"/>
      <c r="BB799" s="4"/>
      <c r="BC799" s="127"/>
      <c r="BF799" s="9"/>
      <c r="BI799" s="7" t="str">
        <f t="shared" ca="1" si="169"/>
        <v/>
      </c>
      <c r="BJ799" s="4" t="str">
        <f t="shared" si="177"/>
        <v/>
      </c>
      <c r="BK799" s="123" t="str">
        <f t="shared" si="170"/>
        <v/>
      </c>
      <c r="BL799" s="140"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124"/>
      <c r="AW800" s="124"/>
      <c r="AX800" s="124"/>
      <c r="AY800" s="143"/>
      <c r="AZ800" s="124"/>
      <c r="BA800" s="124"/>
      <c r="BB800" s="4"/>
      <c r="BC800" s="127"/>
      <c r="BF800" s="9"/>
      <c r="BI800" s="7" t="str">
        <f t="shared" ca="1" si="169"/>
        <v/>
      </c>
      <c r="BJ800" s="4" t="str">
        <f t="shared" si="177"/>
        <v/>
      </c>
      <c r="BK800" s="123" t="str">
        <f t="shared" si="170"/>
        <v/>
      </c>
      <c r="BL800" s="140"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124"/>
      <c r="AW801" s="124"/>
      <c r="AX801" s="124"/>
      <c r="AY801" s="143"/>
      <c r="AZ801" s="124"/>
      <c r="BA801" s="124"/>
      <c r="BB801" s="4"/>
      <c r="BC801" s="127"/>
      <c r="BF801" s="9"/>
      <c r="BI801" s="7" t="str">
        <f t="shared" ca="1" si="169"/>
        <v/>
      </c>
      <c r="BJ801" s="4" t="str">
        <f t="shared" si="177"/>
        <v/>
      </c>
      <c r="BK801" s="123" t="str">
        <f t="shared" si="170"/>
        <v/>
      </c>
      <c r="BL801" s="140"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124"/>
      <c r="AW802" s="124"/>
      <c r="AX802" s="124"/>
      <c r="AY802" s="143"/>
      <c r="AZ802" s="124"/>
      <c r="BA802" s="124"/>
      <c r="BB802" s="4"/>
      <c r="BC802" s="127"/>
      <c r="BF802" s="9"/>
      <c r="BI802" s="7" t="str">
        <f t="shared" ca="1" si="169"/>
        <v/>
      </c>
      <c r="BJ802" s="4" t="str">
        <f t="shared" si="177"/>
        <v/>
      </c>
      <c r="BK802" s="123" t="str">
        <f t="shared" si="170"/>
        <v/>
      </c>
      <c r="BL802" s="140"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124"/>
      <c r="AW803" s="124"/>
      <c r="AX803" s="124"/>
      <c r="AY803" s="143"/>
      <c r="AZ803" s="124"/>
      <c r="BA803" s="124"/>
      <c r="BB803" s="4"/>
      <c r="BC803" s="127"/>
      <c r="BF803" s="9"/>
      <c r="BI803" s="7" t="str">
        <f t="shared" ca="1" si="169"/>
        <v/>
      </c>
      <c r="BJ803" s="4" t="str">
        <f t="shared" si="177"/>
        <v/>
      </c>
      <c r="BK803" s="123" t="str">
        <f t="shared" si="170"/>
        <v/>
      </c>
      <c r="BL803" s="140"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124"/>
      <c r="AW804" s="124"/>
      <c r="AX804" s="124"/>
      <c r="AY804" s="143"/>
      <c r="AZ804" s="124"/>
      <c r="BA804" s="124"/>
      <c r="BB804" s="4"/>
      <c r="BC804" s="127"/>
      <c r="BF804" s="9"/>
      <c r="BI804" s="7" t="str">
        <f t="shared" ca="1" si="169"/>
        <v/>
      </c>
      <c r="BJ804" s="4" t="str">
        <f t="shared" si="177"/>
        <v/>
      </c>
      <c r="BK804" s="123" t="str">
        <f t="shared" si="170"/>
        <v/>
      </c>
      <c r="BL804" s="140"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124"/>
      <c r="AW805" s="124"/>
      <c r="AX805" s="124"/>
      <c r="AY805" s="143"/>
      <c r="AZ805" s="124"/>
      <c r="BA805" s="124"/>
      <c r="BB805" s="4"/>
      <c r="BC805" s="127"/>
      <c r="BF805" s="9"/>
      <c r="BI805" s="7" t="str">
        <f t="shared" ca="1" si="169"/>
        <v/>
      </c>
      <c r="BJ805" s="4" t="str">
        <f t="shared" si="177"/>
        <v/>
      </c>
      <c r="BK805" s="123" t="str">
        <f t="shared" si="170"/>
        <v/>
      </c>
      <c r="BL805" s="140"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124"/>
      <c r="AW806" s="124"/>
      <c r="AX806" s="124"/>
      <c r="AY806" s="143"/>
      <c r="AZ806" s="124"/>
      <c r="BA806" s="124"/>
      <c r="BB806" s="4"/>
      <c r="BC806" s="127"/>
      <c r="BF806" s="9"/>
      <c r="BI806" s="7" t="str">
        <f t="shared" ca="1" si="169"/>
        <v/>
      </c>
      <c r="BJ806" s="4" t="str">
        <f t="shared" si="177"/>
        <v/>
      </c>
      <c r="BK806" s="123" t="str">
        <f t="shared" si="170"/>
        <v/>
      </c>
      <c r="BL806" s="140"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124"/>
      <c r="AW807" s="124"/>
      <c r="AX807" s="124"/>
      <c r="AY807" s="143"/>
      <c r="AZ807" s="124"/>
      <c r="BA807" s="124"/>
      <c r="BB807" s="4"/>
      <c r="BC807" s="127"/>
      <c r="BF807" s="9"/>
      <c r="BI807" s="7" t="str">
        <f t="shared" ca="1" si="169"/>
        <v/>
      </c>
      <c r="BJ807" s="4" t="str">
        <f t="shared" si="177"/>
        <v/>
      </c>
      <c r="BK807" s="123" t="str">
        <f t="shared" si="170"/>
        <v/>
      </c>
      <c r="BL807" s="140"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124"/>
      <c r="AW808" s="124"/>
      <c r="AX808" s="124"/>
      <c r="AY808" s="143"/>
      <c r="AZ808" s="124"/>
      <c r="BA808" s="124"/>
      <c r="BB808" s="4"/>
      <c r="BC808" s="127"/>
      <c r="BF808" s="9"/>
      <c r="BI808" s="7" t="str">
        <f t="shared" ca="1" si="169"/>
        <v/>
      </c>
      <c r="BJ808" s="4" t="str">
        <f t="shared" si="177"/>
        <v/>
      </c>
      <c r="BK808" s="123" t="str">
        <f t="shared" si="170"/>
        <v/>
      </c>
      <c r="BL808" s="140"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124"/>
      <c r="AW809" s="124"/>
      <c r="AX809" s="124"/>
      <c r="AY809" s="143"/>
      <c r="AZ809" s="124"/>
      <c r="BA809" s="124"/>
      <c r="BB809" s="4"/>
      <c r="BC809" s="127"/>
      <c r="BF809" s="9"/>
      <c r="BI809" s="7" t="str">
        <f t="shared" ca="1" si="169"/>
        <v/>
      </c>
      <c r="BJ809" s="4" t="str">
        <f t="shared" si="177"/>
        <v/>
      </c>
      <c r="BK809" s="123" t="str">
        <f t="shared" si="170"/>
        <v/>
      </c>
      <c r="BL809" s="140"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124"/>
      <c r="AW810" s="124"/>
      <c r="AX810" s="124"/>
      <c r="AY810" s="143"/>
      <c r="AZ810" s="124"/>
      <c r="BA810" s="124"/>
      <c r="BB810" s="4"/>
      <c r="BC810" s="127"/>
      <c r="BF810" s="9"/>
      <c r="BI810" s="7" t="str">
        <f t="shared" ca="1" si="169"/>
        <v/>
      </c>
      <c r="BJ810" s="4" t="str">
        <f t="shared" si="177"/>
        <v/>
      </c>
      <c r="BK810" s="123" t="str">
        <f t="shared" si="170"/>
        <v/>
      </c>
      <c r="BL810" s="140"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124"/>
      <c r="AW811" s="124"/>
      <c r="AX811" s="124"/>
      <c r="AY811" s="143"/>
      <c r="AZ811" s="124"/>
      <c r="BA811" s="124"/>
      <c r="BB811" s="4"/>
      <c r="BC811" s="127"/>
      <c r="BF811" s="9"/>
      <c r="BI811" s="7" t="str">
        <f t="shared" ca="1" si="169"/>
        <v/>
      </c>
      <c r="BJ811" s="4" t="str">
        <f t="shared" si="177"/>
        <v/>
      </c>
      <c r="BK811" s="123" t="str">
        <f t="shared" si="170"/>
        <v/>
      </c>
      <c r="BL811" s="140"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124"/>
      <c r="AW812" s="124"/>
      <c r="AX812" s="124"/>
      <c r="AY812" s="143"/>
      <c r="AZ812" s="124"/>
      <c r="BA812" s="124"/>
      <c r="BB812" s="4"/>
      <c r="BC812" s="127"/>
      <c r="BF812" s="9"/>
      <c r="BI812" s="7" t="str">
        <f t="shared" ca="1" si="169"/>
        <v/>
      </c>
      <c r="BJ812" s="4" t="str">
        <f t="shared" si="177"/>
        <v/>
      </c>
      <c r="BK812" s="123" t="str">
        <f t="shared" si="170"/>
        <v/>
      </c>
      <c r="BL812" s="140"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124"/>
      <c r="AW813" s="124"/>
      <c r="AX813" s="124"/>
      <c r="AY813" s="143"/>
      <c r="AZ813" s="124"/>
      <c r="BA813" s="124"/>
      <c r="BB813" s="4"/>
      <c r="BC813" s="127"/>
      <c r="BF813" s="9"/>
      <c r="BI813" s="7" t="str">
        <f t="shared" ca="1" si="169"/>
        <v/>
      </c>
      <c r="BJ813" s="4" t="str">
        <f t="shared" si="177"/>
        <v/>
      </c>
      <c r="BK813" s="123" t="str">
        <f t="shared" si="170"/>
        <v/>
      </c>
      <c r="BL813" s="140"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124"/>
      <c r="AW814" s="124"/>
      <c r="AX814" s="124"/>
      <c r="AY814" s="143"/>
      <c r="AZ814" s="124"/>
      <c r="BA814" s="124"/>
      <c r="BB814" s="4"/>
      <c r="BC814" s="127"/>
      <c r="BF814" s="9"/>
      <c r="BI814" s="7" t="str">
        <f t="shared" ca="1" si="169"/>
        <v/>
      </c>
      <c r="BJ814" s="4" t="str">
        <f t="shared" si="177"/>
        <v/>
      </c>
      <c r="BK814" s="123" t="str">
        <f t="shared" si="170"/>
        <v/>
      </c>
      <c r="BL814" s="140"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124"/>
      <c r="AW815" s="124"/>
      <c r="AX815" s="124"/>
      <c r="AY815" s="143"/>
      <c r="AZ815" s="124"/>
      <c r="BA815" s="124"/>
      <c r="BB815" s="4"/>
      <c r="BC815" s="127"/>
      <c r="BF815" s="9"/>
      <c r="BI815" s="7" t="str">
        <f t="shared" ca="1" si="169"/>
        <v/>
      </c>
      <c r="BJ815" s="4" t="str">
        <f t="shared" si="177"/>
        <v/>
      </c>
      <c r="BK815" s="123" t="str">
        <f t="shared" si="170"/>
        <v/>
      </c>
      <c r="BL815" s="140"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124"/>
      <c r="AW816" s="124"/>
      <c r="AX816" s="124"/>
      <c r="AY816" s="143"/>
      <c r="AZ816" s="124"/>
      <c r="BA816" s="124"/>
      <c r="BB816" s="4"/>
      <c r="BC816" s="127"/>
      <c r="BF816" s="9"/>
      <c r="BI816" s="7" t="str">
        <f t="shared" ca="1" si="169"/>
        <v/>
      </c>
      <c r="BJ816" s="4" t="str">
        <f t="shared" si="177"/>
        <v/>
      </c>
      <c r="BK816" s="123" t="str">
        <f t="shared" si="170"/>
        <v/>
      </c>
      <c r="BL816" s="140"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124"/>
      <c r="AW817" s="124"/>
      <c r="AX817" s="124"/>
      <c r="AY817" s="143"/>
      <c r="AZ817" s="124"/>
      <c r="BA817" s="124"/>
      <c r="BB817" s="4"/>
      <c r="BC817" s="127"/>
      <c r="BF817" s="9"/>
      <c r="BI817" s="7" t="str">
        <f t="shared" ca="1" si="169"/>
        <v/>
      </c>
      <c r="BJ817" s="4" t="str">
        <f t="shared" si="177"/>
        <v/>
      </c>
      <c r="BK817" s="123" t="str">
        <f t="shared" si="170"/>
        <v/>
      </c>
      <c r="BL817" s="140"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124"/>
      <c r="AW818" s="124"/>
      <c r="AX818" s="124"/>
      <c r="AY818" s="143"/>
      <c r="AZ818" s="124"/>
      <c r="BA818" s="124"/>
      <c r="BB818" s="4"/>
      <c r="BC818" s="127"/>
      <c r="BF818" s="9"/>
      <c r="BI818" s="7" t="str">
        <f t="shared" ca="1" si="169"/>
        <v/>
      </c>
      <c r="BJ818" s="4" t="str">
        <f t="shared" si="177"/>
        <v/>
      </c>
      <c r="BK818" s="123" t="str">
        <f t="shared" si="170"/>
        <v/>
      </c>
      <c r="BL818" s="140"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124"/>
      <c r="AW819" s="124"/>
      <c r="AX819" s="124"/>
      <c r="AY819" s="143"/>
      <c r="AZ819" s="124"/>
      <c r="BA819" s="124"/>
      <c r="BB819" s="4"/>
      <c r="BC819" s="127"/>
      <c r="BF819" s="9"/>
      <c r="BI819" s="7" t="str">
        <f t="shared" ca="1" si="169"/>
        <v/>
      </c>
      <c r="BJ819" s="4" t="str">
        <f t="shared" si="177"/>
        <v/>
      </c>
      <c r="BK819" s="123" t="str">
        <f t="shared" si="170"/>
        <v/>
      </c>
      <c r="BL819" s="140"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124"/>
      <c r="AW820" s="124"/>
      <c r="AX820" s="124"/>
      <c r="AY820" s="143"/>
      <c r="AZ820" s="124"/>
      <c r="BA820" s="124"/>
      <c r="BB820" s="4"/>
      <c r="BC820" s="127"/>
      <c r="BF820" s="9"/>
      <c r="BI820" s="7" t="str">
        <f t="shared" ca="1" si="169"/>
        <v/>
      </c>
      <c r="BJ820" s="4" t="str">
        <f t="shared" si="177"/>
        <v/>
      </c>
      <c r="BK820" s="123" t="str">
        <f t="shared" si="170"/>
        <v/>
      </c>
      <c r="BL820" s="140"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124"/>
      <c r="AW821" s="124"/>
      <c r="AX821" s="124"/>
      <c r="AY821" s="143"/>
      <c r="AZ821" s="124"/>
      <c r="BA821" s="124"/>
      <c r="BB821" s="4"/>
      <c r="BC821" s="127"/>
      <c r="BF821" s="9"/>
      <c r="BI821" s="7" t="str">
        <f t="shared" ca="1" si="169"/>
        <v/>
      </c>
      <c r="BJ821" s="4" t="str">
        <f t="shared" si="177"/>
        <v/>
      </c>
      <c r="BK821" s="123" t="str">
        <f t="shared" si="170"/>
        <v/>
      </c>
      <c r="BL821" s="140"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124"/>
      <c r="AW822" s="124"/>
      <c r="AX822" s="124"/>
      <c r="AY822" s="143"/>
      <c r="AZ822" s="124"/>
      <c r="BA822" s="124"/>
      <c r="BB822" s="4"/>
      <c r="BC822" s="127"/>
      <c r="BF822" s="9"/>
      <c r="BI822" s="7" t="str">
        <f t="shared" ca="1" si="169"/>
        <v/>
      </c>
      <c r="BJ822" s="4" t="str">
        <f t="shared" si="177"/>
        <v/>
      </c>
      <c r="BK822" s="123" t="str">
        <f t="shared" si="170"/>
        <v/>
      </c>
      <c r="BL822" s="140"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124"/>
      <c r="AW823" s="124"/>
      <c r="AX823" s="124"/>
      <c r="AY823" s="143"/>
      <c r="AZ823" s="124"/>
      <c r="BA823" s="124"/>
      <c r="BB823" s="4"/>
      <c r="BC823" s="127"/>
      <c r="BF823" s="9"/>
      <c r="BI823" s="7" t="str">
        <f t="shared" ca="1" si="169"/>
        <v/>
      </c>
      <c r="BJ823" s="4" t="str">
        <f t="shared" si="177"/>
        <v/>
      </c>
      <c r="BK823" s="123" t="str">
        <f t="shared" si="170"/>
        <v/>
      </c>
      <c r="BL823" s="140"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124"/>
      <c r="AW824" s="124"/>
      <c r="AX824" s="124"/>
      <c r="AY824" s="143"/>
      <c r="AZ824" s="124"/>
      <c r="BA824" s="124"/>
      <c r="BB824" s="4"/>
      <c r="BC824" s="127"/>
      <c r="BF824" s="9"/>
      <c r="BI824" s="7" t="str">
        <f t="shared" ca="1" si="169"/>
        <v/>
      </c>
      <c r="BJ824" s="4" t="str">
        <f t="shared" si="177"/>
        <v/>
      </c>
      <c r="BK824" s="123" t="str">
        <f t="shared" si="170"/>
        <v/>
      </c>
      <c r="BL824" s="140"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124"/>
      <c r="AW825" s="124"/>
      <c r="AX825" s="124"/>
      <c r="AY825" s="143"/>
      <c r="AZ825" s="124"/>
      <c r="BA825" s="124"/>
      <c r="BB825" s="4"/>
      <c r="BC825" s="127"/>
      <c r="BF825" s="9"/>
      <c r="BI825" s="7" t="str">
        <f t="shared" ca="1" si="169"/>
        <v/>
      </c>
      <c r="BJ825" s="4" t="str">
        <f t="shared" si="177"/>
        <v/>
      </c>
      <c r="BK825" s="123" t="str">
        <f t="shared" si="170"/>
        <v/>
      </c>
      <c r="BL825" s="140"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124"/>
      <c r="AW826" s="124"/>
      <c r="AX826" s="124"/>
      <c r="AY826" s="143"/>
      <c r="AZ826" s="124"/>
      <c r="BA826" s="124"/>
      <c r="BB826" s="4"/>
      <c r="BC826" s="127"/>
      <c r="BF826" s="9"/>
      <c r="BI826" s="7" t="str">
        <f t="shared" ca="1" si="169"/>
        <v/>
      </c>
      <c r="BJ826" s="4" t="str">
        <f t="shared" si="177"/>
        <v/>
      </c>
      <c r="BK826" s="123" t="str">
        <f t="shared" si="170"/>
        <v/>
      </c>
      <c r="BL826" s="140"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124"/>
      <c r="AW827" s="124"/>
      <c r="AX827" s="124"/>
      <c r="AY827" s="143"/>
      <c r="AZ827" s="124"/>
      <c r="BA827" s="124"/>
      <c r="BB827" s="4"/>
      <c r="BC827" s="127"/>
      <c r="BF827" s="9"/>
      <c r="BI827" s="7" t="str">
        <f t="shared" ca="1" si="169"/>
        <v/>
      </c>
      <c r="BJ827" s="4" t="str">
        <f t="shared" si="177"/>
        <v/>
      </c>
      <c r="BK827" s="123" t="str">
        <f t="shared" si="170"/>
        <v/>
      </c>
      <c r="BL827" s="140"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124"/>
      <c r="AW828" s="124"/>
      <c r="AX828" s="124"/>
      <c r="AY828" s="143"/>
      <c r="AZ828" s="124"/>
      <c r="BA828" s="124"/>
      <c r="BB828" s="4"/>
      <c r="BC828" s="127"/>
      <c r="BF828" s="9"/>
      <c r="BI828" s="7" t="str">
        <f t="shared" ca="1" si="169"/>
        <v/>
      </c>
      <c r="BJ828" s="4" t="str">
        <f t="shared" si="177"/>
        <v/>
      </c>
      <c r="BK828" s="123" t="str">
        <f t="shared" si="170"/>
        <v/>
      </c>
      <c r="BL828" s="140"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124"/>
      <c r="AW829" s="124"/>
      <c r="AX829" s="124"/>
      <c r="AY829" s="143"/>
      <c r="AZ829" s="124"/>
      <c r="BA829" s="124"/>
      <c r="BB829" s="4"/>
      <c r="BC829" s="127"/>
      <c r="BF829" s="9"/>
      <c r="BI829" s="7" t="str">
        <f t="shared" ca="1" si="169"/>
        <v/>
      </c>
      <c r="BJ829" s="4" t="str">
        <f t="shared" si="177"/>
        <v/>
      </c>
      <c r="BK829" s="123" t="str">
        <f t="shared" si="170"/>
        <v/>
      </c>
      <c r="BL829" s="140"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124"/>
      <c r="AW830" s="124"/>
      <c r="AX830" s="124"/>
      <c r="AY830" s="143"/>
      <c r="AZ830" s="124"/>
      <c r="BA830" s="124"/>
      <c r="BB830" s="4"/>
      <c r="BC830" s="127"/>
      <c r="BF830" s="9"/>
      <c r="BI830" s="7" t="str">
        <f t="shared" ca="1" si="169"/>
        <v/>
      </c>
      <c r="BJ830" s="4" t="str">
        <f t="shared" si="177"/>
        <v/>
      </c>
      <c r="BK830" s="123" t="str">
        <f t="shared" si="170"/>
        <v/>
      </c>
      <c r="BL830" s="140"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124"/>
      <c r="AW831" s="124"/>
      <c r="AX831" s="124"/>
      <c r="AY831" s="143"/>
      <c r="AZ831" s="124"/>
      <c r="BA831" s="124"/>
      <c r="BB831" s="4"/>
      <c r="BC831" s="127"/>
      <c r="BF831" s="9"/>
      <c r="BI831" s="7" t="str">
        <f t="shared" ca="1" si="169"/>
        <v/>
      </c>
      <c r="BJ831" s="4" t="str">
        <f t="shared" si="177"/>
        <v/>
      </c>
      <c r="BK831" s="123" t="str">
        <f t="shared" si="170"/>
        <v/>
      </c>
      <c r="BL831" s="140"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124"/>
      <c r="AW832" s="124"/>
      <c r="AX832" s="124"/>
      <c r="AY832" s="143"/>
      <c r="AZ832" s="124"/>
      <c r="BA832" s="124"/>
      <c r="BB832" s="4"/>
      <c r="BC832" s="127"/>
      <c r="BF832" s="9"/>
      <c r="BI832" s="7" t="str">
        <f t="shared" ca="1" si="169"/>
        <v/>
      </c>
      <c r="BJ832" s="4" t="str">
        <f t="shared" si="177"/>
        <v/>
      </c>
      <c r="BK832" s="123" t="str">
        <f t="shared" si="170"/>
        <v/>
      </c>
      <c r="BL832" s="140"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124"/>
      <c r="AW833" s="124"/>
      <c r="AX833" s="124"/>
      <c r="AY833" s="143"/>
      <c r="AZ833" s="124"/>
      <c r="BA833" s="124"/>
      <c r="BB833" s="4"/>
      <c r="BC833" s="127"/>
      <c r="BF833" s="9"/>
      <c r="BI833" s="7" t="str">
        <f t="shared" ca="1" si="169"/>
        <v/>
      </c>
      <c r="BJ833" s="4" t="str">
        <f t="shared" si="177"/>
        <v/>
      </c>
      <c r="BK833" s="123" t="str">
        <f t="shared" si="170"/>
        <v/>
      </c>
      <c r="BL833" s="140"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124"/>
      <c r="AW834" s="124"/>
      <c r="AX834" s="124"/>
      <c r="AY834" s="143"/>
      <c r="AZ834" s="124"/>
      <c r="BA834" s="124"/>
      <c r="BB834" s="4"/>
      <c r="BC834" s="127"/>
      <c r="BF834" s="9"/>
      <c r="BI834" s="7" t="str">
        <f t="shared" ref="BI834:BI897" ca="1" si="181">IFERROR(IF(BF834="","",IF(BB834=5,"",IF(BF834-TODAY()&gt;0,"VIGENTE","VENCIDO"))),"")</f>
        <v/>
      </c>
      <c r="BJ834" s="4" t="str">
        <f t="shared" si="177"/>
        <v/>
      </c>
      <c r="BK834" s="123" t="str">
        <f t="shared" ref="BK834:BK897" si="182">IFERROR(IF(AA834="","",AA834/V834),"")</f>
        <v/>
      </c>
      <c r="BL834" s="140"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124"/>
      <c r="AW835" s="124"/>
      <c r="AX835" s="124"/>
      <c r="AY835" s="143"/>
      <c r="AZ835" s="124"/>
      <c r="BA835" s="124"/>
      <c r="BB835" s="4"/>
      <c r="BC835" s="127"/>
      <c r="BF835" s="9"/>
      <c r="BI835" s="7" t="str">
        <f t="shared" ca="1" si="181"/>
        <v/>
      </c>
      <c r="BJ835" s="4" t="str">
        <f t="shared" si="177"/>
        <v/>
      </c>
      <c r="BK835" s="123" t="str">
        <f t="shared" si="182"/>
        <v/>
      </c>
      <c r="BL835" s="140"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124"/>
      <c r="AW836" s="124"/>
      <c r="AX836" s="124"/>
      <c r="AY836" s="143"/>
      <c r="AZ836" s="124"/>
      <c r="BA836" s="124"/>
      <c r="BB836" s="4"/>
      <c r="BC836" s="127"/>
      <c r="BF836" s="9"/>
      <c r="BI836" s="7" t="str">
        <f t="shared" ca="1" si="181"/>
        <v/>
      </c>
      <c r="BJ836" s="4" t="str">
        <f t="shared" si="177"/>
        <v/>
      </c>
      <c r="BK836" s="123" t="str">
        <f t="shared" si="182"/>
        <v/>
      </c>
      <c r="BL836" s="140"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124"/>
      <c r="AW837" s="124"/>
      <c r="AX837" s="124"/>
      <c r="AY837" s="143"/>
      <c r="AZ837" s="124"/>
      <c r="BA837" s="124"/>
      <c r="BB837" s="4"/>
      <c r="BC837" s="127"/>
      <c r="BF837" s="9"/>
      <c r="BI837" s="7" t="str">
        <f t="shared" ca="1" si="181"/>
        <v/>
      </c>
      <c r="BJ837" s="4" t="str">
        <f t="shared" si="177"/>
        <v/>
      </c>
      <c r="BK837" s="123" t="str">
        <f t="shared" si="182"/>
        <v/>
      </c>
      <c r="BL837" s="140"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124"/>
      <c r="AW838" s="124"/>
      <c r="AX838" s="124"/>
      <c r="AY838" s="143"/>
      <c r="AZ838" s="124"/>
      <c r="BA838" s="124"/>
      <c r="BB838" s="4"/>
      <c r="BC838" s="127"/>
      <c r="BF838" s="9"/>
      <c r="BI838" s="7" t="str">
        <f t="shared" ca="1" si="181"/>
        <v/>
      </c>
      <c r="BJ838" s="4" t="str">
        <f t="shared" si="177"/>
        <v/>
      </c>
      <c r="BK838" s="123" t="str">
        <f t="shared" si="182"/>
        <v/>
      </c>
      <c r="BL838" s="140"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124"/>
      <c r="AW839" s="124"/>
      <c r="AX839" s="124"/>
      <c r="AY839" s="143"/>
      <c r="AZ839" s="124"/>
      <c r="BA839" s="124"/>
      <c r="BB839" s="4"/>
      <c r="BC839" s="127"/>
      <c r="BF839" s="9"/>
      <c r="BI839" s="7" t="str">
        <f t="shared" ca="1" si="181"/>
        <v/>
      </c>
      <c r="BJ839" s="4" t="str">
        <f t="shared" si="177"/>
        <v/>
      </c>
      <c r="BK839" s="123" t="str">
        <f t="shared" si="182"/>
        <v/>
      </c>
      <c r="BL839" s="140"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124"/>
      <c r="AW840" s="124"/>
      <c r="AX840" s="124"/>
      <c r="AY840" s="143"/>
      <c r="AZ840" s="124"/>
      <c r="BA840" s="124"/>
      <c r="BB840" s="4"/>
      <c r="BC840" s="127"/>
      <c r="BF840" s="9"/>
      <c r="BI840" s="7" t="str">
        <f t="shared" ca="1" si="181"/>
        <v/>
      </c>
      <c r="BJ840" s="4" t="str">
        <f t="shared" si="177"/>
        <v/>
      </c>
      <c r="BK840" s="123" t="str">
        <f t="shared" si="182"/>
        <v/>
      </c>
      <c r="BL840" s="140"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124"/>
      <c r="AW841" s="124"/>
      <c r="AX841" s="124"/>
      <c r="AY841" s="143"/>
      <c r="AZ841" s="124"/>
      <c r="BA841" s="124"/>
      <c r="BB841" s="4"/>
      <c r="BC841" s="127"/>
      <c r="BF841" s="9"/>
      <c r="BI841" s="7" t="str">
        <f t="shared" ca="1" si="181"/>
        <v/>
      </c>
      <c r="BJ841" s="4" t="str">
        <f t="shared" si="177"/>
        <v/>
      </c>
      <c r="BK841" s="123" t="str">
        <f t="shared" si="182"/>
        <v/>
      </c>
      <c r="BL841" s="140"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124"/>
      <c r="AW842" s="124"/>
      <c r="AX842" s="124"/>
      <c r="AY842" s="143"/>
      <c r="AZ842" s="124"/>
      <c r="BA842" s="124"/>
      <c r="BB842" s="4"/>
      <c r="BC842" s="127"/>
      <c r="BF842" s="9"/>
      <c r="BI842" s="7" t="str">
        <f t="shared" ca="1" si="181"/>
        <v/>
      </c>
      <c r="BJ842" s="4" t="str">
        <f t="shared" si="177"/>
        <v/>
      </c>
      <c r="BK842" s="123" t="str">
        <f t="shared" si="182"/>
        <v/>
      </c>
      <c r="BL842" s="140"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124"/>
      <c r="AW843" s="124"/>
      <c r="AX843" s="124"/>
      <c r="AY843" s="143"/>
      <c r="AZ843" s="124"/>
      <c r="BA843" s="124"/>
      <c r="BB843" s="4"/>
      <c r="BC843" s="127"/>
      <c r="BF843" s="9"/>
      <c r="BI843" s="7" t="str">
        <f t="shared" ca="1" si="181"/>
        <v/>
      </c>
      <c r="BJ843" s="4" t="str">
        <f t="shared" si="177"/>
        <v/>
      </c>
      <c r="BK843" s="123" t="str">
        <f t="shared" si="182"/>
        <v/>
      </c>
      <c r="BL843" s="140"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124"/>
      <c r="AW844" s="124"/>
      <c r="AX844" s="124"/>
      <c r="AY844" s="143"/>
      <c r="AZ844" s="124"/>
      <c r="BA844" s="124"/>
      <c r="BB844" s="4"/>
      <c r="BC844" s="127"/>
      <c r="BF844" s="9"/>
      <c r="BI844" s="7" t="str">
        <f t="shared" ca="1" si="181"/>
        <v/>
      </c>
      <c r="BJ844" s="4" t="str">
        <f t="shared" si="177"/>
        <v/>
      </c>
      <c r="BK844" s="123" t="str">
        <f t="shared" si="182"/>
        <v/>
      </c>
      <c r="BL844" s="140"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124"/>
      <c r="AW845" s="124"/>
      <c r="AX845" s="124"/>
      <c r="AY845" s="143"/>
      <c r="AZ845" s="124"/>
      <c r="BA845" s="124"/>
      <c r="BB845" s="4"/>
      <c r="BC845" s="127"/>
      <c r="BF845" s="9"/>
      <c r="BI845" s="7" t="str">
        <f t="shared" ca="1" si="181"/>
        <v/>
      </c>
      <c r="BJ845" s="4" t="str">
        <f t="shared" si="177"/>
        <v/>
      </c>
      <c r="BK845" s="123" t="str">
        <f t="shared" si="182"/>
        <v/>
      </c>
      <c r="BL845" s="140"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124"/>
      <c r="AW846" s="124"/>
      <c r="AX846" s="124"/>
      <c r="AY846" s="143"/>
      <c r="AZ846" s="124"/>
      <c r="BA846" s="124"/>
      <c r="BB846" s="4"/>
      <c r="BC846" s="127"/>
      <c r="BF846" s="9"/>
      <c r="BI846" s="7" t="str">
        <f t="shared" ca="1" si="181"/>
        <v/>
      </c>
      <c r="BJ846" s="4" t="str">
        <f t="shared" si="177"/>
        <v/>
      </c>
      <c r="BK846" s="123" t="str">
        <f t="shared" si="182"/>
        <v/>
      </c>
      <c r="BL846" s="140"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124"/>
      <c r="AW847" s="124"/>
      <c r="AX847" s="124"/>
      <c r="AY847" s="143"/>
      <c r="AZ847" s="124"/>
      <c r="BA847" s="124"/>
      <c r="BB847" s="4"/>
      <c r="BC847" s="127"/>
      <c r="BF847" s="9"/>
      <c r="BI847" s="7" t="str">
        <f t="shared" ca="1" si="181"/>
        <v/>
      </c>
      <c r="BJ847" s="4" t="str">
        <f t="shared" si="177"/>
        <v/>
      </c>
      <c r="BK847" s="123" t="str">
        <f t="shared" si="182"/>
        <v/>
      </c>
      <c r="BL847" s="140"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124"/>
      <c r="AW848" s="124"/>
      <c r="AX848" s="124"/>
      <c r="AY848" s="143"/>
      <c r="AZ848" s="124"/>
      <c r="BA848" s="124"/>
      <c r="BB848" s="4"/>
      <c r="BC848" s="127"/>
      <c r="BF848" s="9"/>
      <c r="BI848" s="7" t="str">
        <f t="shared" ca="1" si="181"/>
        <v/>
      </c>
      <c r="BJ848" s="4" t="str">
        <f t="shared" si="177"/>
        <v/>
      </c>
      <c r="BK848" s="123" t="str">
        <f t="shared" si="182"/>
        <v/>
      </c>
      <c r="BL848" s="140"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124"/>
      <c r="AW849" s="124"/>
      <c r="AX849" s="124"/>
      <c r="AY849" s="143"/>
      <c r="AZ849" s="124"/>
      <c r="BA849" s="124"/>
      <c r="BB849" s="4"/>
      <c r="BC849" s="127"/>
      <c r="BF849" s="9"/>
      <c r="BI849" s="7" t="str">
        <f t="shared" ca="1" si="181"/>
        <v/>
      </c>
      <c r="BJ849" s="4" t="str">
        <f t="shared" si="177"/>
        <v/>
      </c>
      <c r="BK849" s="123" t="str">
        <f t="shared" si="182"/>
        <v/>
      </c>
      <c r="BL849" s="140"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124"/>
      <c r="AW850" s="124"/>
      <c r="AX850" s="124"/>
      <c r="AY850" s="143"/>
      <c r="AZ850" s="124"/>
      <c r="BA850" s="124"/>
      <c r="BB850" s="4"/>
      <c r="BC850" s="127"/>
      <c r="BF850" s="9"/>
      <c r="BI850" s="7" t="str">
        <f t="shared" ca="1" si="181"/>
        <v/>
      </c>
      <c r="BJ850" s="4" t="str">
        <f t="shared" si="177"/>
        <v/>
      </c>
      <c r="BK850" s="123" t="str">
        <f t="shared" si="182"/>
        <v/>
      </c>
      <c r="BL850" s="140"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124"/>
      <c r="AW851" s="124"/>
      <c r="AX851" s="124"/>
      <c r="AY851" s="143"/>
      <c r="AZ851" s="124"/>
      <c r="BA851" s="124"/>
      <c r="BB851" s="4"/>
      <c r="BC851" s="127"/>
      <c r="BF851" s="9"/>
      <c r="BI851" s="7" t="str">
        <f t="shared" ca="1" si="181"/>
        <v/>
      </c>
      <c r="BJ851" s="4" t="str">
        <f t="shared" ref="BJ851:BJ914" si="189">IFERROR(IF(AA851=0,"",AA851/BC851),"")</f>
        <v/>
      </c>
      <c r="BK851" s="123" t="str">
        <f t="shared" si="182"/>
        <v/>
      </c>
      <c r="BL851" s="140"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124"/>
      <c r="AW852" s="124"/>
      <c r="AX852" s="124"/>
      <c r="AY852" s="143"/>
      <c r="AZ852" s="124"/>
      <c r="BA852" s="124"/>
      <c r="BB852" s="4"/>
      <c r="BC852" s="127"/>
      <c r="BF852" s="9"/>
      <c r="BI852" s="7" t="str">
        <f t="shared" ca="1" si="181"/>
        <v/>
      </c>
      <c r="BJ852" s="4" t="str">
        <f t="shared" si="189"/>
        <v/>
      </c>
      <c r="BK852" s="123" t="str">
        <f t="shared" si="182"/>
        <v/>
      </c>
      <c r="BL852" s="140"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124"/>
      <c r="AW853" s="124"/>
      <c r="AX853" s="124"/>
      <c r="AY853" s="143"/>
      <c r="AZ853" s="124"/>
      <c r="BA853" s="124"/>
      <c r="BB853" s="4"/>
      <c r="BC853" s="127"/>
      <c r="BF853" s="9"/>
      <c r="BI853" s="7" t="str">
        <f t="shared" ca="1" si="181"/>
        <v/>
      </c>
      <c r="BJ853" s="4" t="str">
        <f t="shared" si="189"/>
        <v/>
      </c>
      <c r="BK853" s="123" t="str">
        <f t="shared" si="182"/>
        <v/>
      </c>
      <c r="BL853" s="140"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124"/>
      <c r="AW854" s="124"/>
      <c r="AX854" s="124"/>
      <c r="AY854" s="143"/>
      <c r="AZ854" s="124"/>
      <c r="BA854" s="124"/>
      <c r="BB854" s="4"/>
      <c r="BC854" s="127"/>
      <c r="BF854" s="9"/>
      <c r="BI854" s="7" t="str">
        <f t="shared" ca="1" si="181"/>
        <v/>
      </c>
      <c r="BJ854" s="4" t="str">
        <f t="shared" si="189"/>
        <v/>
      </c>
      <c r="BK854" s="123" t="str">
        <f t="shared" si="182"/>
        <v/>
      </c>
      <c r="BL854" s="140"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124"/>
      <c r="AW855" s="124"/>
      <c r="AX855" s="124"/>
      <c r="AY855" s="143"/>
      <c r="AZ855" s="124"/>
      <c r="BA855" s="124"/>
      <c r="BB855" s="4"/>
      <c r="BC855" s="127"/>
      <c r="BF855" s="9"/>
      <c r="BI855" s="7" t="str">
        <f t="shared" ca="1" si="181"/>
        <v/>
      </c>
      <c r="BJ855" s="4" t="str">
        <f t="shared" si="189"/>
        <v/>
      </c>
      <c r="BK855" s="123" t="str">
        <f t="shared" si="182"/>
        <v/>
      </c>
      <c r="BL855" s="140"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124"/>
      <c r="AW856" s="124"/>
      <c r="AX856" s="124"/>
      <c r="AY856" s="143"/>
      <c r="AZ856" s="124"/>
      <c r="BA856" s="124"/>
      <c r="BB856" s="4"/>
      <c r="BC856" s="127"/>
      <c r="BF856" s="9"/>
      <c r="BI856" s="7" t="str">
        <f t="shared" ca="1" si="181"/>
        <v/>
      </c>
      <c r="BJ856" s="4" t="str">
        <f t="shared" si="189"/>
        <v/>
      </c>
      <c r="BK856" s="123" t="str">
        <f t="shared" si="182"/>
        <v/>
      </c>
      <c r="BL856" s="140"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124"/>
      <c r="AW857" s="124"/>
      <c r="AX857" s="124"/>
      <c r="AY857" s="143"/>
      <c r="AZ857" s="124"/>
      <c r="BA857" s="124"/>
      <c r="BB857" s="4"/>
      <c r="BC857" s="127"/>
      <c r="BF857" s="9"/>
      <c r="BI857" s="7" t="str">
        <f t="shared" ca="1" si="181"/>
        <v/>
      </c>
      <c r="BJ857" s="4" t="str">
        <f t="shared" si="189"/>
        <v/>
      </c>
      <c r="BK857" s="123" t="str">
        <f t="shared" si="182"/>
        <v/>
      </c>
      <c r="BL857" s="140"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124"/>
      <c r="AW858" s="124"/>
      <c r="AX858" s="124"/>
      <c r="AY858" s="143"/>
      <c r="AZ858" s="124"/>
      <c r="BA858" s="124"/>
      <c r="BB858" s="4"/>
      <c r="BC858" s="127"/>
      <c r="BF858" s="9"/>
      <c r="BI858" s="7" t="str">
        <f t="shared" ca="1" si="181"/>
        <v/>
      </c>
      <c r="BJ858" s="4" t="str">
        <f t="shared" si="189"/>
        <v/>
      </c>
      <c r="BK858" s="123" t="str">
        <f t="shared" si="182"/>
        <v/>
      </c>
      <c r="BL858" s="140"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124"/>
      <c r="AW859" s="124"/>
      <c r="AX859" s="124"/>
      <c r="AY859" s="143"/>
      <c r="AZ859" s="124"/>
      <c r="BA859" s="124"/>
      <c r="BB859" s="4"/>
      <c r="BC859" s="127"/>
      <c r="BF859" s="9"/>
      <c r="BI859" s="7" t="str">
        <f t="shared" ca="1" si="181"/>
        <v/>
      </c>
      <c r="BJ859" s="4" t="str">
        <f t="shared" si="189"/>
        <v/>
      </c>
      <c r="BK859" s="123" t="str">
        <f t="shared" si="182"/>
        <v/>
      </c>
      <c r="BL859" s="140"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124"/>
      <c r="AW860" s="124"/>
      <c r="AX860" s="124"/>
      <c r="AY860" s="143"/>
      <c r="AZ860" s="124"/>
      <c r="BA860" s="124"/>
      <c r="BB860" s="4"/>
      <c r="BC860" s="127"/>
      <c r="BF860" s="9"/>
      <c r="BI860" s="7" t="str">
        <f t="shared" ca="1" si="181"/>
        <v/>
      </c>
      <c r="BJ860" s="4" t="str">
        <f t="shared" si="189"/>
        <v/>
      </c>
      <c r="BK860" s="123" t="str">
        <f t="shared" si="182"/>
        <v/>
      </c>
      <c r="BL860" s="140"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124"/>
      <c r="AW861" s="124"/>
      <c r="AX861" s="124"/>
      <c r="AY861" s="143"/>
      <c r="AZ861" s="124"/>
      <c r="BA861" s="124"/>
      <c r="BB861" s="4"/>
      <c r="BC861" s="127"/>
      <c r="BF861" s="9"/>
      <c r="BI861" s="7" t="str">
        <f t="shared" ca="1" si="181"/>
        <v/>
      </c>
      <c r="BJ861" s="4" t="str">
        <f t="shared" si="189"/>
        <v/>
      </c>
      <c r="BK861" s="123" t="str">
        <f t="shared" si="182"/>
        <v/>
      </c>
      <c r="BL861" s="140"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124"/>
      <c r="AW862" s="124"/>
      <c r="AX862" s="124"/>
      <c r="AY862" s="143"/>
      <c r="AZ862" s="124"/>
      <c r="BA862" s="124"/>
      <c r="BB862" s="4"/>
      <c r="BC862" s="127"/>
      <c r="BF862" s="9"/>
      <c r="BI862" s="7" t="str">
        <f t="shared" ca="1" si="181"/>
        <v/>
      </c>
      <c r="BJ862" s="4" t="str">
        <f t="shared" si="189"/>
        <v/>
      </c>
      <c r="BK862" s="123" t="str">
        <f t="shared" si="182"/>
        <v/>
      </c>
      <c r="BL862" s="140"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124"/>
      <c r="AW863" s="124"/>
      <c r="AX863" s="124"/>
      <c r="AY863" s="143"/>
      <c r="AZ863" s="124"/>
      <c r="BA863" s="124"/>
      <c r="BB863" s="4"/>
      <c r="BC863" s="127"/>
      <c r="BF863" s="9"/>
      <c r="BI863" s="7" t="str">
        <f t="shared" ca="1" si="181"/>
        <v/>
      </c>
      <c r="BJ863" s="4" t="str">
        <f t="shared" si="189"/>
        <v/>
      </c>
      <c r="BK863" s="123" t="str">
        <f t="shared" si="182"/>
        <v/>
      </c>
      <c r="BL863" s="140"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124"/>
      <c r="AW864" s="124"/>
      <c r="AX864" s="124"/>
      <c r="AY864" s="143"/>
      <c r="AZ864" s="124"/>
      <c r="BA864" s="124"/>
      <c r="BB864" s="4"/>
      <c r="BC864" s="127"/>
      <c r="BF864" s="9"/>
      <c r="BI864" s="7" t="str">
        <f t="shared" ca="1" si="181"/>
        <v/>
      </c>
      <c r="BJ864" s="4" t="str">
        <f t="shared" si="189"/>
        <v/>
      </c>
      <c r="BK864" s="123" t="str">
        <f t="shared" si="182"/>
        <v/>
      </c>
      <c r="BL864" s="140"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124"/>
      <c r="AW865" s="124"/>
      <c r="AX865" s="124"/>
      <c r="AY865" s="143"/>
      <c r="AZ865" s="124"/>
      <c r="BA865" s="124"/>
      <c r="BB865" s="4"/>
      <c r="BC865" s="127"/>
      <c r="BF865" s="9"/>
      <c r="BI865" s="7" t="str">
        <f t="shared" ca="1" si="181"/>
        <v/>
      </c>
      <c r="BJ865" s="4" t="str">
        <f t="shared" si="189"/>
        <v/>
      </c>
      <c r="BK865" s="123" t="str">
        <f t="shared" si="182"/>
        <v/>
      </c>
      <c r="BL865" s="140"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124"/>
      <c r="AW866" s="124"/>
      <c r="AX866" s="124"/>
      <c r="AY866" s="143"/>
      <c r="AZ866" s="124"/>
      <c r="BA866" s="124"/>
      <c r="BB866" s="4"/>
      <c r="BC866" s="127"/>
      <c r="BF866" s="9"/>
      <c r="BI866" s="7" t="str">
        <f t="shared" ca="1" si="181"/>
        <v/>
      </c>
      <c r="BJ866" s="4" t="str">
        <f t="shared" si="189"/>
        <v/>
      </c>
      <c r="BK866" s="123" t="str">
        <f t="shared" si="182"/>
        <v/>
      </c>
      <c r="BL866" s="140"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124"/>
      <c r="AW867" s="124"/>
      <c r="AX867" s="124"/>
      <c r="AY867" s="143"/>
      <c r="AZ867" s="124"/>
      <c r="BA867" s="124"/>
      <c r="BB867" s="4"/>
      <c r="BC867" s="127"/>
      <c r="BF867" s="9"/>
      <c r="BI867" s="7" t="str">
        <f t="shared" ca="1" si="181"/>
        <v/>
      </c>
      <c r="BJ867" s="4" t="str">
        <f t="shared" si="189"/>
        <v/>
      </c>
      <c r="BK867" s="123" t="str">
        <f t="shared" si="182"/>
        <v/>
      </c>
      <c r="BL867" s="140"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124"/>
      <c r="AW868" s="124"/>
      <c r="AX868" s="124"/>
      <c r="AY868" s="143"/>
      <c r="AZ868" s="124"/>
      <c r="BA868" s="124"/>
      <c r="BB868" s="4"/>
      <c r="BC868" s="127"/>
      <c r="BF868" s="9"/>
      <c r="BI868" s="7" t="str">
        <f t="shared" ca="1" si="181"/>
        <v/>
      </c>
      <c r="BJ868" s="4" t="str">
        <f t="shared" si="189"/>
        <v/>
      </c>
      <c r="BK868" s="123" t="str">
        <f t="shared" si="182"/>
        <v/>
      </c>
      <c r="BL868" s="140"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124"/>
      <c r="AW869" s="124"/>
      <c r="AX869" s="124"/>
      <c r="AY869" s="143"/>
      <c r="AZ869" s="124"/>
      <c r="BA869" s="124"/>
      <c r="BB869" s="4"/>
      <c r="BC869" s="127"/>
      <c r="BF869" s="9"/>
      <c r="BI869" s="7" t="str">
        <f t="shared" ca="1" si="181"/>
        <v/>
      </c>
      <c r="BJ869" s="4" t="str">
        <f t="shared" si="189"/>
        <v/>
      </c>
      <c r="BK869" s="123" t="str">
        <f t="shared" si="182"/>
        <v/>
      </c>
      <c r="BL869" s="140"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124"/>
      <c r="AW870" s="124"/>
      <c r="AX870" s="124"/>
      <c r="AY870" s="143"/>
      <c r="AZ870" s="124"/>
      <c r="BA870" s="124"/>
      <c r="BB870" s="4"/>
      <c r="BC870" s="127"/>
      <c r="BF870" s="9"/>
      <c r="BI870" s="7" t="str">
        <f t="shared" ca="1" si="181"/>
        <v/>
      </c>
      <c r="BJ870" s="4" t="str">
        <f t="shared" si="189"/>
        <v/>
      </c>
      <c r="BK870" s="123" t="str">
        <f t="shared" si="182"/>
        <v/>
      </c>
      <c r="BL870" s="140"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124"/>
      <c r="AW871" s="124"/>
      <c r="AX871" s="124"/>
      <c r="AY871" s="143"/>
      <c r="AZ871" s="124"/>
      <c r="BA871" s="124"/>
      <c r="BB871" s="4"/>
      <c r="BC871" s="127"/>
      <c r="BF871" s="9"/>
      <c r="BI871" s="7" t="str">
        <f t="shared" ca="1" si="181"/>
        <v/>
      </c>
      <c r="BJ871" s="4" t="str">
        <f t="shared" si="189"/>
        <v/>
      </c>
      <c r="BK871" s="123" t="str">
        <f t="shared" si="182"/>
        <v/>
      </c>
      <c r="BL871" s="140"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124"/>
      <c r="AW872" s="124"/>
      <c r="AX872" s="124"/>
      <c r="AY872" s="143"/>
      <c r="AZ872" s="124"/>
      <c r="BA872" s="124"/>
      <c r="BB872" s="4"/>
      <c r="BC872" s="127"/>
      <c r="BF872" s="9"/>
      <c r="BI872" s="7" t="str">
        <f t="shared" ca="1" si="181"/>
        <v/>
      </c>
      <c r="BJ872" s="4" t="str">
        <f t="shared" si="189"/>
        <v/>
      </c>
      <c r="BK872" s="123" t="str">
        <f t="shared" si="182"/>
        <v/>
      </c>
      <c r="BL872" s="140"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124"/>
      <c r="AW873" s="124"/>
      <c r="AX873" s="124"/>
      <c r="AY873" s="143"/>
      <c r="AZ873" s="124"/>
      <c r="BA873" s="124"/>
      <c r="BB873" s="4"/>
      <c r="BC873" s="127"/>
      <c r="BF873" s="9"/>
      <c r="BI873" s="7" t="str">
        <f t="shared" ca="1" si="181"/>
        <v/>
      </c>
      <c r="BJ873" s="4" t="str">
        <f t="shared" si="189"/>
        <v/>
      </c>
      <c r="BK873" s="123" t="str">
        <f t="shared" si="182"/>
        <v/>
      </c>
      <c r="BL873" s="140"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124"/>
      <c r="AW874" s="124"/>
      <c r="AX874" s="124"/>
      <c r="AY874" s="143"/>
      <c r="AZ874" s="124"/>
      <c r="BA874" s="124"/>
      <c r="BB874" s="4"/>
      <c r="BC874" s="127"/>
      <c r="BF874" s="9"/>
      <c r="BI874" s="7" t="str">
        <f t="shared" ca="1" si="181"/>
        <v/>
      </c>
      <c r="BJ874" s="4" t="str">
        <f t="shared" si="189"/>
        <v/>
      </c>
      <c r="BK874" s="123" t="str">
        <f t="shared" si="182"/>
        <v/>
      </c>
      <c r="BL874" s="140"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124"/>
      <c r="AW875" s="124"/>
      <c r="AX875" s="124"/>
      <c r="AY875" s="143"/>
      <c r="AZ875" s="124"/>
      <c r="BA875" s="124"/>
      <c r="BB875" s="4"/>
      <c r="BC875" s="127"/>
      <c r="BF875" s="9"/>
      <c r="BI875" s="7" t="str">
        <f t="shared" ca="1" si="181"/>
        <v/>
      </c>
      <c r="BJ875" s="4" t="str">
        <f t="shared" si="189"/>
        <v/>
      </c>
      <c r="BK875" s="123" t="str">
        <f t="shared" si="182"/>
        <v/>
      </c>
      <c r="BL875" s="140"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124"/>
      <c r="AW876" s="124"/>
      <c r="AX876" s="124"/>
      <c r="AY876" s="143"/>
      <c r="AZ876" s="124"/>
      <c r="BA876" s="124"/>
      <c r="BB876" s="4"/>
      <c r="BC876" s="127"/>
      <c r="BF876" s="9"/>
      <c r="BI876" s="7" t="str">
        <f t="shared" ca="1" si="181"/>
        <v/>
      </c>
      <c r="BJ876" s="4" t="str">
        <f t="shared" si="189"/>
        <v/>
      </c>
      <c r="BK876" s="123" t="str">
        <f t="shared" si="182"/>
        <v/>
      </c>
      <c r="BL876" s="140"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124"/>
      <c r="AW877" s="124"/>
      <c r="AX877" s="124"/>
      <c r="AY877" s="143"/>
      <c r="AZ877" s="124"/>
      <c r="BA877" s="124"/>
      <c r="BB877" s="4"/>
      <c r="BC877" s="127"/>
      <c r="BF877" s="9"/>
      <c r="BI877" s="7" t="str">
        <f t="shared" ca="1" si="181"/>
        <v/>
      </c>
      <c r="BJ877" s="4" t="str">
        <f t="shared" si="189"/>
        <v/>
      </c>
      <c r="BK877" s="123" t="str">
        <f t="shared" si="182"/>
        <v/>
      </c>
      <c r="BL877" s="140"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124"/>
      <c r="AW878" s="124"/>
      <c r="AX878" s="124"/>
      <c r="AY878" s="143"/>
      <c r="AZ878" s="124"/>
      <c r="BA878" s="124"/>
      <c r="BB878" s="4"/>
      <c r="BC878" s="127"/>
      <c r="BF878" s="9"/>
      <c r="BI878" s="7" t="str">
        <f t="shared" ca="1" si="181"/>
        <v/>
      </c>
      <c r="BJ878" s="4" t="str">
        <f t="shared" si="189"/>
        <v/>
      </c>
      <c r="BK878" s="123" t="str">
        <f t="shared" si="182"/>
        <v/>
      </c>
      <c r="BL878" s="140"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124"/>
      <c r="AW879" s="124"/>
      <c r="AX879" s="124"/>
      <c r="AY879" s="143"/>
      <c r="AZ879" s="124"/>
      <c r="BA879" s="124"/>
      <c r="BB879" s="4"/>
      <c r="BC879" s="127"/>
      <c r="BF879" s="9"/>
      <c r="BI879" s="7" t="str">
        <f t="shared" ca="1" si="181"/>
        <v/>
      </c>
      <c r="BJ879" s="4" t="str">
        <f t="shared" si="189"/>
        <v/>
      </c>
      <c r="BK879" s="123" t="str">
        <f t="shared" si="182"/>
        <v/>
      </c>
      <c r="BL879" s="140"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124"/>
      <c r="AW880" s="124"/>
      <c r="AX880" s="124"/>
      <c r="AY880" s="143"/>
      <c r="AZ880" s="124"/>
      <c r="BA880" s="124"/>
      <c r="BB880" s="4"/>
      <c r="BC880" s="127"/>
      <c r="BF880" s="9"/>
      <c r="BI880" s="7" t="str">
        <f t="shared" ca="1" si="181"/>
        <v/>
      </c>
      <c r="BJ880" s="4" t="str">
        <f t="shared" si="189"/>
        <v/>
      </c>
      <c r="BK880" s="123" t="str">
        <f t="shared" si="182"/>
        <v/>
      </c>
      <c r="BL880" s="140"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124"/>
      <c r="AW881" s="124"/>
      <c r="AX881" s="124"/>
      <c r="AY881" s="143"/>
      <c r="AZ881" s="124"/>
      <c r="BA881" s="124"/>
      <c r="BB881" s="4"/>
      <c r="BC881" s="127"/>
      <c r="BF881" s="9"/>
      <c r="BI881" s="7" t="str">
        <f t="shared" ca="1" si="181"/>
        <v/>
      </c>
      <c r="BJ881" s="4" t="str">
        <f t="shared" si="189"/>
        <v/>
      </c>
      <c r="BK881" s="123" t="str">
        <f t="shared" si="182"/>
        <v/>
      </c>
      <c r="BL881" s="140"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124"/>
      <c r="AW882" s="124"/>
      <c r="AX882" s="124"/>
      <c r="AY882" s="143"/>
      <c r="AZ882" s="124"/>
      <c r="BA882" s="124"/>
      <c r="BB882" s="4"/>
      <c r="BC882" s="127"/>
      <c r="BF882" s="9"/>
      <c r="BI882" s="7" t="str">
        <f t="shared" ca="1" si="181"/>
        <v/>
      </c>
      <c r="BJ882" s="4" t="str">
        <f t="shared" si="189"/>
        <v/>
      </c>
      <c r="BK882" s="123" t="str">
        <f t="shared" si="182"/>
        <v/>
      </c>
      <c r="BL882" s="140"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124"/>
      <c r="AW883" s="124"/>
      <c r="AX883" s="124"/>
      <c r="AY883" s="143"/>
      <c r="AZ883" s="124"/>
      <c r="BA883" s="124"/>
      <c r="BB883" s="4"/>
      <c r="BC883" s="127"/>
      <c r="BF883" s="9"/>
      <c r="BI883" s="7" t="str">
        <f t="shared" ca="1" si="181"/>
        <v/>
      </c>
      <c r="BJ883" s="4" t="str">
        <f t="shared" si="189"/>
        <v/>
      </c>
      <c r="BK883" s="123" t="str">
        <f t="shared" si="182"/>
        <v/>
      </c>
      <c r="BL883" s="140"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124"/>
      <c r="AW884" s="124"/>
      <c r="AX884" s="124"/>
      <c r="AY884" s="143"/>
      <c r="AZ884" s="124"/>
      <c r="BA884" s="124"/>
      <c r="BB884" s="4"/>
      <c r="BC884" s="127"/>
      <c r="BF884" s="9"/>
      <c r="BI884" s="7" t="str">
        <f t="shared" ca="1" si="181"/>
        <v/>
      </c>
      <c r="BJ884" s="4" t="str">
        <f t="shared" si="189"/>
        <v/>
      </c>
      <c r="BK884" s="123" t="str">
        <f t="shared" si="182"/>
        <v/>
      </c>
      <c r="BL884" s="140"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124"/>
      <c r="AW885" s="124"/>
      <c r="AX885" s="124"/>
      <c r="AY885" s="143"/>
      <c r="AZ885" s="124"/>
      <c r="BA885" s="124"/>
      <c r="BB885" s="4"/>
      <c r="BC885" s="127"/>
      <c r="BF885" s="9"/>
      <c r="BI885" s="7" t="str">
        <f t="shared" ca="1" si="181"/>
        <v/>
      </c>
      <c r="BJ885" s="4" t="str">
        <f t="shared" si="189"/>
        <v/>
      </c>
      <c r="BK885" s="123" t="str">
        <f t="shared" si="182"/>
        <v/>
      </c>
      <c r="BL885" s="140"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124"/>
      <c r="AW886" s="124"/>
      <c r="AX886" s="124"/>
      <c r="AY886" s="143"/>
      <c r="AZ886" s="124"/>
      <c r="BA886" s="124"/>
      <c r="BB886" s="4"/>
      <c r="BC886" s="127"/>
      <c r="BF886" s="9"/>
      <c r="BI886" s="7" t="str">
        <f t="shared" ca="1" si="181"/>
        <v/>
      </c>
      <c r="BJ886" s="4" t="str">
        <f t="shared" si="189"/>
        <v/>
      </c>
      <c r="BK886" s="123" t="str">
        <f t="shared" si="182"/>
        <v/>
      </c>
      <c r="BL886" s="140"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124"/>
      <c r="AW887" s="124"/>
      <c r="AX887" s="124"/>
      <c r="AY887" s="143"/>
      <c r="AZ887" s="124"/>
      <c r="BA887" s="124"/>
      <c r="BB887" s="4"/>
      <c r="BC887" s="127"/>
      <c r="BF887" s="9"/>
      <c r="BI887" s="7" t="str">
        <f t="shared" ca="1" si="181"/>
        <v/>
      </c>
      <c r="BJ887" s="4" t="str">
        <f t="shared" si="189"/>
        <v/>
      </c>
      <c r="BK887" s="123" t="str">
        <f t="shared" si="182"/>
        <v/>
      </c>
      <c r="BL887" s="140"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124"/>
      <c r="AW888" s="124"/>
      <c r="AX888" s="124"/>
      <c r="AY888" s="143"/>
      <c r="AZ888" s="124"/>
      <c r="BA888" s="124"/>
      <c r="BB888" s="4"/>
      <c r="BC888" s="127"/>
      <c r="BF888" s="9"/>
      <c r="BI888" s="7" t="str">
        <f t="shared" ca="1" si="181"/>
        <v/>
      </c>
      <c r="BJ888" s="4" t="str">
        <f t="shared" si="189"/>
        <v/>
      </c>
      <c r="BK888" s="123" t="str">
        <f t="shared" si="182"/>
        <v/>
      </c>
      <c r="BL888" s="140"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124"/>
      <c r="AW889" s="124"/>
      <c r="AX889" s="124"/>
      <c r="AY889" s="143"/>
      <c r="AZ889" s="124"/>
      <c r="BA889" s="124"/>
      <c r="BB889" s="4"/>
      <c r="BC889" s="127"/>
      <c r="BF889" s="9"/>
      <c r="BI889" s="7" t="str">
        <f t="shared" ca="1" si="181"/>
        <v/>
      </c>
      <c r="BJ889" s="4" t="str">
        <f t="shared" si="189"/>
        <v/>
      </c>
      <c r="BK889" s="123" t="str">
        <f t="shared" si="182"/>
        <v/>
      </c>
      <c r="BL889" s="140"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124"/>
      <c r="AW890" s="124"/>
      <c r="AX890" s="124"/>
      <c r="AY890" s="143"/>
      <c r="AZ890" s="124"/>
      <c r="BA890" s="124"/>
      <c r="BB890" s="4"/>
      <c r="BC890" s="127"/>
      <c r="BF890" s="9"/>
      <c r="BI890" s="7" t="str">
        <f t="shared" ca="1" si="181"/>
        <v/>
      </c>
      <c r="BJ890" s="4" t="str">
        <f t="shared" si="189"/>
        <v/>
      </c>
      <c r="BK890" s="123" t="str">
        <f t="shared" si="182"/>
        <v/>
      </c>
      <c r="BL890" s="140"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124"/>
      <c r="AW891" s="124"/>
      <c r="AX891" s="124"/>
      <c r="AY891" s="143"/>
      <c r="AZ891" s="124"/>
      <c r="BA891" s="124"/>
      <c r="BB891" s="4"/>
      <c r="BC891" s="127"/>
      <c r="BF891" s="9"/>
      <c r="BI891" s="7" t="str">
        <f t="shared" ca="1" si="181"/>
        <v/>
      </c>
      <c r="BJ891" s="4" t="str">
        <f t="shared" si="189"/>
        <v/>
      </c>
      <c r="BK891" s="123" t="str">
        <f t="shared" si="182"/>
        <v/>
      </c>
      <c r="BL891" s="140"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124"/>
      <c r="AW892" s="124"/>
      <c r="AX892" s="124"/>
      <c r="AY892" s="143"/>
      <c r="AZ892" s="124"/>
      <c r="BA892" s="124"/>
      <c r="BB892" s="4"/>
      <c r="BC892" s="127"/>
      <c r="BF892" s="9"/>
      <c r="BI892" s="7" t="str">
        <f t="shared" ca="1" si="181"/>
        <v/>
      </c>
      <c r="BJ892" s="4" t="str">
        <f t="shared" si="189"/>
        <v/>
      </c>
      <c r="BK892" s="123" t="str">
        <f t="shared" si="182"/>
        <v/>
      </c>
      <c r="BL892" s="140"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124"/>
      <c r="AW893" s="124"/>
      <c r="AX893" s="124"/>
      <c r="AY893" s="143"/>
      <c r="AZ893" s="124"/>
      <c r="BA893" s="124"/>
      <c r="BB893" s="4"/>
      <c r="BC893" s="127"/>
      <c r="BF893" s="9"/>
      <c r="BI893" s="7" t="str">
        <f t="shared" ca="1" si="181"/>
        <v/>
      </c>
      <c r="BJ893" s="4" t="str">
        <f t="shared" si="189"/>
        <v/>
      </c>
      <c r="BK893" s="123" t="str">
        <f t="shared" si="182"/>
        <v/>
      </c>
      <c r="BL893" s="140"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124"/>
      <c r="AW894" s="124"/>
      <c r="AX894" s="124"/>
      <c r="AY894" s="143"/>
      <c r="AZ894" s="124"/>
      <c r="BA894" s="124"/>
      <c r="BB894" s="4"/>
      <c r="BC894" s="127"/>
      <c r="BF894" s="9"/>
      <c r="BI894" s="7" t="str">
        <f t="shared" ca="1" si="181"/>
        <v/>
      </c>
      <c r="BJ894" s="4" t="str">
        <f t="shared" si="189"/>
        <v/>
      </c>
      <c r="BK894" s="123" t="str">
        <f t="shared" si="182"/>
        <v/>
      </c>
      <c r="BL894" s="140"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124"/>
      <c r="AW895" s="124"/>
      <c r="AX895" s="124"/>
      <c r="AY895" s="143"/>
      <c r="AZ895" s="124"/>
      <c r="BA895" s="124"/>
      <c r="BB895" s="4"/>
      <c r="BC895" s="127"/>
      <c r="BF895" s="9"/>
      <c r="BI895" s="7" t="str">
        <f t="shared" ca="1" si="181"/>
        <v/>
      </c>
      <c r="BJ895" s="4" t="str">
        <f t="shared" si="189"/>
        <v/>
      </c>
      <c r="BK895" s="123" t="str">
        <f t="shared" si="182"/>
        <v/>
      </c>
      <c r="BL895" s="140"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124"/>
      <c r="AW896" s="124"/>
      <c r="AX896" s="124"/>
      <c r="AY896" s="143"/>
      <c r="AZ896" s="124"/>
      <c r="BA896" s="124"/>
      <c r="BB896" s="4"/>
      <c r="BC896" s="127"/>
      <c r="BF896" s="9"/>
      <c r="BI896" s="7" t="str">
        <f t="shared" ca="1" si="181"/>
        <v/>
      </c>
      <c r="BJ896" s="4" t="str">
        <f t="shared" si="189"/>
        <v/>
      </c>
      <c r="BK896" s="123" t="str">
        <f t="shared" si="182"/>
        <v/>
      </c>
      <c r="BL896" s="140"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124"/>
      <c r="AW897" s="124"/>
      <c r="AX897" s="124"/>
      <c r="AY897" s="143"/>
      <c r="AZ897" s="124"/>
      <c r="BA897" s="124"/>
      <c r="BB897" s="4"/>
      <c r="BC897" s="127"/>
      <c r="BF897" s="9"/>
      <c r="BI897" s="7" t="str">
        <f t="shared" ca="1" si="181"/>
        <v/>
      </c>
      <c r="BJ897" s="4" t="str">
        <f t="shared" si="189"/>
        <v/>
      </c>
      <c r="BK897" s="123" t="str">
        <f t="shared" si="182"/>
        <v/>
      </c>
      <c r="BL897" s="140"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124"/>
      <c r="AW898" s="124"/>
      <c r="AX898" s="124"/>
      <c r="AY898" s="143"/>
      <c r="AZ898" s="124"/>
      <c r="BA898" s="124"/>
      <c r="BB898" s="4"/>
      <c r="BC898" s="127"/>
      <c r="BF898" s="9"/>
      <c r="BI898" s="7" t="str">
        <f t="shared" ref="BI898:BI961" ca="1" si="193">IFERROR(IF(BF898="","",IF(BB898=5,"",IF(BF898-TODAY()&gt;0,"VIGENTE","VENCIDO"))),"")</f>
        <v/>
      </c>
      <c r="BJ898" s="4" t="str">
        <f t="shared" si="189"/>
        <v/>
      </c>
      <c r="BK898" s="123" t="str">
        <f t="shared" ref="BK898:BK961" si="194">IFERROR(IF(AA898="","",AA898/V898),"")</f>
        <v/>
      </c>
      <c r="BL898" s="140"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124"/>
      <c r="AW899" s="124"/>
      <c r="AX899" s="124"/>
      <c r="AY899" s="143"/>
      <c r="AZ899" s="124"/>
      <c r="BA899" s="124"/>
      <c r="BB899" s="4"/>
      <c r="BC899" s="127"/>
      <c r="BF899" s="9"/>
      <c r="BI899" s="7" t="str">
        <f t="shared" ca="1" si="193"/>
        <v/>
      </c>
      <c r="BJ899" s="4" t="str">
        <f t="shared" si="189"/>
        <v/>
      </c>
      <c r="BK899" s="123" t="str">
        <f t="shared" si="194"/>
        <v/>
      </c>
      <c r="BL899" s="140"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124"/>
      <c r="AW900" s="124"/>
      <c r="AX900" s="124"/>
      <c r="AY900" s="143"/>
      <c r="AZ900" s="124"/>
      <c r="BA900" s="124"/>
      <c r="BB900" s="4"/>
      <c r="BC900" s="127"/>
      <c r="BF900" s="9"/>
      <c r="BI900" s="7" t="str">
        <f t="shared" ca="1" si="193"/>
        <v/>
      </c>
      <c r="BJ900" s="4" t="str">
        <f t="shared" si="189"/>
        <v/>
      </c>
      <c r="BK900" s="123" t="str">
        <f t="shared" si="194"/>
        <v/>
      </c>
      <c r="BL900" s="140"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124"/>
      <c r="AW901" s="124"/>
      <c r="AX901" s="124"/>
      <c r="AY901" s="143"/>
      <c r="AZ901" s="124"/>
      <c r="BA901" s="124"/>
      <c r="BB901" s="4"/>
      <c r="BC901" s="127"/>
      <c r="BF901" s="9"/>
      <c r="BI901" s="7" t="str">
        <f t="shared" ca="1" si="193"/>
        <v/>
      </c>
      <c r="BJ901" s="4" t="str">
        <f t="shared" si="189"/>
        <v/>
      </c>
      <c r="BK901" s="123" t="str">
        <f t="shared" si="194"/>
        <v/>
      </c>
      <c r="BL901" s="140"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124"/>
      <c r="AW902" s="124"/>
      <c r="AX902" s="124"/>
      <c r="AY902" s="143"/>
      <c r="AZ902" s="124"/>
      <c r="BA902" s="124"/>
      <c r="BB902" s="4"/>
      <c r="BC902" s="127"/>
      <c r="BF902" s="9"/>
      <c r="BI902" s="7" t="str">
        <f t="shared" ca="1" si="193"/>
        <v/>
      </c>
      <c r="BJ902" s="4" t="str">
        <f t="shared" si="189"/>
        <v/>
      </c>
      <c r="BK902" s="123" t="str">
        <f t="shared" si="194"/>
        <v/>
      </c>
      <c r="BL902" s="140"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124"/>
      <c r="AW903" s="124"/>
      <c r="AX903" s="124"/>
      <c r="AY903" s="143"/>
      <c r="AZ903" s="124"/>
      <c r="BA903" s="124"/>
      <c r="BB903" s="4"/>
      <c r="BC903" s="127"/>
      <c r="BF903" s="9"/>
      <c r="BI903" s="7" t="str">
        <f t="shared" ca="1" si="193"/>
        <v/>
      </c>
      <c r="BJ903" s="4" t="str">
        <f t="shared" si="189"/>
        <v/>
      </c>
      <c r="BK903" s="123" t="str">
        <f t="shared" si="194"/>
        <v/>
      </c>
      <c r="BL903" s="140"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124"/>
      <c r="AW904" s="124"/>
      <c r="AX904" s="124"/>
      <c r="AY904" s="143"/>
      <c r="AZ904" s="124"/>
      <c r="BA904" s="124"/>
      <c r="BB904" s="4"/>
      <c r="BC904" s="127"/>
      <c r="BF904" s="9"/>
      <c r="BI904" s="7" t="str">
        <f t="shared" ca="1" si="193"/>
        <v/>
      </c>
      <c r="BJ904" s="4" t="str">
        <f t="shared" si="189"/>
        <v/>
      </c>
      <c r="BK904" s="123" t="str">
        <f t="shared" si="194"/>
        <v/>
      </c>
      <c r="BL904" s="140"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124"/>
      <c r="AW905" s="124"/>
      <c r="AX905" s="124"/>
      <c r="AY905" s="143"/>
      <c r="AZ905" s="124"/>
      <c r="BA905" s="124"/>
      <c r="BB905" s="4"/>
      <c r="BC905" s="127"/>
      <c r="BF905" s="9"/>
      <c r="BI905" s="7" t="str">
        <f t="shared" ca="1" si="193"/>
        <v/>
      </c>
      <c r="BJ905" s="4" t="str">
        <f t="shared" si="189"/>
        <v/>
      </c>
      <c r="BK905" s="123" t="str">
        <f t="shared" si="194"/>
        <v/>
      </c>
      <c r="BL905" s="140"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124"/>
      <c r="AW906" s="124"/>
      <c r="AX906" s="124"/>
      <c r="AY906" s="143"/>
      <c r="AZ906" s="124"/>
      <c r="BA906" s="124"/>
      <c r="BB906" s="4"/>
      <c r="BC906" s="127"/>
      <c r="BF906" s="9"/>
      <c r="BI906" s="7" t="str">
        <f t="shared" ca="1" si="193"/>
        <v/>
      </c>
      <c r="BJ906" s="4" t="str">
        <f t="shared" si="189"/>
        <v/>
      </c>
      <c r="BK906" s="123" t="str">
        <f t="shared" si="194"/>
        <v/>
      </c>
      <c r="BL906" s="140"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124"/>
      <c r="AW907" s="124"/>
      <c r="AX907" s="124"/>
      <c r="AY907" s="143"/>
      <c r="AZ907" s="124"/>
      <c r="BA907" s="124"/>
      <c r="BB907" s="4"/>
      <c r="BC907" s="127"/>
      <c r="BF907" s="9"/>
      <c r="BI907" s="7" t="str">
        <f t="shared" ca="1" si="193"/>
        <v/>
      </c>
      <c r="BJ907" s="4" t="str">
        <f t="shared" si="189"/>
        <v/>
      </c>
      <c r="BK907" s="123" t="str">
        <f t="shared" si="194"/>
        <v/>
      </c>
      <c r="BL907" s="140"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124"/>
      <c r="AW908" s="124"/>
      <c r="AX908" s="124"/>
      <c r="AY908" s="143"/>
      <c r="AZ908" s="124"/>
      <c r="BA908" s="124"/>
      <c r="BB908" s="4"/>
      <c r="BC908" s="127"/>
      <c r="BF908" s="9"/>
      <c r="BI908" s="7" t="str">
        <f t="shared" ca="1" si="193"/>
        <v/>
      </c>
      <c r="BJ908" s="4" t="str">
        <f t="shared" si="189"/>
        <v/>
      </c>
      <c r="BK908" s="123" t="str">
        <f t="shared" si="194"/>
        <v/>
      </c>
      <c r="BL908" s="140"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124"/>
      <c r="AW909" s="124"/>
      <c r="AX909" s="124"/>
      <c r="AY909" s="143"/>
      <c r="AZ909" s="124"/>
      <c r="BA909" s="124"/>
      <c r="BB909" s="4"/>
      <c r="BC909" s="127"/>
      <c r="BF909" s="9"/>
      <c r="BI909" s="7" t="str">
        <f t="shared" ca="1" si="193"/>
        <v/>
      </c>
      <c r="BJ909" s="4" t="str">
        <f t="shared" si="189"/>
        <v/>
      </c>
      <c r="BK909" s="123" t="str">
        <f t="shared" si="194"/>
        <v/>
      </c>
      <c r="BL909" s="140"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124"/>
      <c r="AW910" s="124"/>
      <c r="AX910" s="124"/>
      <c r="AY910" s="143"/>
      <c r="AZ910" s="124"/>
      <c r="BA910" s="124"/>
      <c r="BB910" s="4"/>
      <c r="BC910" s="127"/>
      <c r="BF910" s="9"/>
      <c r="BI910" s="7" t="str">
        <f t="shared" ca="1" si="193"/>
        <v/>
      </c>
      <c r="BJ910" s="4" t="str">
        <f t="shared" si="189"/>
        <v/>
      </c>
      <c r="BK910" s="123" t="str">
        <f t="shared" si="194"/>
        <v/>
      </c>
      <c r="BL910" s="140"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124"/>
      <c r="AW911" s="124"/>
      <c r="AX911" s="124"/>
      <c r="AY911" s="143"/>
      <c r="AZ911" s="124"/>
      <c r="BA911" s="124"/>
      <c r="BB911" s="4"/>
      <c r="BC911" s="127"/>
      <c r="BF911" s="9"/>
      <c r="BI911" s="7" t="str">
        <f t="shared" ca="1" si="193"/>
        <v/>
      </c>
      <c r="BJ911" s="4" t="str">
        <f t="shared" si="189"/>
        <v/>
      </c>
      <c r="BK911" s="123" t="str">
        <f t="shared" si="194"/>
        <v/>
      </c>
      <c r="BL911" s="140"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124"/>
      <c r="AW912" s="124"/>
      <c r="AX912" s="124"/>
      <c r="AY912" s="143"/>
      <c r="AZ912" s="124"/>
      <c r="BA912" s="124"/>
      <c r="BB912" s="4"/>
      <c r="BC912" s="127"/>
      <c r="BF912" s="9"/>
      <c r="BI912" s="7" t="str">
        <f t="shared" ca="1" si="193"/>
        <v/>
      </c>
      <c r="BJ912" s="4" t="str">
        <f t="shared" si="189"/>
        <v/>
      </c>
      <c r="BK912" s="123" t="str">
        <f t="shared" si="194"/>
        <v/>
      </c>
      <c r="BL912" s="140"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124"/>
      <c r="AW913" s="124"/>
      <c r="AX913" s="124"/>
      <c r="AY913" s="143"/>
      <c r="AZ913" s="124"/>
      <c r="BA913" s="124"/>
      <c r="BB913" s="4"/>
      <c r="BC913" s="127"/>
      <c r="BF913" s="9"/>
      <c r="BI913" s="7" t="str">
        <f t="shared" ca="1" si="193"/>
        <v/>
      </c>
      <c r="BJ913" s="4" t="str">
        <f t="shared" si="189"/>
        <v/>
      </c>
      <c r="BK913" s="123" t="str">
        <f t="shared" si="194"/>
        <v/>
      </c>
      <c r="BL913" s="140"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124"/>
      <c r="AW914" s="124"/>
      <c r="AX914" s="124"/>
      <c r="AY914" s="143"/>
      <c r="AZ914" s="124"/>
      <c r="BA914" s="124"/>
      <c r="BB914" s="4"/>
      <c r="BC914" s="127"/>
      <c r="BF914" s="9"/>
      <c r="BI914" s="7" t="str">
        <f t="shared" ca="1" si="193"/>
        <v/>
      </c>
      <c r="BJ914" s="4" t="str">
        <f t="shared" si="189"/>
        <v/>
      </c>
      <c r="BK914" s="123" t="str">
        <f t="shared" si="194"/>
        <v/>
      </c>
      <c r="BL914" s="140"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124"/>
      <c r="AW915" s="124"/>
      <c r="AX915" s="124"/>
      <c r="AY915" s="143"/>
      <c r="AZ915" s="124"/>
      <c r="BA915" s="124"/>
      <c r="BB915" s="4"/>
      <c r="BC915" s="127"/>
      <c r="BF915" s="9"/>
      <c r="BI915" s="7" t="str">
        <f t="shared" ca="1" si="193"/>
        <v/>
      </c>
      <c r="BJ915" s="4" t="str">
        <f t="shared" ref="BJ915:BJ978" si="201">IFERROR(IF(AA915=0,"",AA915/BC915),"")</f>
        <v/>
      </c>
      <c r="BK915" s="123" t="str">
        <f t="shared" si="194"/>
        <v/>
      </c>
      <c r="BL915" s="140"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124"/>
      <c r="AW916" s="124"/>
      <c r="AX916" s="124"/>
      <c r="AY916" s="143"/>
      <c r="AZ916" s="124"/>
      <c r="BA916" s="124"/>
      <c r="BB916" s="4"/>
      <c r="BC916" s="127"/>
      <c r="BF916" s="9"/>
      <c r="BI916" s="7" t="str">
        <f t="shared" ca="1" si="193"/>
        <v/>
      </c>
      <c r="BJ916" s="4" t="str">
        <f t="shared" si="201"/>
        <v/>
      </c>
      <c r="BK916" s="123" t="str">
        <f t="shared" si="194"/>
        <v/>
      </c>
      <c r="BL916" s="140"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124"/>
      <c r="AW917" s="124"/>
      <c r="AX917" s="124"/>
      <c r="AY917" s="143"/>
      <c r="AZ917" s="124"/>
      <c r="BA917" s="124"/>
      <c r="BB917" s="4"/>
      <c r="BC917" s="127"/>
      <c r="BF917" s="9"/>
      <c r="BI917" s="7" t="str">
        <f t="shared" ca="1" si="193"/>
        <v/>
      </c>
      <c r="BJ917" s="4" t="str">
        <f t="shared" si="201"/>
        <v/>
      </c>
      <c r="BK917" s="123" t="str">
        <f t="shared" si="194"/>
        <v/>
      </c>
      <c r="BL917" s="140"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124"/>
      <c r="AW918" s="124"/>
      <c r="AX918" s="124"/>
      <c r="AY918" s="143"/>
      <c r="AZ918" s="124"/>
      <c r="BA918" s="124"/>
      <c r="BB918" s="4"/>
      <c r="BC918" s="127"/>
      <c r="BF918" s="9"/>
      <c r="BI918" s="7" t="str">
        <f t="shared" ca="1" si="193"/>
        <v/>
      </c>
      <c r="BJ918" s="4" t="str">
        <f t="shared" si="201"/>
        <v/>
      </c>
      <c r="BK918" s="123" t="str">
        <f t="shared" si="194"/>
        <v/>
      </c>
      <c r="BL918" s="140"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124"/>
      <c r="AW919" s="124"/>
      <c r="AX919" s="124"/>
      <c r="AY919" s="143"/>
      <c r="AZ919" s="124"/>
      <c r="BA919" s="124"/>
      <c r="BB919" s="4"/>
      <c r="BC919" s="127"/>
      <c r="BF919" s="9"/>
      <c r="BI919" s="7" t="str">
        <f t="shared" ca="1" si="193"/>
        <v/>
      </c>
      <c r="BJ919" s="4" t="str">
        <f t="shared" si="201"/>
        <v/>
      </c>
      <c r="BK919" s="123" t="str">
        <f t="shared" si="194"/>
        <v/>
      </c>
      <c r="BL919" s="140"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124"/>
      <c r="AW920" s="124"/>
      <c r="AX920" s="124"/>
      <c r="AY920" s="143"/>
      <c r="AZ920" s="124"/>
      <c r="BA920" s="124"/>
      <c r="BB920" s="4"/>
      <c r="BC920" s="127"/>
      <c r="BF920" s="9"/>
      <c r="BI920" s="7" t="str">
        <f t="shared" ca="1" si="193"/>
        <v/>
      </c>
      <c r="BJ920" s="4" t="str">
        <f t="shared" si="201"/>
        <v/>
      </c>
      <c r="BK920" s="123" t="str">
        <f t="shared" si="194"/>
        <v/>
      </c>
      <c r="BL920" s="140"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124"/>
      <c r="AW921" s="124"/>
      <c r="AX921" s="124"/>
      <c r="AY921" s="143"/>
      <c r="AZ921" s="124"/>
      <c r="BA921" s="124"/>
      <c r="BB921" s="4"/>
      <c r="BC921" s="127"/>
      <c r="BF921" s="9"/>
      <c r="BI921" s="7" t="str">
        <f t="shared" ca="1" si="193"/>
        <v/>
      </c>
      <c r="BJ921" s="4" t="str">
        <f t="shared" si="201"/>
        <v/>
      </c>
      <c r="BK921" s="123" t="str">
        <f t="shared" si="194"/>
        <v/>
      </c>
      <c r="BL921" s="140"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124"/>
      <c r="AW922" s="124"/>
      <c r="AX922" s="124"/>
      <c r="AY922" s="143"/>
      <c r="AZ922" s="124"/>
      <c r="BA922" s="124"/>
      <c r="BB922" s="4"/>
      <c r="BC922" s="127"/>
      <c r="BF922" s="9"/>
      <c r="BI922" s="7" t="str">
        <f t="shared" ca="1" si="193"/>
        <v/>
      </c>
      <c r="BJ922" s="4" t="str">
        <f t="shared" si="201"/>
        <v/>
      </c>
      <c r="BK922" s="123" t="str">
        <f t="shared" si="194"/>
        <v/>
      </c>
      <c r="BL922" s="140"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124"/>
      <c r="AW923" s="124"/>
      <c r="AX923" s="124"/>
      <c r="AY923" s="143"/>
      <c r="AZ923" s="124"/>
      <c r="BA923" s="124"/>
      <c r="BB923" s="4"/>
      <c r="BC923" s="127"/>
      <c r="BF923" s="9"/>
      <c r="BI923" s="7" t="str">
        <f t="shared" ca="1" si="193"/>
        <v/>
      </c>
      <c r="BJ923" s="4" t="str">
        <f t="shared" si="201"/>
        <v/>
      </c>
      <c r="BK923" s="123" t="str">
        <f t="shared" si="194"/>
        <v/>
      </c>
      <c r="BL923" s="140"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124"/>
      <c r="AW924" s="124"/>
      <c r="AX924" s="124"/>
      <c r="AY924" s="143"/>
      <c r="AZ924" s="124"/>
      <c r="BA924" s="124"/>
      <c r="BB924" s="4"/>
      <c r="BC924" s="127"/>
      <c r="BF924" s="9"/>
      <c r="BI924" s="7" t="str">
        <f t="shared" ca="1" si="193"/>
        <v/>
      </c>
      <c r="BJ924" s="4" t="str">
        <f t="shared" si="201"/>
        <v/>
      </c>
      <c r="BK924" s="123" t="str">
        <f t="shared" si="194"/>
        <v/>
      </c>
      <c r="BL924" s="140"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124"/>
      <c r="AW925" s="124"/>
      <c r="AX925" s="124"/>
      <c r="AY925" s="143"/>
      <c r="AZ925" s="124"/>
      <c r="BA925" s="124"/>
      <c r="BB925" s="4"/>
      <c r="BC925" s="127"/>
      <c r="BF925" s="9"/>
      <c r="BI925" s="7" t="str">
        <f t="shared" ca="1" si="193"/>
        <v/>
      </c>
      <c r="BJ925" s="4" t="str">
        <f t="shared" si="201"/>
        <v/>
      </c>
      <c r="BK925" s="123" t="str">
        <f t="shared" si="194"/>
        <v/>
      </c>
      <c r="BL925" s="140"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124"/>
      <c r="AW926" s="124"/>
      <c r="AX926" s="124"/>
      <c r="AY926" s="143"/>
      <c r="AZ926" s="124"/>
      <c r="BA926" s="124"/>
      <c r="BB926" s="4"/>
      <c r="BC926" s="127"/>
      <c r="BF926" s="9"/>
      <c r="BI926" s="7" t="str">
        <f t="shared" ca="1" si="193"/>
        <v/>
      </c>
      <c r="BJ926" s="4" t="str">
        <f t="shared" si="201"/>
        <v/>
      </c>
      <c r="BK926" s="123" t="str">
        <f t="shared" si="194"/>
        <v/>
      </c>
      <c r="BL926" s="140"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124"/>
      <c r="AW927" s="124"/>
      <c r="AX927" s="124"/>
      <c r="AY927" s="143"/>
      <c r="AZ927" s="124"/>
      <c r="BA927" s="124"/>
      <c r="BB927" s="4"/>
      <c r="BC927" s="127"/>
      <c r="BF927" s="9"/>
      <c r="BI927" s="7" t="str">
        <f t="shared" ca="1" si="193"/>
        <v/>
      </c>
      <c r="BJ927" s="4" t="str">
        <f t="shared" si="201"/>
        <v/>
      </c>
      <c r="BK927" s="123" t="str">
        <f t="shared" si="194"/>
        <v/>
      </c>
      <c r="BL927" s="140"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124"/>
      <c r="AW928" s="124"/>
      <c r="AX928" s="124"/>
      <c r="AY928" s="143"/>
      <c r="AZ928" s="124"/>
      <c r="BA928" s="124"/>
      <c r="BB928" s="4"/>
      <c r="BC928" s="127"/>
      <c r="BF928" s="9"/>
      <c r="BI928" s="7" t="str">
        <f t="shared" ca="1" si="193"/>
        <v/>
      </c>
      <c r="BJ928" s="4" t="str">
        <f t="shared" si="201"/>
        <v/>
      </c>
      <c r="BK928" s="123" t="str">
        <f t="shared" si="194"/>
        <v/>
      </c>
      <c r="BL928" s="140"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124"/>
      <c r="AW929" s="124"/>
      <c r="AX929" s="124"/>
      <c r="AY929" s="143"/>
      <c r="AZ929" s="124"/>
      <c r="BA929" s="124"/>
      <c r="BB929" s="4"/>
      <c r="BC929" s="127"/>
      <c r="BF929" s="9"/>
      <c r="BI929" s="7" t="str">
        <f t="shared" ca="1" si="193"/>
        <v/>
      </c>
      <c r="BJ929" s="4" t="str">
        <f t="shared" si="201"/>
        <v/>
      </c>
      <c r="BK929" s="123" t="str">
        <f t="shared" si="194"/>
        <v/>
      </c>
      <c r="BL929" s="140"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124"/>
      <c r="AW930" s="124"/>
      <c r="AX930" s="124"/>
      <c r="AY930" s="143"/>
      <c r="AZ930" s="124"/>
      <c r="BA930" s="124"/>
      <c r="BB930" s="4"/>
      <c r="BC930" s="127"/>
      <c r="BF930" s="9"/>
      <c r="BI930" s="7" t="str">
        <f t="shared" ca="1" si="193"/>
        <v/>
      </c>
      <c r="BJ930" s="4" t="str">
        <f t="shared" si="201"/>
        <v/>
      </c>
      <c r="BK930" s="123" t="str">
        <f t="shared" si="194"/>
        <v/>
      </c>
      <c r="BL930" s="140"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124"/>
      <c r="AW931" s="124"/>
      <c r="AX931" s="124"/>
      <c r="AY931" s="143"/>
      <c r="AZ931" s="124"/>
      <c r="BA931" s="124"/>
      <c r="BB931" s="4"/>
      <c r="BC931" s="127"/>
      <c r="BF931" s="9"/>
      <c r="BI931" s="7" t="str">
        <f t="shared" ca="1" si="193"/>
        <v/>
      </c>
      <c r="BJ931" s="4" t="str">
        <f t="shared" si="201"/>
        <v/>
      </c>
      <c r="BK931" s="123" t="str">
        <f t="shared" si="194"/>
        <v/>
      </c>
      <c r="BL931" s="140"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124"/>
      <c r="AW932" s="124"/>
      <c r="AX932" s="124"/>
      <c r="AY932" s="143"/>
      <c r="AZ932" s="124"/>
      <c r="BA932" s="124"/>
      <c r="BB932" s="4"/>
      <c r="BC932" s="127"/>
      <c r="BF932" s="9"/>
      <c r="BI932" s="7" t="str">
        <f t="shared" ca="1" si="193"/>
        <v/>
      </c>
      <c r="BJ932" s="4" t="str">
        <f t="shared" si="201"/>
        <v/>
      </c>
      <c r="BK932" s="123" t="str">
        <f t="shared" si="194"/>
        <v/>
      </c>
      <c r="BL932" s="140"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124"/>
      <c r="AW933" s="124"/>
      <c r="AX933" s="124"/>
      <c r="AY933" s="143"/>
      <c r="AZ933" s="124"/>
      <c r="BA933" s="124"/>
      <c r="BB933" s="4"/>
      <c r="BC933" s="127"/>
      <c r="BF933" s="9"/>
      <c r="BI933" s="7" t="str">
        <f t="shared" ca="1" si="193"/>
        <v/>
      </c>
      <c r="BJ933" s="4" t="str">
        <f t="shared" si="201"/>
        <v/>
      </c>
      <c r="BK933" s="123" t="str">
        <f t="shared" si="194"/>
        <v/>
      </c>
      <c r="BL933" s="140"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124"/>
      <c r="AW934" s="124"/>
      <c r="AX934" s="124"/>
      <c r="AY934" s="143"/>
      <c r="AZ934" s="124"/>
      <c r="BA934" s="124"/>
      <c r="BB934" s="4"/>
      <c r="BC934" s="127"/>
      <c r="BF934" s="9"/>
      <c r="BI934" s="7" t="str">
        <f t="shared" ca="1" si="193"/>
        <v/>
      </c>
      <c r="BJ934" s="4" t="str">
        <f t="shared" si="201"/>
        <v/>
      </c>
      <c r="BK934" s="123" t="str">
        <f t="shared" si="194"/>
        <v/>
      </c>
      <c r="BL934" s="140"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124"/>
      <c r="AW935" s="124"/>
      <c r="AX935" s="124"/>
      <c r="AY935" s="143"/>
      <c r="AZ935" s="124"/>
      <c r="BA935" s="124"/>
      <c r="BB935" s="4"/>
      <c r="BC935" s="127"/>
      <c r="BF935" s="9"/>
      <c r="BI935" s="7" t="str">
        <f t="shared" ca="1" si="193"/>
        <v/>
      </c>
      <c r="BJ935" s="4" t="str">
        <f t="shared" si="201"/>
        <v/>
      </c>
      <c r="BK935" s="123" t="str">
        <f t="shared" si="194"/>
        <v/>
      </c>
      <c r="BL935" s="140"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124"/>
      <c r="AW936" s="124"/>
      <c r="AX936" s="124"/>
      <c r="AY936" s="143"/>
      <c r="AZ936" s="124"/>
      <c r="BA936" s="124"/>
      <c r="BB936" s="4"/>
      <c r="BC936" s="127"/>
      <c r="BF936" s="9"/>
      <c r="BI936" s="7" t="str">
        <f t="shared" ca="1" si="193"/>
        <v/>
      </c>
      <c r="BJ936" s="4" t="str">
        <f t="shared" si="201"/>
        <v/>
      </c>
      <c r="BK936" s="123" t="str">
        <f t="shared" si="194"/>
        <v/>
      </c>
      <c r="BL936" s="140"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124"/>
      <c r="AW937" s="124"/>
      <c r="AX937" s="124"/>
      <c r="AY937" s="143"/>
      <c r="AZ937" s="124"/>
      <c r="BA937" s="124"/>
      <c r="BB937" s="4"/>
      <c r="BC937" s="127"/>
      <c r="BF937" s="9"/>
      <c r="BI937" s="7" t="str">
        <f t="shared" ca="1" si="193"/>
        <v/>
      </c>
      <c r="BJ937" s="4" t="str">
        <f t="shared" si="201"/>
        <v/>
      </c>
      <c r="BK937" s="123" t="str">
        <f t="shared" si="194"/>
        <v/>
      </c>
      <c r="BL937" s="140"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124"/>
      <c r="AW938" s="124"/>
      <c r="AX938" s="124"/>
      <c r="AY938" s="143"/>
      <c r="AZ938" s="124"/>
      <c r="BA938" s="124"/>
      <c r="BB938" s="4"/>
      <c r="BC938" s="127"/>
      <c r="BF938" s="9"/>
      <c r="BI938" s="7" t="str">
        <f t="shared" ca="1" si="193"/>
        <v/>
      </c>
      <c r="BJ938" s="4" t="str">
        <f t="shared" si="201"/>
        <v/>
      </c>
      <c r="BK938" s="123" t="str">
        <f t="shared" si="194"/>
        <v/>
      </c>
      <c r="BL938" s="140"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124"/>
      <c r="AW939" s="124"/>
      <c r="AX939" s="124"/>
      <c r="AY939" s="143"/>
      <c r="AZ939" s="124"/>
      <c r="BA939" s="124"/>
      <c r="BB939" s="4"/>
      <c r="BC939" s="127"/>
      <c r="BF939" s="9"/>
      <c r="BI939" s="7" t="str">
        <f t="shared" ca="1" si="193"/>
        <v/>
      </c>
      <c r="BJ939" s="4" t="str">
        <f t="shared" si="201"/>
        <v/>
      </c>
      <c r="BK939" s="123" t="str">
        <f t="shared" si="194"/>
        <v/>
      </c>
      <c r="BL939" s="140"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124"/>
      <c r="AW940" s="124"/>
      <c r="AX940" s="124"/>
      <c r="AY940" s="143"/>
      <c r="AZ940" s="124"/>
      <c r="BA940" s="124"/>
      <c r="BB940" s="4"/>
      <c r="BC940" s="127"/>
      <c r="BF940" s="9"/>
      <c r="BI940" s="7" t="str">
        <f t="shared" ca="1" si="193"/>
        <v/>
      </c>
      <c r="BJ940" s="4" t="str">
        <f t="shared" si="201"/>
        <v/>
      </c>
      <c r="BK940" s="123" t="str">
        <f t="shared" si="194"/>
        <v/>
      </c>
      <c r="BL940" s="140"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124"/>
      <c r="AW941" s="124"/>
      <c r="AX941" s="124"/>
      <c r="AY941" s="143"/>
      <c r="AZ941" s="124"/>
      <c r="BA941" s="124"/>
      <c r="BB941" s="4"/>
      <c r="BC941" s="127"/>
      <c r="BF941" s="9"/>
      <c r="BI941" s="7" t="str">
        <f t="shared" ca="1" si="193"/>
        <v/>
      </c>
      <c r="BJ941" s="4" t="str">
        <f t="shared" si="201"/>
        <v/>
      </c>
      <c r="BK941" s="123" t="str">
        <f t="shared" si="194"/>
        <v/>
      </c>
      <c r="BL941" s="140"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124"/>
      <c r="AW942" s="124"/>
      <c r="AX942" s="124"/>
      <c r="AY942" s="143"/>
      <c r="AZ942" s="124"/>
      <c r="BA942" s="124"/>
      <c r="BB942" s="4"/>
      <c r="BC942" s="127"/>
      <c r="BF942" s="9"/>
      <c r="BI942" s="7" t="str">
        <f t="shared" ca="1" si="193"/>
        <v/>
      </c>
      <c r="BJ942" s="4" t="str">
        <f t="shared" si="201"/>
        <v/>
      </c>
      <c r="BK942" s="123" t="str">
        <f t="shared" si="194"/>
        <v/>
      </c>
      <c r="BL942" s="140"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124"/>
      <c r="AW943" s="124"/>
      <c r="AX943" s="124"/>
      <c r="AY943" s="143"/>
      <c r="AZ943" s="124"/>
      <c r="BA943" s="124"/>
      <c r="BB943" s="4"/>
      <c r="BC943" s="127"/>
      <c r="BF943" s="9"/>
      <c r="BI943" s="7" t="str">
        <f t="shared" ca="1" si="193"/>
        <v/>
      </c>
      <c r="BJ943" s="4" t="str">
        <f t="shared" si="201"/>
        <v/>
      </c>
      <c r="BK943" s="123" t="str">
        <f t="shared" si="194"/>
        <v/>
      </c>
      <c r="BL943" s="140"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124"/>
      <c r="AW944" s="124"/>
      <c r="AX944" s="124"/>
      <c r="AY944" s="143"/>
      <c r="AZ944" s="124"/>
      <c r="BA944" s="124"/>
      <c r="BB944" s="4"/>
      <c r="BC944" s="127"/>
      <c r="BF944" s="9"/>
      <c r="BI944" s="7" t="str">
        <f t="shared" ca="1" si="193"/>
        <v/>
      </c>
      <c r="BJ944" s="4" t="str">
        <f t="shared" si="201"/>
        <v/>
      </c>
      <c r="BK944" s="123" t="str">
        <f t="shared" si="194"/>
        <v/>
      </c>
      <c r="BL944" s="140"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124"/>
      <c r="AW945" s="124"/>
      <c r="AX945" s="124"/>
      <c r="AY945" s="143"/>
      <c r="AZ945" s="124"/>
      <c r="BA945" s="124"/>
      <c r="BB945" s="4"/>
      <c r="BC945" s="127"/>
      <c r="BF945" s="9"/>
      <c r="BI945" s="7" t="str">
        <f t="shared" ca="1" si="193"/>
        <v/>
      </c>
      <c r="BJ945" s="4" t="str">
        <f t="shared" si="201"/>
        <v/>
      </c>
      <c r="BK945" s="123" t="str">
        <f t="shared" si="194"/>
        <v/>
      </c>
      <c r="BL945" s="140"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124"/>
      <c r="AW946" s="124"/>
      <c r="AX946" s="124"/>
      <c r="AY946" s="143"/>
      <c r="AZ946" s="124"/>
      <c r="BA946" s="124"/>
      <c r="BB946" s="4"/>
      <c r="BC946" s="127"/>
      <c r="BF946" s="9"/>
      <c r="BI946" s="7" t="str">
        <f t="shared" ca="1" si="193"/>
        <v/>
      </c>
      <c r="BJ946" s="4" t="str">
        <f t="shared" si="201"/>
        <v/>
      </c>
      <c r="BK946" s="123" t="str">
        <f t="shared" si="194"/>
        <v/>
      </c>
      <c r="BL946" s="140"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124"/>
      <c r="AW947" s="124"/>
      <c r="AX947" s="124"/>
      <c r="AY947" s="143"/>
      <c r="AZ947" s="124"/>
      <c r="BA947" s="124"/>
      <c r="BB947" s="4"/>
      <c r="BC947" s="127"/>
      <c r="BF947" s="9"/>
      <c r="BI947" s="7" t="str">
        <f t="shared" ca="1" si="193"/>
        <v/>
      </c>
      <c r="BJ947" s="4" t="str">
        <f t="shared" si="201"/>
        <v/>
      </c>
      <c r="BK947" s="123" t="str">
        <f t="shared" si="194"/>
        <v/>
      </c>
      <c r="BL947" s="140"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124"/>
      <c r="AW948" s="124"/>
      <c r="AX948" s="124"/>
      <c r="AY948" s="143"/>
      <c r="AZ948" s="124"/>
      <c r="BA948" s="124"/>
      <c r="BB948" s="4"/>
      <c r="BC948" s="127"/>
      <c r="BF948" s="9"/>
      <c r="BI948" s="7" t="str">
        <f t="shared" ca="1" si="193"/>
        <v/>
      </c>
      <c r="BJ948" s="4" t="str">
        <f t="shared" si="201"/>
        <v/>
      </c>
      <c r="BK948" s="123" t="str">
        <f t="shared" si="194"/>
        <v/>
      </c>
      <c r="BL948" s="140"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124"/>
      <c r="AW949" s="124"/>
      <c r="AX949" s="124"/>
      <c r="AY949" s="143"/>
      <c r="AZ949" s="124"/>
      <c r="BA949" s="124"/>
      <c r="BB949" s="4"/>
      <c r="BC949" s="127"/>
      <c r="BF949" s="9"/>
      <c r="BI949" s="7" t="str">
        <f t="shared" ca="1" si="193"/>
        <v/>
      </c>
      <c r="BJ949" s="4" t="str">
        <f t="shared" si="201"/>
        <v/>
      </c>
      <c r="BK949" s="123" t="str">
        <f t="shared" si="194"/>
        <v/>
      </c>
      <c r="BL949" s="140"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124"/>
      <c r="AW950" s="124"/>
      <c r="AX950" s="124"/>
      <c r="AY950" s="143"/>
      <c r="AZ950" s="124"/>
      <c r="BA950" s="124"/>
      <c r="BB950" s="4"/>
      <c r="BC950" s="127"/>
      <c r="BF950" s="9"/>
      <c r="BI950" s="7" t="str">
        <f t="shared" ca="1" si="193"/>
        <v/>
      </c>
      <c r="BJ950" s="4" t="str">
        <f t="shared" si="201"/>
        <v/>
      </c>
      <c r="BK950" s="123" t="str">
        <f t="shared" si="194"/>
        <v/>
      </c>
      <c r="BL950" s="140"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124"/>
      <c r="AW951" s="124"/>
      <c r="AX951" s="124"/>
      <c r="AY951" s="143"/>
      <c r="AZ951" s="124"/>
      <c r="BA951" s="124"/>
      <c r="BB951" s="4"/>
      <c r="BC951" s="127"/>
      <c r="BF951" s="9"/>
      <c r="BI951" s="7" t="str">
        <f t="shared" ca="1" si="193"/>
        <v/>
      </c>
      <c r="BJ951" s="4" t="str">
        <f t="shared" si="201"/>
        <v/>
      </c>
      <c r="BK951" s="123" t="str">
        <f t="shared" si="194"/>
        <v/>
      </c>
      <c r="BL951" s="140"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124"/>
      <c r="AW952" s="124"/>
      <c r="AX952" s="124"/>
      <c r="AY952" s="143"/>
      <c r="AZ952" s="124"/>
      <c r="BA952" s="124"/>
      <c r="BB952" s="4"/>
      <c r="BC952" s="127"/>
      <c r="BF952" s="9"/>
      <c r="BI952" s="7" t="str">
        <f t="shared" ca="1" si="193"/>
        <v/>
      </c>
      <c r="BJ952" s="4" t="str">
        <f t="shared" si="201"/>
        <v/>
      </c>
      <c r="BK952" s="123" t="str">
        <f t="shared" si="194"/>
        <v/>
      </c>
      <c r="BL952" s="140"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124"/>
      <c r="AW953" s="124"/>
      <c r="AX953" s="124"/>
      <c r="AY953" s="143"/>
      <c r="AZ953" s="124"/>
      <c r="BA953" s="124"/>
      <c r="BB953" s="4"/>
      <c r="BC953" s="127"/>
      <c r="BF953" s="9"/>
      <c r="BI953" s="7" t="str">
        <f t="shared" ca="1" si="193"/>
        <v/>
      </c>
      <c r="BJ953" s="4" t="str">
        <f t="shared" si="201"/>
        <v/>
      </c>
      <c r="BK953" s="123" t="str">
        <f t="shared" si="194"/>
        <v/>
      </c>
      <c r="BL953" s="140"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124"/>
      <c r="AW954" s="124"/>
      <c r="AX954" s="124"/>
      <c r="AY954" s="143"/>
      <c r="AZ954" s="124"/>
      <c r="BA954" s="124"/>
      <c r="BB954" s="4"/>
      <c r="BC954" s="127"/>
      <c r="BF954" s="9"/>
      <c r="BI954" s="7" t="str">
        <f t="shared" ca="1" si="193"/>
        <v/>
      </c>
      <c r="BJ954" s="4" t="str">
        <f t="shared" si="201"/>
        <v/>
      </c>
      <c r="BK954" s="123" t="str">
        <f t="shared" si="194"/>
        <v/>
      </c>
      <c r="BL954" s="140"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124"/>
      <c r="AW955" s="124"/>
      <c r="AX955" s="124"/>
      <c r="AY955" s="143"/>
      <c r="AZ955" s="124"/>
      <c r="BA955" s="124"/>
      <c r="BB955" s="4"/>
      <c r="BC955" s="127"/>
      <c r="BF955" s="9"/>
      <c r="BI955" s="7" t="str">
        <f t="shared" ca="1" si="193"/>
        <v/>
      </c>
      <c r="BJ955" s="4" t="str">
        <f t="shared" si="201"/>
        <v/>
      </c>
      <c r="BK955" s="123" t="str">
        <f t="shared" si="194"/>
        <v/>
      </c>
      <c r="BL955" s="140"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124"/>
      <c r="AW956" s="124"/>
      <c r="AX956" s="124"/>
      <c r="AY956" s="143"/>
      <c r="AZ956" s="124"/>
      <c r="BA956" s="124"/>
      <c r="BB956" s="4"/>
      <c r="BC956" s="127"/>
      <c r="BF956" s="9"/>
      <c r="BI956" s="7" t="str">
        <f t="shared" ca="1" si="193"/>
        <v/>
      </c>
      <c r="BJ956" s="4" t="str">
        <f t="shared" si="201"/>
        <v/>
      </c>
      <c r="BK956" s="123" t="str">
        <f t="shared" si="194"/>
        <v/>
      </c>
      <c r="BL956" s="140"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124"/>
      <c r="AW957" s="124"/>
      <c r="AX957" s="124"/>
      <c r="AY957" s="143"/>
      <c r="AZ957" s="124"/>
      <c r="BA957" s="124"/>
      <c r="BB957" s="4"/>
      <c r="BC957" s="127"/>
      <c r="BF957" s="9"/>
      <c r="BI957" s="7" t="str">
        <f t="shared" ca="1" si="193"/>
        <v/>
      </c>
      <c r="BJ957" s="4" t="str">
        <f t="shared" si="201"/>
        <v/>
      </c>
      <c r="BK957" s="123" t="str">
        <f t="shared" si="194"/>
        <v/>
      </c>
      <c r="BL957" s="140"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124"/>
      <c r="AW958" s="124"/>
      <c r="AX958" s="124"/>
      <c r="AY958" s="143"/>
      <c r="AZ958" s="124"/>
      <c r="BA958" s="124"/>
      <c r="BB958" s="4"/>
      <c r="BC958" s="127"/>
      <c r="BF958" s="9"/>
      <c r="BI958" s="7" t="str">
        <f t="shared" ca="1" si="193"/>
        <v/>
      </c>
      <c r="BJ958" s="4" t="str">
        <f t="shared" si="201"/>
        <v/>
      </c>
      <c r="BK958" s="123" t="str">
        <f t="shared" si="194"/>
        <v/>
      </c>
      <c r="BL958" s="140"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124"/>
      <c r="AW959" s="124"/>
      <c r="AX959" s="124"/>
      <c r="AY959" s="143"/>
      <c r="AZ959" s="124"/>
      <c r="BA959" s="124"/>
      <c r="BB959" s="4"/>
      <c r="BC959" s="127"/>
      <c r="BF959" s="9"/>
      <c r="BI959" s="7" t="str">
        <f t="shared" ca="1" si="193"/>
        <v/>
      </c>
      <c r="BJ959" s="4" t="str">
        <f t="shared" si="201"/>
        <v/>
      </c>
      <c r="BK959" s="123" t="str">
        <f t="shared" si="194"/>
        <v/>
      </c>
      <c r="BL959" s="140"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124"/>
      <c r="AW960" s="124"/>
      <c r="AX960" s="124"/>
      <c r="AY960" s="143"/>
      <c r="AZ960" s="124"/>
      <c r="BA960" s="124"/>
      <c r="BB960" s="4"/>
      <c r="BC960" s="127"/>
      <c r="BF960" s="9"/>
      <c r="BI960" s="7" t="str">
        <f t="shared" ca="1" si="193"/>
        <v/>
      </c>
      <c r="BJ960" s="4" t="str">
        <f t="shared" si="201"/>
        <v/>
      </c>
      <c r="BK960" s="123" t="str">
        <f t="shared" si="194"/>
        <v/>
      </c>
      <c r="BL960" s="140"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124"/>
      <c r="AW961" s="124"/>
      <c r="AX961" s="124"/>
      <c r="AY961" s="143"/>
      <c r="AZ961" s="124"/>
      <c r="BA961" s="124"/>
      <c r="BB961" s="4"/>
      <c r="BC961" s="127"/>
      <c r="BF961" s="9"/>
      <c r="BI961" s="7" t="str">
        <f t="shared" ca="1" si="193"/>
        <v/>
      </c>
      <c r="BJ961" s="4" t="str">
        <f t="shared" si="201"/>
        <v/>
      </c>
      <c r="BK961" s="123" t="str">
        <f t="shared" si="194"/>
        <v/>
      </c>
      <c r="BL961" s="140"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124"/>
      <c r="AW962" s="124"/>
      <c r="AX962" s="124"/>
      <c r="AY962" s="143"/>
      <c r="AZ962" s="124"/>
      <c r="BA962" s="124"/>
      <c r="BB962" s="4"/>
      <c r="BC962" s="127"/>
      <c r="BF962" s="9"/>
      <c r="BI962" s="7" t="str">
        <f t="shared" ref="BI962:BI1025" ca="1" si="205">IFERROR(IF(BF962="","",IF(BB962=5,"",IF(BF962-TODAY()&gt;0,"VIGENTE","VENCIDO"))),"")</f>
        <v/>
      </c>
      <c r="BJ962" s="4" t="str">
        <f t="shared" si="201"/>
        <v/>
      </c>
      <c r="BK962" s="123" t="str">
        <f t="shared" ref="BK962:BK1025" si="206">IFERROR(IF(AA962="","",AA962/V962),"")</f>
        <v/>
      </c>
      <c r="BL962" s="140"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124"/>
      <c r="AW963" s="124"/>
      <c r="AX963" s="124"/>
      <c r="AY963" s="143"/>
      <c r="AZ963" s="124"/>
      <c r="BA963" s="124"/>
      <c r="BB963" s="4"/>
      <c r="BC963" s="127"/>
      <c r="BF963" s="9"/>
      <c r="BI963" s="7" t="str">
        <f t="shared" ca="1" si="205"/>
        <v/>
      </c>
      <c r="BJ963" s="4" t="str">
        <f t="shared" si="201"/>
        <v/>
      </c>
      <c r="BK963" s="123" t="str">
        <f t="shared" si="206"/>
        <v/>
      </c>
      <c r="BL963" s="140"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124"/>
      <c r="AW964" s="124"/>
      <c r="AX964" s="124"/>
      <c r="AY964" s="143"/>
      <c r="AZ964" s="124"/>
      <c r="BA964" s="124"/>
      <c r="BB964" s="4"/>
      <c r="BC964" s="127"/>
      <c r="BF964" s="9"/>
      <c r="BI964" s="7" t="str">
        <f t="shared" ca="1" si="205"/>
        <v/>
      </c>
      <c r="BJ964" s="4" t="str">
        <f t="shared" si="201"/>
        <v/>
      </c>
      <c r="BK964" s="123" t="str">
        <f t="shared" si="206"/>
        <v/>
      </c>
      <c r="BL964" s="140"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124"/>
      <c r="AW965" s="124"/>
      <c r="AX965" s="124"/>
      <c r="AY965" s="143"/>
      <c r="AZ965" s="124"/>
      <c r="BA965" s="124"/>
      <c r="BB965" s="4"/>
      <c r="BC965" s="127"/>
      <c r="BF965" s="9"/>
      <c r="BI965" s="7" t="str">
        <f t="shared" ca="1" si="205"/>
        <v/>
      </c>
      <c r="BJ965" s="4" t="str">
        <f t="shared" si="201"/>
        <v/>
      </c>
      <c r="BK965" s="123" t="str">
        <f t="shared" si="206"/>
        <v/>
      </c>
      <c r="BL965" s="140"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124"/>
      <c r="AW966" s="124"/>
      <c r="AX966" s="124"/>
      <c r="AY966" s="143"/>
      <c r="AZ966" s="124"/>
      <c r="BA966" s="124"/>
      <c r="BB966" s="4"/>
      <c r="BC966" s="127"/>
      <c r="BF966" s="9"/>
      <c r="BI966" s="7" t="str">
        <f t="shared" ca="1" si="205"/>
        <v/>
      </c>
      <c r="BJ966" s="4" t="str">
        <f t="shared" si="201"/>
        <v/>
      </c>
      <c r="BK966" s="123" t="str">
        <f t="shared" si="206"/>
        <v/>
      </c>
      <c r="BL966" s="140"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124"/>
      <c r="AW967" s="124"/>
      <c r="AX967" s="124"/>
      <c r="AY967" s="143"/>
      <c r="AZ967" s="124"/>
      <c r="BA967" s="124"/>
      <c r="BB967" s="4"/>
      <c r="BC967" s="127"/>
      <c r="BF967" s="9"/>
      <c r="BI967" s="7" t="str">
        <f t="shared" ca="1" si="205"/>
        <v/>
      </c>
      <c r="BJ967" s="4" t="str">
        <f t="shared" si="201"/>
        <v/>
      </c>
      <c r="BK967" s="123" t="str">
        <f t="shared" si="206"/>
        <v/>
      </c>
      <c r="BL967" s="140"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124"/>
      <c r="AW968" s="124"/>
      <c r="AX968" s="124"/>
      <c r="AY968" s="143"/>
      <c r="AZ968" s="124"/>
      <c r="BA968" s="124"/>
      <c r="BB968" s="4"/>
      <c r="BC968" s="127"/>
      <c r="BF968" s="9"/>
      <c r="BI968" s="7" t="str">
        <f t="shared" ca="1" si="205"/>
        <v/>
      </c>
      <c r="BJ968" s="4" t="str">
        <f t="shared" si="201"/>
        <v/>
      </c>
      <c r="BK968" s="123" t="str">
        <f t="shared" si="206"/>
        <v/>
      </c>
      <c r="BL968" s="140"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124"/>
      <c r="AW969" s="124"/>
      <c r="AX969" s="124"/>
      <c r="AY969" s="143"/>
      <c r="AZ969" s="124"/>
      <c r="BA969" s="124"/>
      <c r="BB969" s="4"/>
      <c r="BC969" s="127"/>
      <c r="BF969" s="9"/>
      <c r="BI969" s="7" t="str">
        <f t="shared" ca="1" si="205"/>
        <v/>
      </c>
      <c r="BJ969" s="4" t="str">
        <f t="shared" si="201"/>
        <v/>
      </c>
      <c r="BK969" s="123" t="str">
        <f t="shared" si="206"/>
        <v/>
      </c>
      <c r="BL969" s="140"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124"/>
      <c r="AW970" s="124"/>
      <c r="AX970" s="124"/>
      <c r="AY970" s="143"/>
      <c r="AZ970" s="124"/>
      <c r="BA970" s="124"/>
      <c r="BB970" s="4"/>
      <c r="BC970" s="127"/>
      <c r="BF970" s="9"/>
      <c r="BI970" s="7" t="str">
        <f t="shared" ca="1" si="205"/>
        <v/>
      </c>
      <c r="BJ970" s="4" t="str">
        <f t="shared" si="201"/>
        <v/>
      </c>
      <c r="BK970" s="123" t="str">
        <f t="shared" si="206"/>
        <v/>
      </c>
      <c r="BL970" s="140"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124"/>
      <c r="AW971" s="124"/>
      <c r="AX971" s="124"/>
      <c r="AY971" s="143"/>
      <c r="AZ971" s="124"/>
      <c r="BA971" s="124"/>
      <c r="BB971" s="4"/>
      <c r="BC971" s="127"/>
      <c r="BF971" s="9"/>
      <c r="BI971" s="7" t="str">
        <f t="shared" ca="1" si="205"/>
        <v/>
      </c>
      <c r="BJ971" s="4" t="str">
        <f t="shared" si="201"/>
        <v/>
      </c>
      <c r="BK971" s="123" t="str">
        <f t="shared" si="206"/>
        <v/>
      </c>
      <c r="BL971" s="140"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124"/>
      <c r="AW972" s="124"/>
      <c r="AX972" s="124"/>
      <c r="AY972" s="143"/>
      <c r="AZ972" s="124"/>
      <c r="BA972" s="124"/>
      <c r="BB972" s="4"/>
      <c r="BC972" s="127"/>
      <c r="BF972" s="9"/>
      <c r="BI972" s="7" t="str">
        <f t="shared" ca="1" si="205"/>
        <v/>
      </c>
      <c r="BJ972" s="4" t="str">
        <f t="shared" si="201"/>
        <v/>
      </c>
      <c r="BK972" s="123" t="str">
        <f t="shared" si="206"/>
        <v/>
      </c>
      <c r="BL972" s="140"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124"/>
      <c r="AW973" s="124"/>
      <c r="AX973" s="124"/>
      <c r="AY973" s="143"/>
      <c r="AZ973" s="124"/>
      <c r="BA973" s="124"/>
      <c r="BB973" s="4"/>
      <c r="BC973" s="127"/>
      <c r="BF973" s="9"/>
      <c r="BI973" s="7" t="str">
        <f t="shared" ca="1" si="205"/>
        <v/>
      </c>
      <c r="BJ973" s="4" t="str">
        <f t="shared" si="201"/>
        <v/>
      </c>
      <c r="BK973" s="123" t="str">
        <f t="shared" si="206"/>
        <v/>
      </c>
      <c r="BL973" s="140"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124"/>
      <c r="AW974" s="124"/>
      <c r="AX974" s="124"/>
      <c r="AY974" s="143"/>
      <c r="AZ974" s="124"/>
      <c r="BA974" s="124"/>
      <c r="BB974" s="4"/>
      <c r="BC974" s="127"/>
      <c r="BF974" s="9"/>
      <c r="BI974" s="7" t="str">
        <f t="shared" ca="1" si="205"/>
        <v/>
      </c>
      <c r="BJ974" s="4" t="str">
        <f t="shared" si="201"/>
        <v/>
      </c>
      <c r="BK974" s="123" t="str">
        <f t="shared" si="206"/>
        <v/>
      </c>
      <c r="BL974" s="140"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124"/>
      <c r="AW975" s="124"/>
      <c r="AX975" s="124"/>
      <c r="AY975" s="143"/>
      <c r="AZ975" s="124"/>
      <c r="BA975" s="124"/>
      <c r="BB975" s="4"/>
      <c r="BC975" s="127"/>
      <c r="BF975" s="9"/>
      <c r="BI975" s="7" t="str">
        <f t="shared" ca="1" si="205"/>
        <v/>
      </c>
      <c r="BJ975" s="4" t="str">
        <f t="shared" si="201"/>
        <v/>
      </c>
      <c r="BK975" s="123" t="str">
        <f t="shared" si="206"/>
        <v/>
      </c>
      <c r="BL975" s="140"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124"/>
      <c r="AW976" s="124"/>
      <c r="AX976" s="124"/>
      <c r="AY976" s="143"/>
      <c r="AZ976" s="124"/>
      <c r="BA976" s="124"/>
      <c r="BB976" s="4"/>
      <c r="BC976" s="127"/>
      <c r="BF976" s="9"/>
      <c r="BI976" s="7" t="str">
        <f t="shared" ca="1" si="205"/>
        <v/>
      </c>
      <c r="BJ976" s="4" t="str">
        <f t="shared" si="201"/>
        <v/>
      </c>
      <c r="BK976" s="123" t="str">
        <f t="shared" si="206"/>
        <v/>
      </c>
      <c r="BL976" s="140"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124"/>
      <c r="AW977" s="124"/>
      <c r="AX977" s="124"/>
      <c r="AY977" s="143"/>
      <c r="AZ977" s="124"/>
      <c r="BA977" s="124"/>
      <c r="BB977" s="4"/>
      <c r="BC977" s="127"/>
      <c r="BF977" s="9"/>
      <c r="BI977" s="7" t="str">
        <f t="shared" ca="1" si="205"/>
        <v/>
      </c>
      <c r="BJ977" s="4" t="str">
        <f t="shared" si="201"/>
        <v/>
      </c>
      <c r="BK977" s="123" t="str">
        <f t="shared" si="206"/>
        <v/>
      </c>
      <c r="BL977" s="140"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124"/>
      <c r="AW978" s="124"/>
      <c r="AX978" s="124"/>
      <c r="AY978" s="143"/>
      <c r="AZ978" s="124"/>
      <c r="BA978" s="124"/>
      <c r="BB978" s="4"/>
      <c r="BC978" s="127"/>
      <c r="BF978" s="9"/>
      <c r="BI978" s="7" t="str">
        <f t="shared" ca="1" si="205"/>
        <v/>
      </c>
      <c r="BJ978" s="4" t="str">
        <f t="shared" si="201"/>
        <v/>
      </c>
      <c r="BK978" s="123" t="str">
        <f t="shared" si="206"/>
        <v/>
      </c>
      <c r="BL978" s="140"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124"/>
      <c r="AW979" s="124"/>
      <c r="AX979" s="124"/>
      <c r="AY979" s="143"/>
      <c r="AZ979" s="124"/>
      <c r="BA979" s="124"/>
      <c r="BB979" s="4"/>
      <c r="BC979" s="127"/>
      <c r="BF979" s="9"/>
      <c r="BI979" s="7" t="str">
        <f t="shared" ca="1" si="205"/>
        <v/>
      </c>
      <c r="BJ979" s="4" t="str">
        <f t="shared" ref="BJ979:BJ1042" si="213">IFERROR(IF(AA979=0,"",AA979/BC979),"")</f>
        <v/>
      </c>
      <c r="BK979" s="123" t="str">
        <f t="shared" si="206"/>
        <v/>
      </c>
      <c r="BL979" s="140"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124"/>
      <c r="AW980" s="124"/>
      <c r="AX980" s="124"/>
      <c r="AY980" s="143"/>
      <c r="AZ980" s="124"/>
      <c r="BA980" s="124"/>
      <c r="BB980" s="4"/>
      <c r="BC980" s="127"/>
      <c r="BF980" s="9"/>
      <c r="BI980" s="7" t="str">
        <f t="shared" ca="1" si="205"/>
        <v/>
      </c>
      <c r="BJ980" s="4" t="str">
        <f t="shared" si="213"/>
        <v/>
      </c>
      <c r="BK980" s="123" t="str">
        <f t="shared" si="206"/>
        <v/>
      </c>
      <c r="BL980" s="140"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124"/>
      <c r="AW981" s="124"/>
      <c r="AX981" s="124"/>
      <c r="AY981" s="143"/>
      <c r="AZ981" s="124"/>
      <c r="BA981" s="124"/>
      <c r="BB981" s="4"/>
      <c r="BC981" s="127"/>
      <c r="BF981" s="9"/>
      <c r="BI981" s="7" t="str">
        <f t="shared" ca="1" si="205"/>
        <v/>
      </c>
      <c r="BJ981" s="4" t="str">
        <f t="shared" si="213"/>
        <v/>
      </c>
      <c r="BK981" s="123" t="str">
        <f t="shared" si="206"/>
        <v/>
      </c>
      <c r="BL981" s="140"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124"/>
      <c r="AW982" s="124"/>
      <c r="AX982" s="124"/>
      <c r="AY982" s="143"/>
      <c r="AZ982" s="124"/>
      <c r="BA982" s="124"/>
      <c r="BB982" s="4"/>
      <c r="BC982" s="127"/>
      <c r="BF982" s="9"/>
      <c r="BI982" s="7" t="str">
        <f t="shared" ca="1" si="205"/>
        <v/>
      </c>
      <c r="BJ982" s="4" t="str">
        <f t="shared" si="213"/>
        <v/>
      </c>
      <c r="BK982" s="123" t="str">
        <f t="shared" si="206"/>
        <v/>
      </c>
      <c r="BL982" s="140"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124"/>
      <c r="AW983" s="124"/>
      <c r="AX983" s="124"/>
      <c r="AY983" s="143"/>
      <c r="AZ983" s="124"/>
      <c r="BA983" s="124"/>
      <c r="BB983" s="4"/>
      <c r="BC983" s="127"/>
      <c r="BF983" s="9"/>
      <c r="BI983" s="7" t="str">
        <f t="shared" ca="1" si="205"/>
        <v/>
      </c>
      <c r="BJ983" s="4" t="str">
        <f t="shared" si="213"/>
        <v/>
      </c>
      <c r="BK983" s="123" t="str">
        <f t="shared" si="206"/>
        <v/>
      </c>
      <c r="BL983" s="140"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124"/>
      <c r="AW984" s="124"/>
      <c r="AX984" s="124"/>
      <c r="AY984" s="143"/>
      <c r="AZ984" s="124"/>
      <c r="BA984" s="124"/>
      <c r="BB984" s="4"/>
      <c r="BC984" s="127"/>
      <c r="BF984" s="9"/>
      <c r="BI984" s="7" t="str">
        <f t="shared" ca="1" si="205"/>
        <v/>
      </c>
      <c r="BJ984" s="4" t="str">
        <f t="shared" si="213"/>
        <v/>
      </c>
      <c r="BK984" s="123" t="str">
        <f t="shared" si="206"/>
        <v/>
      </c>
      <c r="BL984" s="140"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124"/>
      <c r="AW985" s="124"/>
      <c r="AX985" s="124"/>
      <c r="AY985" s="143"/>
      <c r="AZ985" s="124"/>
      <c r="BA985" s="124"/>
      <c r="BB985" s="4"/>
      <c r="BC985" s="127"/>
      <c r="BF985" s="9"/>
      <c r="BI985" s="7" t="str">
        <f t="shared" ca="1" si="205"/>
        <v/>
      </c>
      <c r="BJ985" s="4" t="str">
        <f t="shared" si="213"/>
        <v/>
      </c>
      <c r="BK985" s="123" t="str">
        <f t="shared" si="206"/>
        <v/>
      </c>
      <c r="BL985" s="140"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124"/>
      <c r="AW986" s="124"/>
      <c r="AX986" s="124"/>
      <c r="AY986" s="143"/>
      <c r="AZ986" s="124"/>
      <c r="BA986" s="124"/>
      <c r="BB986" s="4"/>
      <c r="BC986" s="127"/>
      <c r="BF986" s="9"/>
      <c r="BI986" s="7" t="str">
        <f t="shared" ca="1" si="205"/>
        <v/>
      </c>
      <c r="BJ986" s="4" t="str">
        <f t="shared" si="213"/>
        <v/>
      </c>
      <c r="BK986" s="123" t="str">
        <f t="shared" si="206"/>
        <v/>
      </c>
      <c r="BL986" s="140"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124"/>
      <c r="AW987" s="124"/>
      <c r="AX987" s="124"/>
      <c r="AY987" s="143"/>
      <c r="AZ987" s="124"/>
      <c r="BA987" s="124"/>
      <c r="BB987" s="4"/>
      <c r="BC987" s="127"/>
      <c r="BF987" s="9"/>
      <c r="BI987" s="7" t="str">
        <f t="shared" ca="1" si="205"/>
        <v/>
      </c>
      <c r="BJ987" s="4" t="str">
        <f t="shared" si="213"/>
        <v/>
      </c>
      <c r="BK987" s="123" t="str">
        <f t="shared" si="206"/>
        <v/>
      </c>
      <c r="BL987" s="140"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124"/>
      <c r="AW988" s="124"/>
      <c r="AX988" s="124"/>
      <c r="AY988" s="143"/>
      <c r="AZ988" s="124"/>
      <c r="BA988" s="124"/>
      <c r="BB988" s="4"/>
      <c r="BC988" s="127"/>
      <c r="BF988" s="9"/>
      <c r="BI988" s="7" t="str">
        <f t="shared" ca="1" si="205"/>
        <v/>
      </c>
      <c r="BJ988" s="4" t="str">
        <f t="shared" si="213"/>
        <v/>
      </c>
      <c r="BK988" s="123" t="str">
        <f t="shared" si="206"/>
        <v/>
      </c>
      <c r="BL988" s="140"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124"/>
      <c r="AW989" s="124"/>
      <c r="AX989" s="124"/>
      <c r="AY989" s="143"/>
      <c r="AZ989" s="124"/>
      <c r="BA989" s="124"/>
      <c r="BB989" s="4"/>
      <c r="BC989" s="127"/>
      <c r="BF989" s="9"/>
      <c r="BI989" s="7" t="str">
        <f t="shared" ca="1" si="205"/>
        <v/>
      </c>
      <c r="BJ989" s="4" t="str">
        <f t="shared" si="213"/>
        <v/>
      </c>
      <c r="BK989" s="123" t="str">
        <f t="shared" si="206"/>
        <v/>
      </c>
      <c r="BL989" s="140"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124"/>
      <c r="AW990" s="124"/>
      <c r="AX990" s="124"/>
      <c r="AY990" s="143"/>
      <c r="AZ990" s="124"/>
      <c r="BA990" s="124"/>
      <c r="BB990" s="4"/>
      <c r="BC990" s="127"/>
      <c r="BF990" s="9"/>
      <c r="BI990" s="7" t="str">
        <f t="shared" ca="1" si="205"/>
        <v/>
      </c>
      <c r="BJ990" s="4" t="str">
        <f t="shared" si="213"/>
        <v/>
      </c>
      <c r="BK990" s="123" t="str">
        <f t="shared" si="206"/>
        <v/>
      </c>
      <c r="BL990" s="140"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124"/>
      <c r="AW991" s="124"/>
      <c r="AX991" s="124"/>
      <c r="AY991" s="143"/>
      <c r="AZ991" s="124"/>
      <c r="BA991" s="124"/>
      <c r="BB991" s="4"/>
      <c r="BC991" s="127"/>
      <c r="BF991" s="9"/>
      <c r="BI991" s="7" t="str">
        <f t="shared" ca="1" si="205"/>
        <v/>
      </c>
      <c r="BJ991" s="4" t="str">
        <f t="shared" si="213"/>
        <v/>
      </c>
      <c r="BK991" s="123" t="str">
        <f t="shared" si="206"/>
        <v/>
      </c>
      <c r="BL991" s="140"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124"/>
      <c r="AW992" s="124"/>
      <c r="AX992" s="124"/>
      <c r="AY992" s="143"/>
      <c r="AZ992" s="124"/>
      <c r="BA992" s="124"/>
      <c r="BB992" s="4"/>
      <c r="BC992" s="127"/>
      <c r="BF992" s="9"/>
      <c r="BI992" s="7" t="str">
        <f t="shared" ca="1" si="205"/>
        <v/>
      </c>
      <c r="BJ992" s="4" t="str">
        <f t="shared" si="213"/>
        <v/>
      </c>
      <c r="BK992" s="123" t="str">
        <f t="shared" si="206"/>
        <v/>
      </c>
      <c r="BL992" s="140"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124"/>
      <c r="AW993" s="124"/>
      <c r="AX993" s="124"/>
      <c r="AY993" s="143"/>
      <c r="AZ993" s="124"/>
      <c r="BA993" s="124"/>
      <c r="BB993" s="4"/>
      <c r="BC993" s="127"/>
      <c r="BF993" s="9"/>
      <c r="BI993" s="7" t="str">
        <f t="shared" ca="1" si="205"/>
        <v/>
      </c>
      <c r="BJ993" s="4" t="str">
        <f t="shared" si="213"/>
        <v/>
      </c>
      <c r="BK993" s="123" t="str">
        <f t="shared" si="206"/>
        <v/>
      </c>
      <c r="BL993" s="140"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124"/>
      <c r="AW994" s="124"/>
      <c r="AX994" s="124"/>
      <c r="AY994" s="143"/>
      <c r="AZ994" s="124"/>
      <c r="BA994" s="124"/>
      <c r="BB994" s="4"/>
      <c r="BC994" s="127"/>
      <c r="BF994" s="9"/>
      <c r="BI994" s="7" t="str">
        <f t="shared" ca="1" si="205"/>
        <v/>
      </c>
      <c r="BJ994" s="4" t="str">
        <f t="shared" si="213"/>
        <v/>
      </c>
      <c r="BK994" s="123" t="str">
        <f t="shared" si="206"/>
        <v/>
      </c>
      <c r="BL994" s="140"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124"/>
      <c r="AW995" s="124"/>
      <c r="AX995" s="124"/>
      <c r="AY995" s="143"/>
      <c r="AZ995" s="124"/>
      <c r="BA995" s="124"/>
      <c r="BB995" s="4"/>
      <c r="BC995" s="127"/>
      <c r="BF995" s="9"/>
      <c r="BI995" s="7" t="str">
        <f t="shared" ca="1" si="205"/>
        <v/>
      </c>
      <c r="BJ995" s="4" t="str">
        <f t="shared" si="213"/>
        <v/>
      </c>
      <c r="BK995" s="123" t="str">
        <f t="shared" si="206"/>
        <v/>
      </c>
      <c r="BL995" s="140"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124"/>
      <c r="AW996" s="124"/>
      <c r="AX996" s="124"/>
      <c r="AY996" s="143"/>
      <c r="AZ996" s="124"/>
      <c r="BA996" s="124"/>
      <c r="BB996" s="4"/>
      <c r="BC996" s="127"/>
      <c r="BF996" s="9"/>
      <c r="BI996" s="7" t="str">
        <f t="shared" ca="1" si="205"/>
        <v/>
      </c>
      <c r="BJ996" s="4" t="str">
        <f t="shared" si="213"/>
        <v/>
      </c>
      <c r="BK996" s="123" t="str">
        <f t="shared" si="206"/>
        <v/>
      </c>
      <c r="BL996" s="140"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124"/>
      <c r="AW997" s="124"/>
      <c r="AX997" s="124"/>
      <c r="AY997" s="143"/>
      <c r="AZ997" s="124"/>
      <c r="BA997" s="124"/>
      <c r="BB997" s="4"/>
      <c r="BC997" s="127"/>
      <c r="BF997" s="9"/>
      <c r="BI997" s="7" t="str">
        <f t="shared" ca="1" si="205"/>
        <v/>
      </c>
      <c r="BJ997" s="4" t="str">
        <f t="shared" si="213"/>
        <v/>
      </c>
      <c r="BK997" s="123" t="str">
        <f t="shared" si="206"/>
        <v/>
      </c>
      <c r="BL997" s="140"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124"/>
      <c r="AW998" s="124"/>
      <c r="AX998" s="124"/>
      <c r="AY998" s="143"/>
      <c r="AZ998" s="124"/>
      <c r="BA998" s="124"/>
      <c r="BB998" s="4"/>
      <c r="BC998" s="127"/>
      <c r="BF998" s="9"/>
      <c r="BI998" s="7" t="str">
        <f t="shared" ca="1" si="205"/>
        <v/>
      </c>
      <c r="BJ998" s="4" t="str">
        <f t="shared" si="213"/>
        <v/>
      </c>
      <c r="BK998" s="123" t="str">
        <f t="shared" si="206"/>
        <v/>
      </c>
      <c r="BL998" s="140"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124"/>
      <c r="AW999" s="124"/>
      <c r="AX999" s="124"/>
      <c r="AY999" s="143"/>
      <c r="AZ999" s="124"/>
      <c r="BA999" s="124"/>
      <c r="BB999" s="4"/>
      <c r="BC999" s="127"/>
      <c r="BF999" s="9"/>
      <c r="BI999" s="7" t="str">
        <f t="shared" ca="1" si="205"/>
        <v/>
      </c>
      <c r="BJ999" s="4" t="str">
        <f t="shared" si="213"/>
        <v/>
      </c>
      <c r="BK999" s="123" t="str">
        <f t="shared" si="206"/>
        <v/>
      </c>
      <c r="BL999" s="140"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124"/>
      <c r="AW1000" s="124"/>
      <c r="AX1000" s="124"/>
      <c r="AY1000" s="143"/>
      <c r="AZ1000" s="124"/>
      <c r="BA1000" s="124"/>
      <c r="BB1000" s="4"/>
      <c r="BC1000" s="127"/>
      <c r="BF1000" s="9"/>
      <c r="BI1000" s="7" t="str">
        <f t="shared" ca="1" si="205"/>
        <v/>
      </c>
      <c r="BJ1000" s="4" t="str">
        <f t="shared" si="213"/>
        <v/>
      </c>
      <c r="BK1000" s="123" t="str">
        <f t="shared" si="206"/>
        <v/>
      </c>
      <c r="BL1000" s="140"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124"/>
      <c r="AW1001" s="124"/>
      <c r="AX1001" s="124"/>
      <c r="AY1001" s="143"/>
      <c r="AZ1001" s="124"/>
      <c r="BA1001" s="124"/>
      <c r="BB1001" s="4"/>
      <c r="BC1001" s="127"/>
      <c r="BF1001" s="9"/>
      <c r="BI1001" s="7" t="str">
        <f t="shared" ca="1" si="205"/>
        <v/>
      </c>
      <c r="BJ1001" s="4" t="str">
        <f t="shared" si="213"/>
        <v/>
      </c>
      <c r="BK1001" s="123" t="str">
        <f t="shared" si="206"/>
        <v/>
      </c>
      <c r="BL1001" s="140"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124"/>
      <c r="AW1002" s="124"/>
      <c r="AX1002" s="124"/>
      <c r="AY1002" s="143"/>
      <c r="AZ1002" s="124"/>
      <c r="BA1002" s="124"/>
      <c r="BB1002" s="4"/>
      <c r="BC1002" s="127"/>
      <c r="BF1002" s="9"/>
      <c r="BI1002" s="7" t="str">
        <f t="shared" ca="1" si="205"/>
        <v/>
      </c>
      <c r="BJ1002" s="4" t="str">
        <f t="shared" si="213"/>
        <v/>
      </c>
      <c r="BK1002" s="123" t="str">
        <f t="shared" si="206"/>
        <v/>
      </c>
      <c r="BL1002" s="140"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124"/>
      <c r="AW1003" s="124"/>
      <c r="AX1003" s="124"/>
      <c r="AY1003" s="143"/>
      <c r="AZ1003" s="124"/>
      <c r="BA1003" s="124"/>
      <c r="BB1003" s="4"/>
      <c r="BC1003" s="127"/>
      <c r="BF1003" s="9"/>
      <c r="BI1003" s="7" t="str">
        <f t="shared" ca="1" si="205"/>
        <v/>
      </c>
      <c r="BJ1003" s="4" t="str">
        <f t="shared" si="213"/>
        <v/>
      </c>
      <c r="BK1003" s="123" t="str">
        <f t="shared" si="206"/>
        <v/>
      </c>
      <c r="BL1003" s="140"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124"/>
      <c r="AW1004" s="124"/>
      <c r="AX1004" s="124"/>
      <c r="AY1004" s="143"/>
      <c r="AZ1004" s="124"/>
      <c r="BA1004" s="124"/>
      <c r="BB1004" s="4"/>
      <c r="BC1004" s="127"/>
      <c r="BF1004" s="9"/>
      <c r="BI1004" s="7" t="str">
        <f t="shared" ca="1" si="205"/>
        <v/>
      </c>
      <c r="BJ1004" s="4" t="str">
        <f t="shared" si="213"/>
        <v/>
      </c>
      <c r="BK1004" s="123" t="str">
        <f t="shared" si="206"/>
        <v/>
      </c>
      <c r="BL1004" s="140"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124"/>
      <c r="AW1005" s="124"/>
      <c r="AX1005" s="124"/>
      <c r="AY1005" s="143"/>
      <c r="AZ1005" s="124"/>
      <c r="BA1005" s="124"/>
      <c r="BB1005" s="4"/>
      <c r="BC1005" s="127"/>
      <c r="BF1005" s="9"/>
      <c r="BI1005" s="7" t="str">
        <f t="shared" ca="1" si="205"/>
        <v/>
      </c>
      <c r="BJ1005" s="4" t="str">
        <f t="shared" si="213"/>
        <v/>
      </c>
      <c r="BK1005" s="123" t="str">
        <f t="shared" si="206"/>
        <v/>
      </c>
      <c r="BL1005" s="140"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124"/>
      <c r="AW1006" s="124"/>
      <c r="AX1006" s="124"/>
      <c r="AY1006" s="143"/>
      <c r="AZ1006" s="124"/>
      <c r="BA1006" s="124"/>
      <c r="BB1006" s="4"/>
      <c r="BC1006" s="127"/>
      <c r="BF1006" s="9"/>
      <c r="BI1006" s="7" t="str">
        <f t="shared" ca="1" si="205"/>
        <v/>
      </c>
      <c r="BJ1006" s="4" t="str">
        <f t="shared" si="213"/>
        <v/>
      </c>
      <c r="BK1006" s="123" t="str">
        <f t="shared" si="206"/>
        <v/>
      </c>
      <c r="BL1006" s="140"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124"/>
      <c r="AW1007" s="124"/>
      <c r="AX1007" s="124"/>
      <c r="AY1007" s="143"/>
      <c r="AZ1007" s="124"/>
      <c r="BA1007" s="124"/>
      <c r="BB1007" s="4"/>
      <c r="BC1007" s="127"/>
      <c r="BF1007" s="9"/>
      <c r="BI1007" s="7" t="str">
        <f t="shared" ca="1" si="205"/>
        <v/>
      </c>
      <c r="BJ1007" s="4" t="str">
        <f t="shared" si="213"/>
        <v/>
      </c>
      <c r="BK1007" s="123" t="str">
        <f t="shared" si="206"/>
        <v/>
      </c>
      <c r="BL1007" s="140"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124"/>
      <c r="AW1008" s="124"/>
      <c r="AX1008" s="124"/>
      <c r="AY1008" s="143"/>
      <c r="AZ1008" s="124"/>
      <c r="BA1008" s="124"/>
      <c r="BB1008" s="4"/>
      <c r="BC1008" s="127"/>
      <c r="BF1008" s="9"/>
      <c r="BI1008" s="7" t="str">
        <f t="shared" ca="1" si="205"/>
        <v/>
      </c>
      <c r="BJ1008" s="4" t="str">
        <f t="shared" si="213"/>
        <v/>
      </c>
      <c r="BK1008" s="123" t="str">
        <f t="shared" si="206"/>
        <v/>
      </c>
      <c r="BL1008" s="140"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124"/>
      <c r="AW1009" s="124"/>
      <c r="AX1009" s="124"/>
      <c r="AY1009" s="143"/>
      <c r="AZ1009" s="124"/>
      <c r="BA1009" s="124"/>
      <c r="BB1009" s="4"/>
      <c r="BC1009" s="127"/>
      <c r="BF1009" s="9"/>
      <c r="BI1009" s="7" t="str">
        <f t="shared" ca="1" si="205"/>
        <v/>
      </c>
      <c r="BJ1009" s="4" t="str">
        <f t="shared" si="213"/>
        <v/>
      </c>
      <c r="BK1009" s="123" t="str">
        <f t="shared" si="206"/>
        <v/>
      </c>
      <c r="BL1009" s="140"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124"/>
      <c r="AW1010" s="124"/>
      <c r="AX1010" s="124"/>
      <c r="AY1010" s="143"/>
      <c r="AZ1010" s="124"/>
      <c r="BA1010" s="124"/>
      <c r="BB1010" s="4"/>
      <c r="BC1010" s="127"/>
      <c r="BF1010" s="9"/>
      <c r="BI1010" s="7" t="str">
        <f t="shared" ca="1" si="205"/>
        <v/>
      </c>
      <c r="BJ1010" s="4" t="str">
        <f t="shared" si="213"/>
        <v/>
      </c>
      <c r="BK1010" s="123" t="str">
        <f t="shared" si="206"/>
        <v/>
      </c>
      <c r="BL1010" s="140"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124"/>
      <c r="AW1011" s="124"/>
      <c r="AX1011" s="124"/>
      <c r="AY1011" s="143"/>
      <c r="AZ1011" s="124"/>
      <c r="BA1011" s="124"/>
      <c r="BB1011" s="4"/>
      <c r="BC1011" s="127"/>
      <c r="BF1011" s="9"/>
      <c r="BI1011" s="7" t="str">
        <f t="shared" ca="1" si="205"/>
        <v/>
      </c>
      <c r="BJ1011" s="4" t="str">
        <f t="shared" si="213"/>
        <v/>
      </c>
      <c r="BK1011" s="123" t="str">
        <f t="shared" si="206"/>
        <v/>
      </c>
      <c r="BL1011" s="140"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124"/>
      <c r="AW1012" s="124"/>
      <c r="AX1012" s="124"/>
      <c r="AY1012" s="143"/>
      <c r="AZ1012" s="124"/>
      <c r="BA1012" s="124"/>
      <c r="BB1012" s="4"/>
      <c r="BC1012" s="127"/>
      <c r="BF1012" s="9"/>
      <c r="BI1012" s="7" t="str">
        <f t="shared" ca="1" si="205"/>
        <v/>
      </c>
      <c r="BJ1012" s="4" t="str">
        <f t="shared" si="213"/>
        <v/>
      </c>
      <c r="BK1012" s="123" t="str">
        <f t="shared" si="206"/>
        <v/>
      </c>
      <c r="BL1012" s="140"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124"/>
      <c r="AW1013" s="124"/>
      <c r="AX1013" s="124"/>
      <c r="AY1013" s="143"/>
      <c r="AZ1013" s="124"/>
      <c r="BA1013" s="124"/>
      <c r="BB1013" s="4"/>
      <c r="BC1013" s="127"/>
      <c r="BF1013" s="9"/>
      <c r="BI1013" s="7" t="str">
        <f t="shared" ca="1" si="205"/>
        <v/>
      </c>
      <c r="BJ1013" s="4" t="str">
        <f t="shared" si="213"/>
        <v/>
      </c>
      <c r="BK1013" s="123" t="str">
        <f t="shared" si="206"/>
        <v/>
      </c>
      <c r="BL1013" s="140"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124"/>
      <c r="AW1014" s="124"/>
      <c r="AX1014" s="124"/>
      <c r="AY1014" s="143"/>
      <c r="AZ1014" s="124"/>
      <c r="BA1014" s="124"/>
      <c r="BB1014" s="4"/>
      <c r="BC1014" s="127"/>
      <c r="BF1014" s="9"/>
      <c r="BI1014" s="7" t="str">
        <f t="shared" ca="1" si="205"/>
        <v/>
      </c>
      <c r="BJ1014" s="4" t="str">
        <f t="shared" si="213"/>
        <v/>
      </c>
      <c r="BK1014" s="123" t="str">
        <f t="shared" si="206"/>
        <v/>
      </c>
      <c r="BL1014" s="140"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124"/>
      <c r="AW1015" s="124"/>
      <c r="AX1015" s="124"/>
      <c r="AY1015" s="143"/>
      <c r="AZ1015" s="124"/>
      <c r="BA1015" s="124"/>
      <c r="BB1015" s="4"/>
      <c r="BC1015" s="127"/>
      <c r="BF1015" s="9"/>
      <c r="BI1015" s="7" t="str">
        <f t="shared" ca="1" si="205"/>
        <v/>
      </c>
      <c r="BJ1015" s="4" t="str">
        <f t="shared" si="213"/>
        <v/>
      </c>
      <c r="BK1015" s="123" t="str">
        <f t="shared" si="206"/>
        <v/>
      </c>
      <c r="BL1015" s="140"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124"/>
      <c r="AW1016" s="124"/>
      <c r="AX1016" s="124"/>
      <c r="AY1016" s="143"/>
      <c r="AZ1016" s="124"/>
      <c r="BA1016" s="124"/>
      <c r="BB1016" s="4"/>
      <c r="BC1016" s="127"/>
      <c r="BF1016" s="9"/>
      <c r="BI1016" s="7" t="str">
        <f t="shared" ca="1" si="205"/>
        <v/>
      </c>
      <c r="BJ1016" s="4" t="str">
        <f t="shared" si="213"/>
        <v/>
      </c>
      <c r="BK1016" s="123" t="str">
        <f t="shared" si="206"/>
        <v/>
      </c>
      <c r="BL1016" s="140"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124"/>
      <c r="AW1017" s="124"/>
      <c r="AX1017" s="124"/>
      <c r="AY1017" s="143"/>
      <c r="AZ1017" s="124"/>
      <c r="BA1017" s="124"/>
      <c r="BB1017" s="4"/>
      <c r="BC1017" s="127"/>
      <c r="BF1017" s="9"/>
      <c r="BI1017" s="7" t="str">
        <f t="shared" ca="1" si="205"/>
        <v/>
      </c>
      <c r="BJ1017" s="4" t="str">
        <f t="shared" si="213"/>
        <v/>
      </c>
      <c r="BK1017" s="123" t="str">
        <f t="shared" si="206"/>
        <v/>
      </c>
      <c r="BL1017" s="140"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124"/>
      <c r="AW1018" s="124"/>
      <c r="AX1018" s="124"/>
      <c r="AY1018" s="143"/>
      <c r="AZ1018" s="124"/>
      <c r="BA1018" s="124"/>
      <c r="BB1018" s="4"/>
      <c r="BC1018" s="127"/>
      <c r="BF1018" s="9"/>
      <c r="BI1018" s="7" t="str">
        <f t="shared" ca="1" si="205"/>
        <v/>
      </c>
      <c r="BJ1018" s="4" t="str">
        <f t="shared" si="213"/>
        <v/>
      </c>
      <c r="BK1018" s="123" t="str">
        <f t="shared" si="206"/>
        <v/>
      </c>
      <c r="BL1018" s="140"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124"/>
      <c r="AW1019" s="124"/>
      <c r="AX1019" s="124"/>
      <c r="AY1019" s="143"/>
      <c r="AZ1019" s="124"/>
      <c r="BA1019" s="124"/>
      <c r="BB1019" s="4"/>
      <c r="BC1019" s="127"/>
      <c r="BF1019" s="9"/>
      <c r="BI1019" s="7" t="str">
        <f t="shared" ca="1" si="205"/>
        <v/>
      </c>
      <c r="BJ1019" s="4" t="str">
        <f t="shared" si="213"/>
        <v/>
      </c>
      <c r="BK1019" s="123" t="str">
        <f t="shared" si="206"/>
        <v/>
      </c>
      <c r="BL1019" s="140"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124"/>
      <c r="AW1020" s="124"/>
      <c r="AX1020" s="124"/>
      <c r="AY1020" s="143"/>
      <c r="AZ1020" s="124"/>
      <c r="BA1020" s="124"/>
      <c r="BB1020" s="4"/>
      <c r="BC1020" s="127"/>
      <c r="BF1020" s="9"/>
      <c r="BI1020" s="7" t="str">
        <f t="shared" ca="1" si="205"/>
        <v/>
      </c>
      <c r="BJ1020" s="4" t="str">
        <f t="shared" si="213"/>
        <v/>
      </c>
      <c r="BK1020" s="123" t="str">
        <f t="shared" si="206"/>
        <v/>
      </c>
      <c r="BL1020" s="140"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124"/>
      <c r="AW1021" s="124"/>
      <c r="AX1021" s="124"/>
      <c r="AY1021" s="143"/>
      <c r="AZ1021" s="124"/>
      <c r="BA1021" s="124"/>
      <c r="BB1021" s="4"/>
      <c r="BC1021" s="127"/>
      <c r="BF1021" s="9"/>
      <c r="BI1021" s="7" t="str">
        <f t="shared" ca="1" si="205"/>
        <v/>
      </c>
      <c r="BJ1021" s="4" t="str">
        <f t="shared" si="213"/>
        <v/>
      </c>
      <c r="BK1021" s="123" t="str">
        <f t="shared" si="206"/>
        <v/>
      </c>
      <c r="BL1021" s="140"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124"/>
      <c r="AW1022" s="124"/>
      <c r="AX1022" s="124"/>
      <c r="AY1022" s="143"/>
      <c r="AZ1022" s="124"/>
      <c r="BA1022" s="124"/>
      <c r="BB1022" s="4"/>
      <c r="BC1022" s="127"/>
      <c r="BF1022" s="9"/>
      <c r="BI1022" s="7" t="str">
        <f t="shared" ca="1" si="205"/>
        <v/>
      </c>
      <c r="BJ1022" s="4" t="str">
        <f t="shared" si="213"/>
        <v/>
      </c>
      <c r="BK1022" s="123" t="str">
        <f t="shared" si="206"/>
        <v/>
      </c>
      <c r="BL1022" s="140"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124"/>
      <c r="AW1023" s="124"/>
      <c r="AX1023" s="124"/>
      <c r="AY1023" s="143"/>
      <c r="AZ1023" s="124"/>
      <c r="BA1023" s="124"/>
      <c r="BB1023" s="4"/>
      <c r="BC1023" s="127"/>
      <c r="BF1023" s="9"/>
      <c r="BI1023" s="7" t="str">
        <f t="shared" ca="1" si="205"/>
        <v/>
      </c>
      <c r="BJ1023" s="4" t="str">
        <f t="shared" si="213"/>
        <v/>
      </c>
      <c r="BK1023" s="123" t="str">
        <f t="shared" si="206"/>
        <v/>
      </c>
      <c r="BL1023" s="140"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124"/>
      <c r="AW1024" s="124"/>
      <c r="AX1024" s="124"/>
      <c r="AY1024" s="143"/>
      <c r="AZ1024" s="124"/>
      <c r="BA1024" s="124"/>
      <c r="BB1024" s="4"/>
      <c r="BC1024" s="127"/>
      <c r="BF1024" s="9"/>
      <c r="BI1024" s="7" t="str">
        <f t="shared" ca="1" si="205"/>
        <v/>
      </c>
      <c r="BJ1024" s="4" t="str">
        <f t="shared" si="213"/>
        <v/>
      </c>
      <c r="BK1024" s="123" t="str">
        <f t="shared" si="206"/>
        <v/>
      </c>
      <c r="BL1024" s="140"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124"/>
      <c r="AW1025" s="124"/>
      <c r="AX1025" s="124"/>
      <c r="AY1025" s="143"/>
      <c r="AZ1025" s="124"/>
      <c r="BA1025" s="124"/>
      <c r="BB1025" s="4"/>
      <c r="BC1025" s="127"/>
      <c r="BF1025" s="9"/>
      <c r="BI1025" s="7" t="str">
        <f t="shared" ca="1" si="205"/>
        <v/>
      </c>
      <c r="BJ1025" s="4" t="str">
        <f t="shared" si="213"/>
        <v/>
      </c>
      <c r="BK1025" s="123" t="str">
        <f t="shared" si="206"/>
        <v/>
      </c>
      <c r="BL1025" s="140"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124"/>
      <c r="AW1026" s="124"/>
      <c r="AX1026" s="124"/>
      <c r="AY1026" s="143"/>
      <c r="AZ1026" s="124"/>
      <c r="BA1026" s="124"/>
      <c r="BB1026" s="4"/>
      <c r="BC1026" s="127"/>
      <c r="BF1026" s="9"/>
      <c r="BI1026" s="7" t="str">
        <f t="shared" ref="BI1026:BI1078" ca="1" si="217">IFERROR(IF(BF1026="","",IF(BB1026=5,"",IF(BF1026-TODAY()&gt;0,"VIGENTE","VENCIDO"))),"")</f>
        <v/>
      </c>
      <c r="BJ1026" s="4" t="str">
        <f t="shared" si="213"/>
        <v/>
      </c>
      <c r="BK1026" s="123" t="str">
        <f t="shared" ref="BK1026:BK1078" si="218">IFERROR(IF(AA1026="","",AA1026/V1026),"")</f>
        <v/>
      </c>
      <c r="BL1026" s="140"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124"/>
      <c r="AW1027" s="124"/>
      <c r="AX1027" s="124"/>
      <c r="AY1027" s="143"/>
      <c r="AZ1027" s="124"/>
      <c r="BA1027" s="124"/>
      <c r="BB1027" s="4"/>
      <c r="BC1027" s="127"/>
      <c r="BF1027" s="9"/>
      <c r="BI1027" s="7" t="str">
        <f t="shared" ca="1" si="217"/>
        <v/>
      </c>
      <c r="BJ1027" s="4" t="str">
        <f t="shared" si="213"/>
        <v/>
      </c>
      <c r="BK1027" s="123" t="str">
        <f t="shared" si="218"/>
        <v/>
      </c>
      <c r="BL1027" s="140"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124"/>
      <c r="AW1028" s="124"/>
      <c r="AX1028" s="124"/>
      <c r="AY1028" s="143"/>
      <c r="AZ1028" s="124"/>
      <c r="BA1028" s="124"/>
      <c r="BB1028" s="4"/>
      <c r="BC1028" s="127"/>
      <c r="BF1028" s="9"/>
      <c r="BI1028" s="7" t="str">
        <f t="shared" ca="1" si="217"/>
        <v/>
      </c>
      <c r="BJ1028" s="4" t="str">
        <f t="shared" si="213"/>
        <v/>
      </c>
      <c r="BK1028" s="123" t="str">
        <f t="shared" si="218"/>
        <v/>
      </c>
      <c r="BL1028" s="140"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124"/>
      <c r="AW1029" s="124"/>
      <c r="AX1029" s="124"/>
      <c r="AY1029" s="143"/>
      <c r="AZ1029" s="124"/>
      <c r="BA1029" s="124"/>
      <c r="BB1029" s="4"/>
      <c r="BC1029" s="127"/>
      <c r="BF1029" s="9"/>
      <c r="BI1029" s="7" t="str">
        <f t="shared" ca="1" si="217"/>
        <v/>
      </c>
      <c r="BJ1029" s="4" t="str">
        <f t="shared" si="213"/>
        <v/>
      </c>
      <c r="BK1029" s="123" t="str">
        <f t="shared" si="218"/>
        <v/>
      </c>
      <c r="BL1029" s="140"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124"/>
      <c r="AW1030" s="124"/>
      <c r="AX1030" s="124"/>
      <c r="AY1030" s="143"/>
      <c r="AZ1030" s="124"/>
      <c r="BA1030" s="124"/>
      <c r="BB1030" s="4"/>
      <c r="BC1030" s="127"/>
      <c r="BF1030" s="9"/>
      <c r="BI1030" s="7" t="str">
        <f t="shared" ca="1" si="217"/>
        <v/>
      </c>
      <c r="BJ1030" s="4" t="str">
        <f t="shared" si="213"/>
        <v/>
      </c>
      <c r="BK1030" s="123" t="str">
        <f t="shared" si="218"/>
        <v/>
      </c>
      <c r="BL1030" s="140"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124"/>
      <c r="AW1031" s="124"/>
      <c r="AX1031" s="124"/>
      <c r="AY1031" s="143"/>
      <c r="AZ1031" s="124"/>
      <c r="BA1031" s="124"/>
      <c r="BB1031" s="4"/>
      <c r="BC1031" s="127"/>
      <c r="BF1031" s="9"/>
      <c r="BI1031" s="7" t="str">
        <f t="shared" ca="1" si="217"/>
        <v/>
      </c>
      <c r="BJ1031" s="4" t="str">
        <f t="shared" si="213"/>
        <v/>
      </c>
      <c r="BK1031" s="123" t="str">
        <f t="shared" si="218"/>
        <v/>
      </c>
      <c r="BL1031" s="140"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124"/>
      <c r="AW1032" s="124"/>
      <c r="AX1032" s="124"/>
      <c r="AY1032" s="143"/>
      <c r="AZ1032" s="124"/>
      <c r="BA1032" s="124"/>
      <c r="BB1032" s="4"/>
      <c r="BC1032" s="127"/>
      <c r="BF1032" s="9"/>
      <c r="BI1032" s="7" t="str">
        <f t="shared" ca="1" si="217"/>
        <v/>
      </c>
      <c r="BJ1032" s="4" t="str">
        <f t="shared" si="213"/>
        <v/>
      </c>
      <c r="BK1032" s="123" t="str">
        <f t="shared" si="218"/>
        <v/>
      </c>
      <c r="BL1032" s="140"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124"/>
      <c r="AW1033" s="124"/>
      <c r="AX1033" s="124"/>
      <c r="AY1033" s="143"/>
      <c r="AZ1033" s="124"/>
      <c r="BA1033" s="124"/>
      <c r="BB1033" s="4"/>
      <c r="BC1033" s="127"/>
      <c r="BF1033" s="9"/>
      <c r="BI1033" s="7" t="str">
        <f t="shared" ca="1" si="217"/>
        <v/>
      </c>
      <c r="BJ1033" s="4" t="str">
        <f t="shared" si="213"/>
        <v/>
      </c>
      <c r="BK1033" s="123" t="str">
        <f t="shared" si="218"/>
        <v/>
      </c>
      <c r="BL1033" s="140"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124"/>
      <c r="AW1034" s="124"/>
      <c r="AX1034" s="124"/>
      <c r="AY1034" s="143"/>
      <c r="AZ1034" s="124"/>
      <c r="BA1034" s="124"/>
      <c r="BB1034" s="4"/>
      <c r="BC1034" s="127"/>
      <c r="BF1034" s="9"/>
      <c r="BI1034" s="7" t="str">
        <f t="shared" ca="1" si="217"/>
        <v/>
      </c>
      <c r="BJ1034" s="4" t="str">
        <f t="shared" si="213"/>
        <v/>
      </c>
      <c r="BK1034" s="123" t="str">
        <f t="shared" si="218"/>
        <v/>
      </c>
      <c r="BL1034" s="140"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124"/>
      <c r="AW1035" s="124"/>
      <c r="AX1035" s="124"/>
      <c r="AY1035" s="143"/>
      <c r="AZ1035" s="124"/>
      <c r="BA1035" s="124"/>
      <c r="BB1035" s="4"/>
      <c r="BC1035" s="127"/>
      <c r="BF1035" s="9"/>
      <c r="BI1035" s="7" t="str">
        <f t="shared" ca="1" si="217"/>
        <v/>
      </c>
      <c r="BJ1035" s="4" t="str">
        <f t="shared" si="213"/>
        <v/>
      </c>
      <c r="BK1035" s="123" t="str">
        <f t="shared" si="218"/>
        <v/>
      </c>
      <c r="BL1035" s="140"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124"/>
      <c r="AW1036" s="124"/>
      <c r="AX1036" s="124"/>
      <c r="AY1036" s="143"/>
      <c r="AZ1036" s="124"/>
      <c r="BA1036" s="124"/>
      <c r="BB1036" s="4"/>
      <c r="BC1036" s="127"/>
      <c r="BF1036" s="9"/>
      <c r="BI1036" s="7" t="str">
        <f t="shared" ca="1" si="217"/>
        <v/>
      </c>
      <c r="BJ1036" s="4" t="str">
        <f t="shared" si="213"/>
        <v/>
      </c>
      <c r="BK1036" s="123" t="str">
        <f t="shared" si="218"/>
        <v/>
      </c>
      <c r="BL1036" s="140"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124"/>
      <c r="AW1037" s="124"/>
      <c r="AX1037" s="124"/>
      <c r="AY1037" s="143"/>
      <c r="AZ1037" s="124"/>
      <c r="BA1037" s="124"/>
      <c r="BB1037" s="4"/>
      <c r="BC1037" s="127"/>
      <c r="BF1037" s="9"/>
      <c r="BI1037" s="7" t="str">
        <f t="shared" ca="1" si="217"/>
        <v/>
      </c>
      <c r="BJ1037" s="4" t="str">
        <f t="shared" si="213"/>
        <v/>
      </c>
      <c r="BK1037" s="123" t="str">
        <f t="shared" si="218"/>
        <v/>
      </c>
      <c r="BL1037" s="140"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124"/>
      <c r="AW1038" s="124"/>
      <c r="AX1038" s="124"/>
      <c r="AY1038" s="143"/>
      <c r="AZ1038" s="124"/>
      <c r="BA1038" s="124"/>
      <c r="BB1038" s="4"/>
      <c r="BC1038" s="127"/>
      <c r="BF1038" s="9"/>
      <c r="BI1038" s="7" t="str">
        <f t="shared" ca="1" si="217"/>
        <v/>
      </c>
      <c r="BJ1038" s="4" t="str">
        <f t="shared" si="213"/>
        <v/>
      </c>
      <c r="BK1038" s="123" t="str">
        <f t="shared" si="218"/>
        <v/>
      </c>
      <c r="BL1038" s="140"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124"/>
      <c r="AW1039" s="124"/>
      <c r="AX1039" s="124"/>
      <c r="AY1039" s="143"/>
      <c r="AZ1039" s="124"/>
      <c r="BA1039" s="124"/>
      <c r="BB1039" s="4"/>
      <c r="BC1039" s="127"/>
      <c r="BF1039" s="9"/>
      <c r="BI1039" s="7" t="str">
        <f t="shared" ca="1" si="217"/>
        <v/>
      </c>
      <c r="BJ1039" s="4" t="str">
        <f t="shared" si="213"/>
        <v/>
      </c>
      <c r="BK1039" s="123" t="str">
        <f t="shared" si="218"/>
        <v/>
      </c>
      <c r="BL1039" s="140"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124"/>
      <c r="AW1040" s="124"/>
      <c r="AX1040" s="124"/>
      <c r="AY1040" s="143"/>
      <c r="AZ1040" s="124"/>
      <c r="BA1040" s="124"/>
      <c r="BB1040" s="4"/>
      <c r="BC1040" s="127"/>
      <c r="BF1040" s="9"/>
      <c r="BI1040" s="7" t="str">
        <f t="shared" ca="1" si="217"/>
        <v/>
      </c>
      <c r="BJ1040" s="4" t="str">
        <f t="shared" si="213"/>
        <v/>
      </c>
      <c r="BK1040" s="123" t="str">
        <f t="shared" si="218"/>
        <v/>
      </c>
      <c r="BL1040" s="140"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124"/>
      <c r="AW1041" s="124"/>
      <c r="AX1041" s="124"/>
      <c r="AY1041" s="143"/>
      <c r="AZ1041" s="124"/>
      <c r="BA1041" s="124"/>
      <c r="BB1041" s="4"/>
      <c r="BC1041" s="127"/>
      <c r="BF1041" s="9"/>
      <c r="BI1041" s="7" t="str">
        <f t="shared" ca="1" si="217"/>
        <v/>
      </c>
      <c r="BJ1041" s="4" t="str">
        <f t="shared" si="213"/>
        <v/>
      </c>
      <c r="BK1041" s="123" t="str">
        <f t="shared" si="218"/>
        <v/>
      </c>
      <c r="BL1041" s="140"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124"/>
      <c r="AW1042" s="124"/>
      <c r="AX1042" s="124"/>
      <c r="AY1042" s="143"/>
      <c r="AZ1042" s="124"/>
      <c r="BA1042" s="124"/>
      <c r="BB1042" s="4"/>
      <c r="BC1042" s="127"/>
      <c r="BF1042" s="9"/>
      <c r="BI1042" s="7" t="str">
        <f t="shared" ca="1" si="217"/>
        <v/>
      </c>
      <c r="BJ1042" s="4" t="str">
        <f t="shared" si="213"/>
        <v/>
      </c>
      <c r="BK1042" s="123" t="str">
        <f t="shared" si="218"/>
        <v/>
      </c>
      <c r="BL1042" s="140"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124"/>
      <c r="AW1043" s="124"/>
      <c r="AX1043" s="124"/>
      <c r="AY1043" s="143"/>
      <c r="AZ1043" s="124"/>
      <c r="BA1043" s="124"/>
      <c r="BB1043" s="4"/>
      <c r="BC1043" s="127"/>
      <c r="BF1043" s="9"/>
      <c r="BI1043" s="7" t="str">
        <f t="shared" ca="1" si="217"/>
        <v/>
      </c>
      <c r="BJ1043" s="4" t="str">
        <f t="shared" ref="BJ1043:BJ1078" si="225">IFERROR(IF(AA1043=0,"",AA1043/BC1043),"")</f>
        <v/>
      </c>
      <c r="BK1043" s="123" t="str">
        <f t="shared" si="218"/>
        <v/>
      </c>
      <c r="BL1043" s="140"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124"/>
      <c r="AW1044" s="124"/>
      <c r="AX1044" s="124"/>
      <c r="AY1044" s="143"/>
      <c r="AZ1044" s="124"/>
      <c r="BA1044" s="124"/>
      <c r="BB1044" s="4"/>
      <c r="BC1044" s="127"/>
      <c r="BF1044" s="9"/>
      <c r="BI1044" s="7" t="str">
        <f t="shared" ca="1" si="217"/>
        <v/>
      </c>
      <c r="BJ1044" s="4" t="str">
        <f t="shared" si="225"/>
        <v/>
      </c>
      <c r="BK1044" s="123" t="str">
        <f t="shared" si="218"/>
        <v/>
      </c>
      <c r="BL1044" s="140"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124"/>
      <c r="AW1045" s="124"/>
      <c r="AX1045" s="124"/>
      <c r="AY1045" s="143"/>
      <c r="AZ1045" s="124"/>
      <c r="BA1045" s="124"/>
      <c r="BB1045" s="4"/>
      <c r="BC1045" s="127"/>
      <c r="BF1045" s="9"/>
      <c r="BI1045" s="7" t="str">
        <f t="shared" ca="1" si="217"/>
        <v/>
      </c>
      <c r="BJ1045" s="4" t="str">
        <f t="shared" si="225"/>
        <v/>
      </c>
      <c r="BK1045" s="123" t="str">
        <f t="shared" si="218"/>
        <v/>
      </c>
      <c r="BL1045" s="140"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124"/>
      <c r="AW1046" s="124"/>
      <c r="AX1046" s="124"/>
      <c r="AY1046" s="143"/>
      <c r="AZ1046" s="124"/>
      <c r="BA1046" s="124"/>
      <c r="BB1046" s="4"/>
      <c r="BC1046" s="127"/>
      <c r="BF1046" s="9"/>
      <c r="BI1046" s="7" t="str">
        <f t="shared" ca="1" si="217"/>
        <v/>
      </c>
      <c r="BJ1046" s="4" t="str">
        <f t="shared" si="225"/>
        <v/>
      </c>
      <c r="BK1046" s="123" t="str">
        <f t="shared" si="218"/>
        <v/>
      </c>
      <c r="BL1046" s="140"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124"/>
      <c r="AW1047" s="124"/>
      <c r="AX1047" s="124"/>
      <c r="AY1047" s="143"/>
      <c r="AZ1047" s="124"/>
      <c r="BA1047" s="124"/>
      <c r="BB1047" s="4"/>
      <c r="BC1047" s="127"/>
      <c r="BF1047" s="9"/>
      <c r="BI1047" s="7" t="str">
        <f t="shared" ca="1" si="217"/>
        <v/>
      </c>
      <c r="BJ1047" s="4" t="str">
        <f t="shared" si="225"/>
        <v/>
      </c>
      <c r="BK1047" s="123" t="str">
        <f t="shared" si="218"/>
        <v/>
      </c>
      <c r="BL1047" s="140"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124"/>
      <c r="AW1048" s="124"/>
      <c r="AX1048" s="124"/>
      <c r="AY1048" s="143"/>
      <c r="AZ1048" s="124"/>
      <c r="BA1048" s="124"/>
      <c r="BB1048" s="4"/>
      <c r="BC1048" s="127"/>
      <c r="BF1048" s="9"/>
      <c r="BI1048" s="7" t="str">
        <f t="shared" ca="1" si="217"/>
        <v/>
      </c>
      <c r="BJ1048" s="4" t="str">
        <f t="shared" si="225"/>
        <v/>
      </c>
      <c r="BK1048" s="123" t="str">
        <f t="shared" si="218"/>
        <v/>
      </c>
      <c r="BL1048" s="140"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124"/>
      <c r="AW1049" s="124"/>
      <c r="AX1049" s="124"/>
      <c r="AY1049" s="143"/>
      <c r="AZ1049" s="124"/>
      <c r="BA1049" s="124"/>
      <c r="BB1049" s="4"/>
      <c r="BC1049" s="127"/>
      <c r="BF1049" s="9"/>
      <c r="BI1049" s="7" t="str">
        <f t="shared" ca="1" si="217"/>
        <v/>
      </c>
      <c r="BJ1049" s="4" t="str">
        <f t="shared" si="225"/>
        <v/>
      </c>
      <c r="BK1049" s="123" t="str">
        <f t="shared" si="218"/>
        <v/>
      </c>
      <c r="BL1049" s="140"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124"/>
      <c r="AW1050" s="124"/>
      <c r="AX1050" s="124"/>
      <c r="AY1050" s="143"/>
      <c r="AZ1050" s="124"/>
      <c r="BA1050" s="124"/>
      <c r="BB1050" s="4"/>
      <c r="BC1050" s="127"/>
      <c r="BF1050" s="9"/>
      <c r="BI1050" s="7" t="str">
        <f t="shared" ca="1" si="217"/>
        <v/>
      </c>
      <c r="BJ1050" s="4" t="str">
        <f t="shared" si="225"/>
        <v/>
      </c>
      <c r="BK1050" s="123" t="str">
        <f t="shared" si="218"/>
        <v/>
      </c>
      <c r="BL1050" s="140"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124"/>
      <c r="AW1051" s="124"/>
      <c r="AX1051" s="124"/>
      <c r="AY1051" s="143"/>
      <c r="AZ1051" s="124"/>
      <c r="BA1051" s="124"/>
      <c r="BB1051" s="4"/>
      <c r="BC1051" s="127"/>
      <c r="BF1051" s="9"/>
      <c r="BI1051" s="7" t="str">
        <f t="shared" ca="1" si="217"/>
        <v/>
      </c>
      <c r="BJ1051" s="4" t="str">
        <f t="shared" si="225"/>
        <v/>
      </c>
      <c r="BK1051" s="123" t="str">
        <f t="shared" si="218"/>
        <v/>
      </c>
      <c r="BL1051" s="140"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124"/>
      <c r="AW1052" s="124"/>
      <c r="AX1052" s="124"/>
      <c r="AY1052" s="143"/>
      <c r="AZ1052" s="124"/>
      <c r="BA1052" s="124"/>
      <c r="BB1052" s="4"/>
      <c r="BC1052" s="127"/>
      <c r="BF1052" s="9"/>
      <c r="BI1052" s="7" t="str">
        <f t="shared" ca="1" si="217"/>
        <v/>
      </c>
      <c r="BJ1052" s="4" t="str">
        <f t="shared" si="225"/>
        <v/>
      </c>
      <c r="BK1052" s="123" t="str">
        <f t="shared" si="218"/>
        <v/>
      </c>
      <c r="BL1052" s="140"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124"/>
      <c r="AW1053" s="124"/>
      <c r="AX1053" s="124"/>
      <c r="AY1053" s="143"/>
      <c r="AZ1053" s="124"/>
      <c r="BA1053" s="124"/>
      <c r="BB1053" s="4"/>
      <c r="BC1053" s="127"/>
      <c r="BF1053" s="9"/>
      <c r="BI1053" s="7" t="str">
        <f t="shared" ca="1" si="217"/>
        <v/>
      </c>
      <c r="BJ1053" s="4" t="str">
        <f t="shared" si="225"/>
        <v/>
      </c>
      <c r="BK1053" s="123" t="str">
        <f t="shared" si="218"/>
        <v/>
      </c>
      <c r="BL1053" s="140"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124"/>
      <c r="AW1054" s="124"/>
      <c r="AX1054" s="124"/>
      <c r="AY1054" s="143"/>
      <c r="AZ1054" s="124"/>
      <c r="BA1054" s="124"/>
      <c r="BB1054" s="4"/>
      <c r="BC1054" s="127"/>
      <c r="BF1054" s="9"/>
      <c r="BI1054" s="7" t="str">
        <f t="shared" ca="1" si="217"/>
        <v/>
      </c>
      <c r="BJ1054" s="4" t="str">
        <f t="shared" si="225"/>
        <v/>
      </c>
      <c r="BK1054" s="123" t="str">
        <f t="shared" si="218"/>
        <v/>
      </c>
      <c r="BL1054" s="140"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124"/>
      <c r="AW1055" s="124"/>
      <c r="AX1055" s="124"/>
      <c r="AY1055" s="143"/>
      <c r="AZ1055" s="124"/>
      <c r="BA1055" s="124"/>
      <c r="BB1055" s="4"/>
      <c r="BC1055" s="127"/>
      <c r="BF1055" s="9"/>
      <c r="BI1055" s="7" t="str">
        <f t="shared" ca="1" si="217"/>
        <v/>
      </c>
      <c r="BJ1055" s="4" t="str">
        <f t="shared" si="225"/>
        <v/>
      </c>
      <c r="BK1055" s="123" t="str">
        <f t="shared" si="218"/>
        <v/>
      </c>
      <c r="BL1055" s="140"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124"/>
      <c r="AW1056" s="124"/>
      <c r="AX1056" s="124"/>
      <c r="AY1056" s="143"/>
      <c r="AZ1056" s="124"/>
      <c r="BA1056" s="124"/>
      <c r="BB1056" s="4"/>
      <c r="BC1056" s="127"/>
      <c r="BF1056" s="9"/>
      <c r="BI1056" s="7" t="str">
        <f t="shared" ca="1" si="217"/>
        <v/>
      </c>
      <c r="BJ1056" s="4" t="str">
        <f t="shared" si="225"/>
        <v/>
      </c>
      <c r="BK1056" s="123" t="str">
        <f t="shared" si="218"/>
        <v/>
      </c>
      <c r="BL1056" s="140"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124"/>
      <c r="AW1057" s="124"/>
      <c r="AX1057" s="124"/>
      <c r="AY1057" s="143"/>
      <c r="AZ1057" s="124"/>
      <c r="BA1057" s="124"/>
      <c r="BB1057" s="4"/>
      <c r="BC1057" s="127"/>
      <c r="BF1057" s="9"/>
      <c r="BI1057" s="7" t="str">
        <f t="shared" ca="1" si="217"/>
        <v/>
      </c>
      <c r="BJ1057" s="4" t="str">
        <f t="shared" si="225"/>
        <v/>
      </c>
      <c r="BK1057" s="123" t="str">
        <f t="shared" si="218"/>
        <v/>
      </c>
      <c r="BL1057" s="140"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124"/>
      <c r="AW1058" s="124"/>
      <c r="AX1058" s="124"/>
      <c r="AY1058" s="143"/>
      <c r="AZ1058" s="124"/>
      <c r="BA1058" s="124"/>
      <c r="BB1058" s="4"/>
      <c r="BC1058" s="127"/>
      <c r="BF1058" s="9"/>
      <c r="BI1058" s="7" t="str">
        <f t="shared" ca="1" si="217"/>
        <v/>
      </c>
      <c r="BJ1058" s="4" t="str">
        <f t="shared" si="225"/>
        <v/>
      </c>
      <c r="BK1058" s="123" t="str">
        <f t="shared" si="218"/>
        <v/>
      </c>
      <c r="BL1058" s="140"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124"/>
      <c r="AW1059" s="124"/>
      <c r="AX1059" s="124"/>
      <c r="AY1059" s="143"/>
      <c r="AZ1059" s="124"/>
      <c r="BA1059" s="124"/>
      <c r="BB1059" s="4"/>
      <c r="BC1059" s="127"/>
      <c r="BF1059" s="9"/>
      <c r="BI1059" s="7" t="str">
        <f t="shared" ca="1" si="217"/>
        <v/>
      </c>
      <c r="BJ1059" s="4" t="str">
        <f t="shared" si="225"/>
        <v/>
      </c>
      <c r="BK1059" s="123" t="str">
        <f t="shared" si="218"/>
        <v/>
      </c>
      <c r="BL1059" s="140"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124"/>
      <c r="AW1060" s="124"/>
      <c r="AX1060" s="124"/>
      <c r="AY1060" s="143"/>
      <c r="AZ1060" s="124"/>
      <c r="BA1060" s="124"/>
      <c r="BB1060" s="4"/>
      <c r="BC1060" s="127"/>
      <c r="BF1060" s="9"/>
      <c r="BI1060" s="7" t="str">
        <f t="shared" ca="1" si="217"/>
        <v/>
      </c>
      <c r="BJ1060" s="4" t="str">
        <f t="shared" si="225"/>
        <v/>
      </c>
      <c r="BK1060" s="123" t="str">
        <f t="shared" si="218"/>
        <v/>
      </c>
      <c r="BL1060" s="140"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124"/>
      <c r="AW1061" s="124"/>
      <c r="AX1061" s="124"/>
      <c r="AY1061" s="143"/>
      <c r="AZ1061" s="124"/>
      <c r="BA1061" s="124"/>
      <c r="BB1061" s="4"/>
      <c r="BC1061" s="127"/>
      <c r="BF1061" s="9"/>
      <c r="BI1061" s="7" t="str">
        <f t="shared" ca="1" si="217"/>
        <v/>
      </c>
      <c r="BJ1061" s="4" t="str">
        <f t="shared" si="225"/>
        <v/>
      </c>
      <c r="BK1061" s="123" t="str">
        <f t="shared" si="218"/>
        <v/>
      </c>
      <c r="BL1061" s="140"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124"/>
      <c r="AW1062" s="124"/>
      <c r="AX1062" s="124"/>
      <c r="AY1062" s="143"/>
      <c r="AZ1062" s="124"/>
      <c r="BA1062" s="124"/>
      <c r="BB1062" s="4"/>
      <c r="BC1062" s="127"/>
      <c r="BF1062" s="9"/>
      <c r="BI1062" s="7" t="str">
        <f t="shared" ca="1" si="217"/>
        <v/>
      </c>
      <c r="BJ1062" s="4" t="str">
        <f t="shared" si="225"/>
        <v/>
      </c>
      <c r="BK1062" s="123" t="str">
        <f t="shared" si="218"/>
        <v/>
      </c>
      <c r="BL1062" s="140"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124"/>
      <c r="AW1063" s="124"/>
      <c r="AX1063" s="124"/>
      <c r="AY1063" s="143"/>
      <c r="AZ1063" s="124"/>
      <c r="BA1063" s="124"/>
      <c r="BB1063" s="4"/>
      <c r="BC1063" s="127"/>
      <c r="BF1063" s="9"/>
      <c r="BI1063" s="7" t="str">
        <f t="shared" ca="1" si="217"/>
        <v/>
      </c>
      <c r="BJ1063" s="4" t="str">
        <f t="shared" si="225"/>
        <v/>
      </c>
      <c r="BK1063" s="123" t="str">
        <f t="shared" si="218"/>
        <v/>
      </c>
      <c r="BL1063" s="140"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124"/>
      <c r="AW1064" s="124"/>
      <c r="AX1064" s="124"/>
      <c r="AY1064" s="143"/>
      <c r="AZ1064" s="124"/>
      <c r="BA1064" s="124"/>
      <c r="BB1064" s="4"/>
      <c r="BC1064" s="127"/>
      <c r="BF1064" s="9"/>
      <c r="BI1064" s="7" t="str">
        <f t="shared" ca="1" si="217"/>
        <v/>
      </c>
      <c r="BJ1064" s="4" t="str">
        <f t="shared" si="225"/>
        <v/>
      </c>
      <c r="BK1064" s="123" t="str">
        <f t="shared" si="218"/>
        <v/>
      </c>
      <c r="BL1064" s="140"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124"/>
      <c r="AW1065" s="124"/>
      <c r="AX1065" s="124"/>
      <c r="AY1065" s="143"/>
      <c r="AZ1065" s="124"/>
      <c r="BA1065" s="124"/>
      <c r="BB1065" s="4"/>
      <c r="BC1065" s="127"/>
      <c r="BF1065" s="9"/>
      <c r="BI1065" s="7" t="str">
        <f t="shared" ca="1" si="217"/>
        <v/>
      </c>
      <c r="BJ1065" s="4" t="str">
        <f t="shared" si="225"/>
        <v/>
      </c>
      <c r="BK1065" s="123" t="str">
        <f t="shared" si="218"/>
        <v/>
      </c>
      <c r="BL1065" s="140"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124"/>
      <c r="AW1066" s="124"/>
      <c r="AX1066" s="124"/>
      <c r="AY1066" s="143"/>
      <c r="AZ1066" s="124"/>
      <c r="BA1066" s="124"/>
      <c r="BB1066" s="4"/>
      <c r="BC1066" s="127"/>
      <c r="BF1066" s="9"/>
      <c r="BI1066" s="7" t="str">
        <f t="shared" ca="1" si="217"/>
        <v/>
      </c>
      <c r="BJ1066" s="4" t="str">
        <f t="shared" si="225"/>
        <v/>
      </c>
      <c r="BK1066" s="123" t="str">
        <f t="shared" si="218"/>
        <v/>
      </c>
      <c r="BL1066" s="140"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124"/>
      <c r="AW1067" s="124"/>
      <c r="AX1067" s="124"/>
      <c r="AY1067" s="143"/>
      <c r="AZ1067" s="124"/>
      <c r="BA1067" s="124"/>
      <c r="BB1067" s="4"/>
      <c r="BC1067" s="127"/>
      <c r="BF1067" s="9"/>
      <c r="BI1067" s="7" t="str">
        <f t="shared" ca="1" si="217"/>
        <v/>
      </c>
      <c r="BJ1067" s="4" t="str">
        <f t="shared" si="225"/>
        <v/>
      </c>
      <c r="BK1067" s="123" t="str">
        <f t="shared" si="218"/>
        <v/>
      </c>
      <c r="BL1067" s="140"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124"/>
      <c r="AW1068" s="124"/>
      <c r="AX1068" s="124"/>
      <c r="AY1068" s="143"/>
      <c r="AZ1068" s="124"/>
      <c r="BA1068" s="124"/>
      <c r="BB1068" s="4"/>
      <c r="BC1068" s="127"/>
      <c r="BF1068" s="9"/>
      <c r="BI1068" s="7" t="str">
        <f t="shared" ca="1" si="217"/>
        <v/>
      </c>
      <c r="BJ1068" s="4" t="str">
        <f t="shared" si="225"/>
        <v/>
      </c>
      <c r="BK1068" s="123" t="str">
        <f t="shared" si="218"/>
        <v/>
      </c>
      <c r="BL1068" s="140"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124"/>
      <c r="AW1069" s="124"/>
      <c r="AX1069" s="124"/>
      <c r="AY1069" s="143"/>
      <c r="AZ1069" s="124"/>
      <c r="BA1069" s="124"/>
      <c r="BB1069" s="4"/>
      <c r="BC1069" s="127"/>
      <c r="BF1069" s="9"/>
      <c r="BI1069" s="7" t="str">
        <f t="shared" ca="1" si="217"/>
        <v/>
      </c>
      <c r="BJ1069" s="4" t="str">
        <f t="shared" si="225"/>
        <v/>
      </c>
      <c r="BK1069" s="123" t="str">
        <f t="shared" si="218"/>
        <v/>
      </c>
      <c r="BL1069" s="140"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124"/>
      <c r="AW1070" s="124"/>
      <c r="AX1070" s="124"/>
      <c r="AY1070" s="143"/>
      <c r="AZ1070" s="124"/>
      <c r="BA1070" s="124"/>
      <c r="BB1070" s="4"/>
      <c r="BC1070" s="127"/>
      <c r="BF1070" s="9"/>
      <c r="BI1070" s="7" t="str">
        <f t="shared" ca="1" si="217"/>
        <v/>
      </c>
      <c r="BJ1070" s="4" t="str">
        <f t="shared" si="225"/>
        <v/>
      </c>
      <c r="BK1070" s="123" t="str">
        <f t="shared" si="218"/>
        <v/>
      </c>
      <c r="BL1070" s="140"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124"/>
      <c r="AW1071" s="124"/>
      <c r="AX1071" s="124"/>
      <c r="AY1071" s="143"/>
      <c r="AZ1071" s="124"/>
      <c r="BA1071" s="124"/>
      <c r="BB1071" s="4"/>
      <c r="BC1071" s="127"/>
      <c r="BF1071" s="9"/>
      <c r="BI1071" s="7" t="str">
        <f t="shared" ca="1" si="217"/>
        <v/>
      </c>
      <c r="BJ1071" s="4" t="str">
        <f t="shared" si="225"/>
        <v/>
      </c>
      <c r="BK1071" s="123" t="str">
        <f t="shared" si="218"/>
        <v/>
      </c>
      <c r="BL1071" s="140"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124"/>
      <c r="AW1072" s="124"/>
      <c r="AX1072" s="124"/>
      <c r="AY1072" s="143"/>
      <c r="AZ1072" s="124"/>
      <c r="BA1072" s="124"/>
      <c r="BB1072" s="4"/>
      <c r="BC1072" s="127"/>
      <c r="BF1072" s="9"/>
      <c r="BI1072" s="7" t="str">
        <f t="shared" ca="1" si="217"/>
        <v/>
      </c>
      <c r="BJ1072" s="4" t="str">
        <f t="shared" si="225"/>
        <v/>
      </c>
      <c r="BK1072" s="123" t="str">
        <f t="shared" si="218"/>
        <v/>
      </c>
      <c r="BL1072" s="140"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124"/>
      <c r="AW1073" s="124"/>
      <c r="AX1073" s="124"/>
      <c r="AY1073" s="143"/>
      <c r="AZ1073" s="124"/>
      <c r="BA1073" s="124"/>
      <c r="BB1073" s="4"/>
      <c r="BC1073" s="127"/>
      <c r="BF1073" s="9"/>
      <c r="BI1073" s="7" t="str">
        <f t="shared" ca="1" si="217"/>
        <v/>
      </c>
      <c r="BJ1073" s="4" t="str">
        <f t="shared" si="225"/>
        <v/>
      </c>
      <c r="BK1073" s="123" t="str">
        <f t="shared" si="218"/>
        <v/>
      </c>
      <c r="BL1073" s="140"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124"/>
      <c r="AW1074" s="124"/>
      <c r="AX1074" s="124"/>
      <c r="AY1074" s="143"/>
      <c r="AZ1074" s="124"/>
      <c r="BA1074" s="124"/>
      <c r="BB1074" s="4"/>
      <c r="BC1074" s="127"/>
      <c r="BF1074" s="9"/>
      <c r="BI1074" s="7" t="str">
        <f t="shared" ca="1" si="217"/>
        <v/>
      </c>
      <c r="BJ1074" s="4" t="str">
        <f t="shared" si="225"/>
        <v/>
      </c>
      <c r="BK1074" s="123" t="str">
        <f t="shared" si="218"/>
        <v/>
      </c>
      <c r="BL1074" s="140"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124"/>
      <c r="AW1075" s="124"/>
      <c r="AX1075" s="124"/>
      <c r="AY1075" s="143"/>
      <c r="AZ1075" s="124"/>
      <c r="BA1075" s="124"/>
      <c r="BB1075" s="4"/>
      <c r="BC1075" s="127"/>
      <c r="BF1075" s="9"/>
      <c r="BI1075" s="7" t="str">
        <f t="shared" ca="1" si="217"/>
        <v/>
      </c>
      <c r="BJ1075" s="4" t="str">
        <f t="shared" si="225"/>
        <v/>
      </c>
      <c r="BK1075" s="123" t="str">
        <f t="shared" si="218"/>
        <v/>
      </c>
      <c r="BL1075" s="140"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124"/>
      <c r="AW1076" s="124"/>
      <c r="AX1076" s="124"/>
      <c r="AY1076" s="143"/>
      <c r="AZ1076" s="124"/>
      <c r="BA1076" s="124"/>
      <c r="BB1076" s="4"/>
      <c r="BC1076" s="127"/>
      <c r="BF1076" s="9"/>
      <c r="BI1076" s="7" t="str">
        <f t="shared" ca="1" si="217"/>
        <v/>
      </c>
      <c r="BJ1076" s="4" t="str">
        <f t="shared" si="225"/>
        <v/>
      </c>
      <c r="BK1076" s="123" t="str">
        <f t="shared" si="218"/>
        <v/>
      </c>
      <c r="BL1076" s="140"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124"/>
      <c r="AW1077" s="124"/>
      <c r="AX1077" s="124"/>
      <c r="AY1077" s="143"/>
      <c r="AZ1077" s="124"/>
      <c r="BA1077" s="124"/>
      <c r="BB1077" s="4"/>
      <c r="BC1077" s="127"/>
      <c r="BF1077" s="9"/>
      <c r="BI1077" s="7" t="str">
        <f t="shared" ca="1" si="217"/>
        <v/>
      </c>
      <c r="BJ1077" s="4" t="str">
        <f t="shared" si="225"/>
        <v/>
      </c>
      <c r="BK1077" s="123" t="str">
        <f t="shared" si="218"/>
        <v/>
      </c>
      <c r="BL1077" s="140"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124"/>
      <c r="AW1078" s="124"/>
      <c r="AX1078" s="124"/>
      <c r="AY1078" s="143"/>
      <c r="AZ1078" s="124"/>
      <c r="BA1078" s="124"/>
      <c r="BB1078" s="4"/>
      <c r="BC1078" s="127"/>
      <c r="BF1078" s="9"/>
      <c r="BI1078" s="7" t="str">
        <f t="shared" ca="1" si="217"/>
        <v/>
      </c>
      <c r="BJ1078" s="4" t="str">
        <f t="shared" si="225"/>
        <v/>
      </c>
      <c r="BK1078" s="123" t="str">
        <f t="shared" si="218"/>
        <v/>
      </c>
      <c r="BL1078" s="140"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c r="A1079" s="4"/>
      <c r="B1079" s="3"/>
      <c r="D1079" s="1"/>
      <c r="H1079" s="5"/>
      <c r="L1079" s="4"/>
      <c r="M1079" s="4"/>
      <c r="Q1079" s="5"/>
      <c r="S1079"/>
      <c r="X1079" s="3"/>
      <c r="Z1079" s="4"/>
      <c r="AY1079" s="143"/>
      <c r="BF1079" s="9"/>
      <c r="BI1079" s="7"/>
      <c r="BJ1079" s="4"/>
      <c r="BK1079" s="123"/>
      <c r="BL1079" s="140"/>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c r="A1080" s="4"/>
      <c r="B1080" s="3"/>
      <c r="D1080" s="1"/>
      <c r="H1080" s="5"/>
      <c r="L1080" s="4"/>
      <c r="M1080" s="4"/>
      <c r="Q1080" s="5"/>
      <c r="S1080"/>
      <c r="X1080" s="3"/>
      <c r="Z1080" s="4"/>
      <c r="BI1080" s="7"/>
      <c r="BJ1080" s="4"/>
      <c r="BK1080" s="123"/>
      <c r="BL1080" s="140"/>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c r="A1081" s="4"/>
      <c r="B1081" s="3"/>
      <c r="D1081" s="1"/>
      <c r="H1081" s="5"/>
      <c r="L1081" s="4"/>
      <c r="M1081" s="4"/>
      <c r="Q1081" s="5"/>
      <c r="S1081"/>
      <c r="X1081" s="3"/>
      <c r="Z1081" s="4"/>
      <c r="BI1081" s="7"/>
      <c r="BJ1081" s="4"/>
      <c r="BK1081" s="123"/>
      <c r="BL1081" s="140"/>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c r="A1082" s="4"/>
      <c r="B1082" s="3"/>
      <c r="D1082" s="1"/>
      <c r="H1082" s="5"/>
      <c r="L1082" s="4"/>
      <c r="M1082" s="4"/>
      <c r="Q1082" s="5"/>
      <c r="S1082"/>
      <c r="X1082" s="3"/>
      <c r="Z1082" s="4"/>
      <c r="BI1082" s="7"/>
      <c r="BJ1082" s="4"/>
      <c r="BK1082" s="123"/>
      <c r="BL1082" s="140"/>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c r="A1083" s="4"/>
      <c r="B1083" s="3"/>
      <c r="D1083" s="1"/>
      <c r="H1083" s="5"/>
      <c r="L1083" s="4"/>
      <c r="M1083" s="4"/>
      <c r="Q1083" s="5"/>
      <c r="S1083"/>
      <c r="X1083" s="3"/>
      <c r="Z1083" s="4"/>
      <c r="BI1083" s="7"/>
      <c r="BJ1083" s="4"/>
      <c r="BK1083" s="123"/>
      <c r="BL1083" s="140"/>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c r="A1084" s="4"/>
      <c r="B1084" s="3"/>
      <c r="D1084" s="1"/>
      <c r="H1084" s="5"/>
      <c r="L1084" s="4"/>
      <c r="M1084" s="4"/>
      <c r="Q1084" s="5"/>
      <c r="S1084"/>
      <c r="X1084" s="3"/>
      <c r="Z1084" s="4"/>
      <c r="BI1084" s="7"/>
      <c r="BJ1084" s="4"/>
      <c r="BK1084" s="123"/>
      <c r="BL1084" s="140"/>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c r="A1085" s="4"/>
      <c r="B1085" s="3"/>
      <c r="D1085" s="1"/>
      <c r="H1085" s="5"/>
      <c r="L1085" s="4"/>
      <c r="M1085" s="4"/>
      <c r="Q1085" s="5"/>
      <c r="S1085"/>
      <c r="X1085" s="3"/>
      <c r="Z1085" s="4"/>
      <c r="BI1085" s="7"/>
      <c r="BJ1085" s="4"/>
      <c r="BK1085" s="123"/>
      <c r="BL1085" s="140"/>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c r="A1086" s="4"/>
      <c r="B1086" s="3"/>
      <c r="D1086" s="1"/>
      <c r="H1086" s="5"/>
      <c r="L1086" s="4"/>
      <c r="M1086" s="4"/>
      <c r="Q1086" s="5"/>
      <c r="S1086"/>
      <c r="X1086" s="3"/>
      <c r="Z1086" s="4"/>
      <c r="BI1086" s="7"/>
      <c r="BJ1086" s="4"/>
      <c r="BK1086" s="123"/>
      <c r="BL1086" s="140"/>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c r="A1087" s="4"/>
      <c r="B1087" s="3"/>
      <c r="D1087" s="1"/>
      <c r="H1087" s="5"/>
      <c r="L1087" s="4"/>
      <c r="M1087" s="4"/>
      <c r="Q1087" s="5"/>
      <c r="S1087"/>
      <c r="X1087" s="3"/>
      <c r="Z1087" s="4"/>
      <c r="BI1087" s="7"/>
      <c r="BJ1087" s="4"/>
      <c r="BK1087" s="123"/>
      <c r="BL1087" s="140"/>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c r="A1088" s="4"/>
      <c r="B1088" s="3"/>
      <c r="D1088" s="1"/>
      <c r="H1088" s="5"/>
      <c r="L1088" s="4"/>
      <c r="M1088" s="4"/>
      <c r="Q1088" s="5"/>
      <c r="S1088"/>
      <c r="X1088" s="3"/>
      <c r="Z1088" s="4"/>
      <c r="BI1088" s="7"/>
      <c r="BJ1088" s="4"/>
      <c r="BK1088" s="123"/>
      <c r="BL1088" s="140"/>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c r="A1089" s="4"/>
      <c r="B1089" s="3"/>
      <c r="D1089" s="1"/>
      <c r="H1089" s="5"/>
      <c r="L1089" s="4"/>
      <c r="M1089" s="4"/>
      <c r="Q1089" s="5"/>
      <c r="S1089"/>
      <c r="X1089" s="3"/>
      <c r="Z1089" s="4"/>
      <c r="BI1089" s="7"/>
      <c r="BJ1089" s="4"/>
      <c r="BK1089" s="123"/>
      <c r="BL1089" s="140"/>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c r="A1090" s="4"/>
      <c r="B1090" s="3"/>
      <c r="D1090" s="1"/>
      <c r="H1090" s="5"/>
      <c r="L1090" s="4"/>
      <c r="M1090" s="4"/>
      <c r="Q1090" s="5"/>
      <c r="S1090"/>
      <c r="X1090" s="3"/>
      <c r="Z1090" s="4"/>
      <c r="BI1090" s="7"/>
      <c r="BJ1090" s="4"/>
      <c r="BK1090" s="123"/>
      <c r="BL1090" s="140"/>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c r="A1091" s="4"/>
      <c r="B1091" s="3"/>
      <c r="D1091" s="1"/>
      <c r="H1091" s="5"/>
      <c r="L1091" s="4"/>
      <c r="M1091" s="4"/>
      <c r="Q1091" s="5"/>
      <c r="S1091"/>
      <c r="X1091" s="3"/>
      <c r="Z1091" s="4"/>
      <c r="BI1091" s="7"/>
      <c r="BJ1091" s="4"/>
      <c r="BK1091" s="123"/>
      <c r="BL1091" s="140"/>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c r="A1092" s="4"/>
      <c r="B1092" s="3"/>
      <c r="D1092" s="1"/>
      <c r="H1092" s="5"/>
      <c r="L1092" s="4"/>
      <c r="M1092" s="4"/>
      <c r="Q1092" s="5"/>
      <c r="S1092"/>
      <c r="X1092" s="3"/>
      <c r="Z1092" s="4"/>
      <c r="BI1092" s="7"/>
      <c r="BJ1092" s="4"/>
      <c r="BK1092" s="123"/>
      <c r="BL1092" s="140"/>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c r="A1093" s="4"/>
      <c r="B1093" s="3"/>
      <c r="D1093" s="1"/>
      <c r="H1093" s="5"/>
      <c r="L1093" s="4"/>
      <c r="M1093" s="4"/>
      <c r="Q1093" s="5"/>
      <c r="S1093"/>
      <c r="X1093" s="3"/>
      <c r="Z1093" s="4"/>
      <c r="BI1093" s="7"/>
      <c r="BJ1093" s="4"/>
      <c r="BK1093" s="123"/>
      <c r="BL1093" s="140"/>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c r="A1094" s="4"/>
      <c r="B1094" s="3"/>
      <c r="D1094" s="1"/>
      <c r="H1094" s="5"/>
      <c r="L1094" s="4"/>
      <c r="M1094" s="4"/>
      <c r="Q1094" s="5"/>
      <c r="S1094"/>
      <c r="X1094" s="3"/>
      <c r="Z1094" s="4"/>
      <c r="BI1094" s="7"/>
      <c r="BJ1094" s="4"/>
      <c r="BK1094" s="123"/>
      <c r="BL1094" s="140"/>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c r="A1095" s="4"/>
      <c r="B1095" s="3"/>
      <c r="D1095" s="1"/>
      <c r="H1095" s="5"/>
      <c r="L1095" s="4"/>
      <c r="M1095" s="4"/>
      <c r="Q1095" s="5"/>
      <c r="S1095"/>
      <c r="X1095" s="3"/>
      <c r="Z1095" s="4"/>
      <c r="BI1095" s="7"/>
      <c r="BJ1095" s="4"/>
      <c r="BK1095" s="123"/>
      <c r="BL1095" s="140"/>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c r="A1096" s="4"/>
      <c r="B1096" s="3"/>
      <c r="D1096" s="1"/>
      <c r="H1096" s="5"/>
      <c r="L1096" s="4"/>
      <c r="M1096" s="4"/>
      <c r="Q1096" s="5"/>
      <c r="S1096"/>
      <c r="X1096" s="3"/>
      <c r="Z1096" s="4"/>
      <c r="BI1096" s="7"/>
      <c r="BJ1096" s="4"/>
      <c r="BK1096" s="123"/>
      <c r="BL1096" s="140"/>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c r="A1097" s="4"/>
      <c r="B1097" s="3"/>
      <c r="D1097" s="1"/>
      <c r="H1097" s="5"/>
      <c r="L1097" s="4"/>
      <c r="M1097" s="4"/>
      <c r="Q1097" s="5"/>
      <c r="S1097"/>
      <c r="X1097" s="3"/>
      <c r="Z1097" s="4"/>
      <c r="BI1097" s="7"/>
      <c r="BJ1097" s="4"/>
      <c r="BK1097" s="123"/>
      <c r="BL1097" s="140"/>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c r="A1098" s="4"/>
      <c r="B1098" s="3"/>
      <c r="D1098" s="1"/>
      <c r="H1098" s="5"/>
      <c r="L1098" s="4"/>
      <c r="M1098" s="4"/>
      <c r="Q1098" s="5"/>
      <c r="S1098"/>
      <c r="X1098" s="3"/>
      <c r="Z1098" s="4"/>
      <c r="BI1098" s="7"/>
      <c r="BJ1098" s="4"/>
      <c r="BK1098" s="123"/>
      <c r="BL1098" s="140"/>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c r="A1099" s="4"/>
      <c r="B1099" s="3"/>
      <c r="D1099" s="1"/>
      <c r="H1099" s="5"/>
      <c r="L1099" s="4"/>
      <c r="M1099" s="4"/>
      <c r="Q1099" s="5"/>
      <c r="S1099"/>
      <c r="X1099" s="3"/>
      <c r="Z1099" s="4"/>
      <c r="BI1099" s="7"/>
      <c r="BJ1099" s="4"/>
      <c r="BK1099" s="123"/>
      <c r="BL1099" s="140"/>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c r="A1100" s="4"/>
      <c r="B1100" s="3"/>
      <c r="D1100" s="1"/>
      <c r="H1100" s="5"/>
      <c r="L1100" s="4"/>
      <c r="M1100" s="4"/>
      <c r="Q1100" s="5"/>
      <c r="S1100"/>
      <c r="X1100" s="3"/>
      <c r="Z1100" s="4"/>
      <c r="BI1100" s="7"/>
      <c r="BJ1100" s="4"/>
      <c r="BK1100" s="123"/>
      <c r="BL1100" s="140"/>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c r="A1101" s="4"/>
      <c r="B1101" s="3"/>
      <c r="D1101" s="1"/>
      <c r="H1101" s="5"/>
      <c r="L1101" s="4"/>
      <c r="M1101" s="4"/>
      <c r="Q1101" s="5"/>
      <c r="S1101"/>
      <c r="X1101" s="3"/>
      <c r="Z1101" s="4"/>
      <c r="BI1101" s="7"/>
      <c r="BJ1101" s="4"/>
      <c r="BK1101" s="123"/>
      <c r="BL1101" s="140"/>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c r="A1102" s="4"/>
      <c r="B1102" s="3"/>
      <c r="D1102" s="1"/>
      <c r="H1102" s="5"/>
      <c r="L1102" s="4"/>
      <c r="M1102" s="4"/>
      <c r="Q1102" s="5"/>
      <c r="S1102"/>
      <c r="X1102" s="3"/>
      <c r="Z1102" s="4"/>
      <c r="BI1102" s="7"/>
      <c r="BJ1102" s="4"/>
      <c r="BK1102" s="123"/>
      <c r="BL1102" s="140"/>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c r="A1103" s="4"/>
      <c r="B1103" s="3"/>
      <c r="D1103" s="1"/>
      <c r="H1103" s="5"/>
      <c r="L1103" s="4"/>
      <c r="M1103" s="4"/>
      <c r="Q1103" s="5"/>
      <c r="S1103"/>
      <c r="X1103" s="3"/>
      <c r="Z1103" s="4"/>
      <c r="BI1103" s="7"/>
      <c r="BJ1103" s="4"/>
      <c r="BK1103" s="123"/>
      <c r="BL1103" s="140"/>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c r="A1104" s="4"/>
      <c r="B1104" s="3"/>
      <c r="D1104" s="1"/>
      <c r="H1104" s="5"/>
      <c r="L1104" s="4"/>
      <c r="M1104" s="4"/>
      <c r="Q1104" s="5"/>
      <c r="S1104"/>
      <c r="X1104" s="3"/>
      <c r="Z1104" s="4"/>
      <c r="BI1104" s="7"/>
      <c r="BJ1104" s="4"/>
      <c r="BK1104" s="123"/>
      <c r="BL1104" s="140"/>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c r="A1105" s="4"/>
      <c r="B1105" s="3"/>
      <c r="D1105" s="1"/>
      <c r="H1105" s="5"/>
      <c r="L1105" s="4"/>
      <c r="M1105" s="4"/>
      <c r="Q1105" s="5"/>
      <c r="S1105"/>
      <c r="X1105" s="3"/>
      <c r="Z1105" s="4"/>
      <c r="BI1105" s="7"/>
      <c r="BJ1105" s="4"/>
      <c r="BK1105" s="123"/>
      <c r="BL1105" s="140"/>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c r="A1106" s="4"/>
      <c r="B1106" s="3"/>
      <c r="D1106" s="1"/>
      <c r="H1106" s="5"/>
      <c r="L1106" s="4"/>
      <c r="M1106" s="4"/>
      <c r="Q1106" s="5"/>
      <c r="S1106"/>
      <c r="X1106" s="3"/>
      <c r="Z1106" s="4"/>
      <c r="BI1106" s="7"/>
      <c r="BJ1106" s="4"/>
      <c r="BK1106" s="123"/>
      <c r="BL1106" s="140"/>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c r="A1107" s="4"/>
      <c r="B1107" s="3"/>
      <c r="D1107" s="1"/>
      <c r="H1107" s="5"/>
      <c r="L1107" s="4"/>
      <c r="M1107" s="4"/>
      <c r="Q1107" s="5"/>
      <c r="S1107"/>
      <c r="X1107" s="3"/>
      <c r="Z1107" s="4"/>
      <c r="BI1107" s="7"/>
      <c r="BJ1107" s="4"/>
      <c r="BK1107" s="123"/>
      <c r="BL1107" s="140"/>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c r="A1108" s="4"/>
      <c r="B1108" s="3"/>
      <c r="D1108" s="1"/>
      <c r="H1108" s="5"/>
      <c r="L1108" s="4"/>
      <c r="M1108" s="4"/>
      <c r="Q1108" s="5"/>
      <c r="S1108"/>
      <c r="X1108" s="3"/>
      <c r="Z1108" s="4"/>
      <c r="BI1108" s="7"/>
      <c r="BJ1108" s="4"/>
      <c r="BK1108" s="123"/>
      <c r="BL1108" s="140"/>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c r="A1109" s="4"/>
      <c r="B1109" s="3"/>
      <c r="D1109" s="1"/>
      <c r="H1109" s="5"/>
      <c r="L1109" s="4"/>
      <c r="M1109" s="4"/>
      <c r="Q1109" s="5"/>
      <c r="S1109"/>
      <c r="X1109" s="3"/>
      <c r="Z1109" s="4"/>
      <c r="BI1109" s="7"/>
      <c r="BJ1109" s="4"/>
      <c r="BK1109" s="123"/>
      <c r="BL1109" s="140"/>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c r="A1110" s="4"/>
      <c r="B1110" s="3"/>
      <c r="D1110" s="1"/>
      <c r="H1110" s="5"/>
      <c r="L1110" s="4"/>
      <c r="M1110" s="4"/>
      <c r="Q1110" s="5"/>
      <c r="S1110"/>
      <c r="X1110" s="3"/>
      <c r="Z1110" s="4"/>
      <c r="BI1110" s="7"/>
      <c r="BJ1110" s="4"/>
      <c r="BK1110" s="123"/>
      <c r="BL1110" s="140"/>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c r="A1111" s="4"/>
      <c r="B1111" s="3"/>
      <c r="D1111" s="1"/>
      <c r="H1111" s="5"/>
      <c r="L1111" s="4"/>
      <c r="M1111" s="4"/>
      <c r="Q1111" s="5"/>
      <c r="S1111"/>
      <c r="X1111" s="3"/>
      <c r="Z1111" s="4"/>
      <c r="BI1111" s="7"/>
      <c r="BJ1111" s="4"/>
      <c r="BK1111" s="123"/>
      <c r="BL1111" s="140"/>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c r="A1112" s="4"/>
      <c r="B1112" s="3"/>
      <c r="D1112" s="1"/>
      <c r="H1112" s="5"/>
      <c r="L1112" s="4"/>
      <c r="M1112" s="4"/>
      <c r="Q1112" s="5"/>
      <c r="S1112"/>
      <c r="X1112" s="3"/>
      <c r="Z1112" s="4"/>
      <c r="BI1112" s="7"/>
      <c r="BJ1112" s="4"/>
      <c r="BK1112" s="123"/>
      <c r="BL1112" s="140"/>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c r="A1113" s="4"/>
      <c r="B1113" s="3"/>
      <c r="D1113" s="1"/>
      <c r="H1113" s="5"/>
      <c r="L1113" s="4"/>
      <c r="M1113" s="4"/>
      <c r="Q1113" s="5"/>
      <c r="S1113"/>
      <c r="X1113" s="3"/>
      <c r="Z1113" s="4"/>
      <c r="BI1113" s="7"/>
      <c r="BJ1113" s="4"/>
      <c r="BK1113" s="123"/>
      <c r="BL1113" s="140"/>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c r="A1114" s="4"/>
      <c r="B1114" s="3"/>
      <c r="D1114" s="1"/>
      <c r="H1114" s="5"/>
      <c r="L1114" s="4"/>
      <c r="M1114" s="4"/>
      <c r="Q1114" s="5"/>
      <c r="S1114"/>
      <c r="X1114" s="3"/>
      <c r="Z1114" s="4"/>
      <c r="BI1114" s="7"/>
      <c r="BJ1114" s="4"/>
      <c r="BK1114" s="123"/>
      <c r="BL1114" s="140"/>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c r="A1115" s="4"/>
      <c r="B1115" s="3"/>
      <c r="D1115" s="1"/>
      <c r="H1115" s="5"/>
      <c r="L1115" s="4"/>
      <c r="M1115" s="4"/>
      <c r="Q1115" s="5"/>
      <c r="S1115"/>
      <c r="X1115" s="3"/>
      <c r="Z1115" s="4"/>
      <c r="BI1115" s="7"/>
      <c r="BJ1115" s="4"/>
      <c r="BK1115" s="123"/>
      <c r="BL1115" s="140"/>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c r="A1116" s="4"/>
      <c r="B1116" s="3"/>
      <c r="D1116" s="1"/>
      <c r="H1116" s="5"/>
      <c r="L1116" s="4"/>
      <c r="M1116" s="4"/>
      <c r="Q1116" s="5"/>
      <c r="S1116"/>
      <c r="X1116" s="3"/>
      <c r="Z1116" s="4"/>
      <c r="BI1116" s="7"/>
      <c r="BJ1116" s="4"/>
      <c r="BK1116" s="123"/>
      <c r="BL1116" s="140"/>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c r="A1117" s="4"/>
      <c r="B1117" s="3"/>
      <c r="D1117" s="1"/>
      <c r="H1117" s="5"/>
      <c r="L1117" s="4"/>
      <c r="M1117" s="4"/>
      <c r="Q1117" s="5"/>
      <c r="S1117"/>
      <c r="X1117" s="3"/>
      <c r="Z1117" s="4"/>
      <c r="BI1117" s="7"/>
      <c r="BJ1117" s="4"/>
      <c r="BK1117" s="123"/>
      <c r="BL1117" s="140"/>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c r="A1118" s="4"/>
      <c r="B1118" s="3"/>
      <c r="D1118" s="1"/>
      <c r="H1118" s="5"/>
      <c r="L1118" s="4"/>
      <c r="M1118" s="4"/>
      <c r="Q1118" s="5"/>
      <c r="S1118"/>
      <c r="X1118" s="3"/>
      <c r="Z1118" s="4"/>
      <c r="BI1118" s="7"/>
      <c r="BJ1118" s="4"/>
      <c r="BK1118" s="123"/>
      <c r="BL1118" s="140"/>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c r="A1119" s="4"/>
      <c r="B1119" s="3"/>
      <c r="D1119" s="1"/>
      <c r="H1119" s="5"/>
      <c r="L1119" s="4"/>
      <c r="M1119" s="4"/>
      <c r="Q1119" s="5"/>
      <c r="S1119"/>
      <c r="X1119" s="3"/>
      <c r="Z1119" s="4"/>
      <c r="BI1119" s="7"/>
      <c r="BJ1119" s="4"/>
      <c r="BK1119" s="123"/>
      <c r="BL1119" s="140"/>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c r="A1120" s="4"/>
      <c r="B1120" s="3"/>
      <c r="D1120" s="1"/>
      <c r="H1120" s="5"/>
      <c r="L1120" s="4"/>
      <c r="M1120" s="4"/>
      <c r="Q1120" s="5"/>
      <c r="S1120"/>
      <c r="X1120" s="3"/>
      <c r="Z1120" s="4"/>
      <c r="BI1120" s="7"/>
      <c r="BJ1120" s="4"/>
      <c r="BK1120" s="123"/>
      <c r="BL1120" s="140"/>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c r="A1121" s="4"/>
      <c r="B1121" s="3"/>
      <c r="D1121" s="1"/>
      <c r="H1121" s="5"/>
      <c r="L1121" s="4"/>
      <c r="M1121" s="4"/>
      <c r="Q1121" s="5"/>
      <c r="S1121"/>
      <c r="X1121" s="3"/>
      <c r="Z1121" s="4"/>
      <c r="BI1121" s="7"/>
      <c r="BJ1121" s="4"/>
      <c r="BK1121" s="123"/>
      <c r="BL1121" s="140"/>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c r="A1122" s="4"/>
      <c r="B1122" s="3"/>
      <c r="D1122" s="1"/>
      <c r="H1122" s="5"/>
      <c r="L1122" s="4"/>
      <c r="M1122" s="4"/>
      <c r="Q1122" s="5"/>
      <c r="S1122"/>
      <c r="X1122" s="3"/>
      <c r="Z1122" s="4"/>
      <c r="BI1122" s="7"/>
      <c r="BJ1122" s="4"/>
      <c r="BK1122" s="123"/>
      <c r="BL1122" s="140"/>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c r="A1123" s="4"/>
      <c r="B1123" s="3"/>
      <c r="D1123" s="1"/>
      <c r="H1123" s="5"/>
      <c r="L1123" s="4"/>
      <c r="M1123" s="4"/>
      <c r="Q1123" s="5"/>
      <c r="S1123"/>
      <c r="X1123" s="3"/>
      <c r="Z1123" s="4"/>
      <c r="BI1123" s="7"/>
      <c r="BJ1123" s="4"/>
      <c r="BK1123" s="123"/>
      <c r="BL1123" s="140"/>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c r="A1124" s="4"/>
      <c r="B1124" s="3"/>
      <c r="D1124" s="1"/>
      <c r="H1124" s="5"/>
      <c r="L1124" s="4"/>
      <c r="M1124" s="4"/>
      <c r="Q1124" s="5"/>
      <c r="S1124"/>
      <c r="X1124" s="3"/>
      <c r="Z1124" s="4"/>
      <c r="BI1124" s="7"/>
      <c r="BJ1124" s="4"/>
      <c r="BK1124" s="123"/>
      <c r="BL1124" s="140"/>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c r="A1125" s="4"/>
      <c r="B1125" s="3"/>
      <c r="D1125" s="1"/>
      <c r="H1125" s="5"/>
      <c r="L1125" s="4"/>
      <c r="M1125" s="4"/>
      <c r="Q1125" s="5"/>
      <c r="S1125"/>
      <c r="X1125" s="3"/>
      <c r="Z1125" s="4"/>
      <c r="BI1125" s="7"/>
      <c r="BJ1125" s="4"/>
      <c r="BK1125" s="123"/>
      <c r="BL1125" s="140"/>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c r="A1126" s="4"/>
      <c r="B1126" s="3"/>
      <c r="D1126" s="1"/>
      <c r="H1126" s="5"/>
      <c r="L1126" s="4"/>
      <c r="M1126" s="4"/>
      <c r="Q1126" s="5"/>
      <c r="S1126"/>
      <c r="X1126" s="3"/>
      <c r="Z1126" s="4"/>
      <c r="BI1126" s="7"/>
      <c r="BJ1126" s="4"/>
      <c r="BK1126" s="123"/>
      <c r="BL1126" s="140"/>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c r="A1127" s="4"/>
      <c r="B1127" s="3"/>
      <c r="D1127" s="1"/>
      <c r="H1127" s="5"/>
      <c r="L1127" s="4"/>
      <c r="M1127" s="4"/>
      <c r="Q1127" s="5"/>
      <c r="S1127"/>
      <c r="X1127" s="3"/>
      <c r="Z1127" s="4"/>
      <c r="BI1127" s="7"/>
      <c r="BJ1127" s="4"/>
      <c r="BK1127" s="123"/>
      <c r="BL1127" s="140"/>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c r="A1128" s="4"/>
      <c r="B1128" s="3"/>
      <c r="D1128" s="1"/>
      <c r="H1128" s="5"/>
      <c r="L1128" s="4"/>
      <c r="M1128" s="4"/>
      <c r="Q1128" s="5"/>
      <c r="S1128"/>
      <c r="X1128" s="3"/>
      <c r="Z1128" s="4"/>
      <c r="BI1128" s="7"/>
      <c r="BJ1128" s="4"/>
      <c r="BK1128" s="123"/>
      <c r="BL1128" s="140"/>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c r="A1129" s="4"/>
      <c r="B1129" s="3"/>
      <c r="D1129" s="1"/>
      <c r="H1129" s="5"/>
      <c r="L1129" s="4"/>
      <c r="M1129" s="4"/>
      <c r="Q1129" s="5"/>
      <c r="S1129"/>
      <c r="X1129" s="3"/>
      <c r="Z1129" s="4"/>
      <c r="BI1129" s="7"/>
      <c r="BJ1129" s="4"/>
      <c r="BK1129" s="123"/>
      <c r="BL1129" s="140"/>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c r="A1130" s="4"/>
      <c r="B1130" s="3"/>
      <c r="D1130" s="1"/>
      <c r="H1130" s="5"/>
      <c r="L1130" s="4"/>
      <c r="M1130" s="4"/>
      <c r="Q1130" s="5"/>
      <c r="S1130"/>
      <c r="X1130" s="3"/>
      <c r="Z1130" s="4"/>
      <c r="BI1130" s="7"/>
      <c r="BJ1130" s="4"/>
      <c r="BK1130" s="123"/>
      <c r="BL1130" s="140"/>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c r="A1131" s="4"/>
      <c r="B1131" s="3"/>
      <c r="D1131" s="1"/>
      <c r="H1131" s="5"/>
      <c r="L1131" s="4"/>
      <c r="M1131" s="4"/>
      <c r="Q1131" s="5"/>
      <c r="S1131"/>
      <c r="X1131" s="3"/>
      <c r="Z1131" s="4"/>
      <c r="BI1131" s="7"/>
      <c r="BJ1131" s="4"/>
      <c r="BK1131" s="123"/>
      <c r="BL1131" s="140"/>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c r="A1132" s="4"/>
      <c r="B1132" s="3"/>
      <c r="D1132" s="1"/>
      <c r="H1132" s="5"/>
      <c r="L1132" s="4"/>
      <c r="M1132" s="4"/>
      <c r="Q1132" s="5"/>
      <c r="S1132"/>
      <c r="X1132" s="3"/>
      <c r="Z1132" s="4"/>
      <c r="BI1132" s="7"/>
      <c r="BJ1132" s="4"/>
      <c r="BK1132" s="123"/>
      <c r="BL1132" s="140"/>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c r="A1133" s="4"/>
      <c r="B1133" s="3"/>
      <c r="D1133" s="1"/>
      <c r="H1133" s="5"/>
      <c r="L1133" s="4"/>
      <c r="M1133" s="4"/>
      <c r="Q1133" s="5"/>
      <c r="S1133"/>
      <c r="X1133" s="3"/>
      <c r="Z1133" s="4"/>
      <c r="BI1133" s="7"/>
      <c r="BJ1133" s="4"/>
      <c r="BK1133" s="123"/>
      <c r="BL1133" s="140"/>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c r="A1134" s="4"/>
      <c r="B1134" s="3"/>
      <c r="D1134" s="1"/>
      <c r="H1134" s="5"/>
      <c r="L1134" s="4"/>
      <c r="M1134" s="4"/>
      <c r="Q1134" s="5"/>
      <c r="S1134"/>
      <c r="X1134" s="3"/>
      <c r="Z1134" s="4"/>
      <c r="BI1134" s="7"/>
      <c r="BJ1134" s="4"/>
      <c r="BK1134" s="123"/>
      <c r="BL1134" s="140"/>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c r="A1135" s="4"/>
      <c r="B1135" s="3"/>
      <c r="D1135" s="1"/>
      <c r="H1135" s="5"/>
      <c r="L1135" s="4"/>
      <c r="M1135" s="4"/>
      <c r="Q1135" s="5"/>
      <c r="S1135"/>
      <c r="X1135" s="3"/>
      <c r="Z1135" s="4"/>
      <c r="BI1135" s="7"/>
      <c r="BJ1135" s="4"/>
      <c r="BK1135" s="123"/>
      <c r="BL1135" s="140"/>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c r="A1136" s="4"/>
      <c r="B1136" s="3"/>
      <c r="D1136" s="1"/>
      <c r="H1136" s="5"/>
      <c r="L1136" s="4"/>
      <c r="M1136" s="4"/>
      <c r="Q1136" s="5"/>
      <c r="S1136"/>
      <c r="X1136" s="3"/>
      <c r="Z1136" s="4"/>
      <c r="BI1136" s="7"/>
      <c r="BJ1136" s="4"/>
      <c r="BK1136" s="123"/>
      <c r="BL1136" s="140"/>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c r="A1137" s="4"/>
      <c r="B1137" s="3"/>
      <c r="D1137" s="1"/>
      <c r="H1137" s="5"/>
      <c r="L1137" s="4"/>
      <c r="M1137" s="4"/>
      <c r="Q1137" s="5"/>
      <c r="S1137"/>
      <c r="X1137" s="3"/>
      <c r="Z1137" s="4"/>
      <c r="BI1137" s="7"/>
      <c r="BJ1137" s="4"/>
      <c r="BK1137" s="123"/>
      <c r="BL1137" s="140"/>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c r="A1138" s="4"/>
      <c r="B1138" s="3"/>
      <c r="D1138" s="1"/>
      <c r="H1138" s="5"/>
      <c r="L1138" s="4"/>
      <c r="M1138" s="4"/>
      <c r="Q1138" s="5"/>
      <c r="S1138"/>
      <c r="X1138" s="3"/>
      <c r="Z1138" s="4"/>
      <c r="BI1138" s="7"/>
      <c r="BJ1138" s="4"/>
      <c r="BK1138" s="123"/>
      <c r="BL1138" s="140"/>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c r="A1139" s="4"/>
      <c r="B1139" s="3"/>
      <c r="D1139" s="1"/>
      <c r="H1139" s="5"/>
      <c r="L1139" s="4"/>
      <c r="M1139" s="4"/>
      <c r="Q1139" s="5"/>
      <c r="S1139"/>
      <c r="X1139" s="3"/>
      <c r="Z1139" s="4"/>
      <c r="BI1139" s="7"/>
      <c r="BJ1139" s="4"/>
      <c r="BK1139" s="123"/>
      <c r="BL1139" s="140"/>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c r="A1140" s="4"/>
      <c r="B1140" s="3"/>
      <c r="D1140" s="1"/>
      <c r="H1140" s="5"/>
      <c r="L1140" s="4"/>
      <c r="M1140" s="4"/>
      <c r="Q1140" s="5"/>
      <c r="S1140"/>
      <c r="X1140" s="3"/>
      <c r="Z1140" s="4"/>
      <c r="BI1140" s="7"/>
      <c r="BJ1140" s="4"/>
      <c r="BK1140" s="123"/>
      <c r="BL1140" s="140"/>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c r="A1141" s="4"/>
      <c r="B1141" s="3"/>
      <c r="D1141" s="1"/>
      <c r="H1141" s="5"/>
      <c r="L1141" s="4"/>
      <c r="M1141" s="4"/>
      <c r="Q1141" s="5"/>
      <c r="S1141"/>
      <c r="X1141" s="3"/>
      <c r="Z1141" s="4"/>
      <c r="BI1141" s="7"/>
      <c r="BJ1141" s="4"/>
      <c r="BK1141" s="123"/>
      <c r="BL1141" s="140"/>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c r="A1142" s="4"/>
      <c r="B1142" s="3"/>
      <c r="D1142" s="1"/>
      <c r="H1142" s="5"/>
      <c r="L1142" s="4"/>
      <c r="M1142" s="4"/>
      <c r="Q1142" s="5"/>
      <c r="S1142"/>
      <c r="X1142" s="3"/>
      <c r="Z1142" s="4"/>
      <c r="BI1142" s="7"/>
      <c r="BJ1142" s="4"/>
      <c r="BK1142" s="123"/>
      <c r="BL1142" s="140"/>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c r="A1143" s="4"/>
      <c r="B1143" s="3"/>
      <c r="D1143" s="1"/>
      <c r="H1143" s="5"/>
      <c r="L1143" s="4"/>
      <c r="M1143" s="4"/>
      <c r="Q1143" s="5"/>
      <c r="S1143"/>
      <c r="X1143" s="3"/>
      <c r="Z1143" s="4"/>
      <c r="BI1143" s="7"/>
      <c r="BJ1143" s="4"/>
      <c r="BK1143" s="123"/>
      <c r="BL1143" s="140"/>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c r="A1144" s="4"/>
      <c r="B1144" s="3"/>
      <c r="D1144" s="1"/>
      <c r="H1144" s="5"/>
      <c r="L1144" s="4"/>
      <c r="M1144" s="4"/>
      <c r="Q1144" s="5"/>
      <c r="S1144"/>
      <c r="X1144" s="3"/>
      <c r="Z1144" s="4"/>
      <c r="BI1144" s="7"/>
      <c r="BJ1144" s="4"/>
      <c r="BK1144" s="123"/>
      <c r="BL1144" s="140"/>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c r="A1145" s="4"/>
      <c r="B1145" s="3"/>
      <c r="D1145" s="1"/>
      <c r="H1145" s="5"/>
      <c r="L1145" s="4"/>
      <c r="M1145" s="4"/>
      <c r="Q1145" s="5"/>
      <c r="S1145"/>
      <c r="X1145" s="3"/>
      <c r="Z1145" s="4"/>
      <c r="BI1145" s="7"/>
      <c r="BJ1145" s="4"/>
      <c r="BK1145" s="123"/>
      <c r="BL1145" s="140"/>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c r="A1146" s="4"/>
      <c r="B1146" s="3"/>
      <c r="D1146" s="1"/>
      <c r="H1146" s="5"/>
      <c r="L1146" s="4"/>
      <c r="M1146" s="4"/>
      <c r="Q1146" s="5"/>
      <c r="S1146"/>
      <c r="X1146" s="3"/>
      <c r="Z1146" s="4"/>
      <c r="BI1146" s="7"/>
      <c r="BJ1146" s="4"/>
      <c r="BK1146" s="123"/>
      <c r="BL1146" s="140"/>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c r="A1147" s="4"/>
      <c r="B1147" s="3"/>
      <c r="D1147" s="1"/>
      <c r="H1147" s="5"/>
      <c r="L1147" s="4"/>
      <c r="M1147" s="4"/>
      <c r="Q1147" s="5"/>
      <c r="S1147"/>
      <c r="X1147" s="3"/>
      <c r="Z1147" s="4"/>
      <c r="BI1147" s="7"/>
      <c r="BJ1147" s="4"/>
      <c r="BK1147" s="123"/>
      <c r="BL1147" s="140"/>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c r="A1148" s="4"/>
      <c r="B1148" s="3"/>
      <c r="D1148" s="1"/>
      <c r="H1148" s="5"/>
      <c r="L1148" s="4"/>
      <c r="M1148" s="4"/>
      <c r="Q1148" s="5"/>
      <c r="S1148"/>
      <c r="X1148" s="3"/>
      <c r="Z1148" s="4"/>
      <c r="BI1148" s="7"/>
      <c r="BJ1148" s="4"/>
      <c r="BK1148" s="123"/>
      <c r="BL1148" s="140"/>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c r="A1149" s="4"/>
      <c r="B1149" s="3"/>
      <c r="D1149" s="1"/>
      <c r="H1149" s="5"/>
      <c r="L1149" s="4"/>
      <c r="M1149" s="4"/>
      <c r="Q1149" s="5"/>
      <c r="S1149"/>
      <c r="X1149" s="3"/>
      <c r="Z1149" s="4"/>
      <c r="BI1149" s="7"/>
      <c r="BJ1149" s="4"/>
      <c r="BK1149" s="123"/>
      <c r="BL1149" s="140"/>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c r="A1150" s="4"/>
      <c r="B1150" s="3"/>
      <c r="D1150" s="1"/>
      <c r="H1150" s="5"/>
      <c r="L1150" s="4"/>
      <c r="M1150" s="4"/>
      <c r="Q1150" s="5"/>
      <c r="S1150"/>
      <c r="X1150" s="3"/>
      <c r="Z1150" s="4"/>
      <c r="BI1150" s="7"/>
      <c r="BJ1150" s="4"/>
      <c r="BK1150" s="123"/>
      <c r="BL1150" s="140"/>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c r="A1151" s="4"/>
      <c r="B1151" s="3"/>
      <c r="D1151" s="1"/>
      <c r="H1151" s="5"/>
      <c r="L1151" s="4"/>
      <c r="M1151" s="4"/>
      <c r="Q1151" s="5"/>
      <c r="S1151"/>
      <c r="X1151" s="3"/>
      <c r="Z1151" s="4"/>
      <c r="BI1151" s="7"/>
      <c r="BJ1151" s="4"/>
      <c r="BK1151" s="123"/>
      <c r="BL1151" s="140"/>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c r="A1152" s="4"/>
      <c r="B1152" s="3"/>
      <c r="D1152" s="1"/>
      <c r="H1152" s="5"/>
      <c r="L1152" s="4"/>
      <c r="M1152" s="4"/>
      <c r="Q1152" s="5"/>
      <c r="S1152"/>
      <c r="X1152" s="3"/>
      <c r="Z1152" s="4"/>
      <c r="BI1152" s="7"/>
      <c r="BJ1152" s="4"/>
      <c r="BK1152" s="123"/>
      <c r="BL1152" s="140"/>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c r="A1153" s="4"/>
      <c r="B1153" s="3"/>
      <c r="D1153" s="1"/>
      <c r="H1153" s="5"/>
      <c r="L1153" s="4"/>
      <c r="M1153" s="4"/>
      <c r="Q1153" s="5"/>
      <c r="S1153"/>
      <c r="X1153" s="3"/>
      <c r="Z1153" s="4"/>
      <c r="BI1153" s="7"/>
      <c r="BJ1153" s="4"/>
      <c r="BK1153" s="123"/>
      <c r="BL1153" s="140"/>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c r="A1154" s="4"/>
      <c r="B1154" s="3"/>
      <c r="D1154" s="1"/>
      <c r="H1154" s="5"/>
      <c r="L1154" s="4"/>
      <c r="M1154" s="4"/>
      <c r="Q1154" s="5"/>
      <c r="S1154"/>
      <c r="X1154" s="3"/>
      <c r="Z1154" s="4"/>
      <c r="BI1154" s="7"/>
      <c r="BJ1154" s="4"/>
      <c r="BK1154" s="123"/>
      <c r="BL1154" s="140"/>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c r="A1155" s="4"/>
      <c r="B1155" s="3"/>
      <c r="D1155" s="1"/>
      <c r="H1155" s="5"/>
      <c r="L1155" s="4"/>
      <c r="M1155" s="4"/>
      <c r="Q1155" s="5"/>
      <c r="S1155"/>
      <c r="X1155" s="3"/>
      <c r="Z1155" s="4"/>
      <c r="BI1155" s="7"/>
      <c r="BJ1155" s="4"/>
      <c r="BK1155" s="123"/>
      <c r="BL1155" s="140"/>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c r="A1156" s="4"/>
      <c r="B1156" s="3"/>
      <c r="D1156" s="1"/>
      <c r="H1156" s="5"/>
      <c r="L1156" s="4"/>
      <c r="M1156" s="4"/>
      <c r="Q1156" s="5"/>
      <c r="S1156"/>
      <c r="X1156" s="3"/>
      <c r="Z1156" s="4"/>
      <c r="BI1156" s="7"/>
      <c r="BJ1156" s="4"/>
      <c r="BK1156" s="123"/>
      <c r="BL1156" s="140"/>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c r="A1157" s="4"/>
      <c r="B1157" s="3"/>
      <c r="D1157" s="1"/>
      <c r="H1157" s="5"/>
      <c r="L1157" s="4"/>
      <c r="M1157" s="4"/>
      <c r="Q1157" s="5"/>
      <c r="S1157"/>
      <c r="X1157" s="3"/>
      <c r="Z1157" s="4"/>
      <c r="BI1157" s="7"/>
      <c r="BJ1157" s="4"/>
      <c r="BK1157" s="123"/>
      <c r="BL1157" s="140"/>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c r="A1158" s="4"/>
      <c r="B1158" s="3"/>
      <c r="D1158" s="1"/>
      <c r="H1158" s="5"/>
      <c r="L1158" s="4"/>
      <c r="M1158" s="4"/>
      <c r="Q1158" s="5"/>
      <c r="S1158"/>
      <c r="X1158" s="3"/>
      <c r="Z1158" s="4"/>
      <c r="BI1158" s="7"/>
      <c r="BJ1158" s="4"/>
      <c r="BK1158" s="123"/>
      <c r="BL1158" s="140"/>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c r="A1159" s="4"/>
      <c r="B1159" s="3"/>
      <c r="D1159" s="1"/>
      <c r="H1159" s="5"/>
      <c r="L1159" s="4"/>
      <c r="M1159" s="4"/>
      <c r="Q1159" s="5"/>
      <c r="S1159"/>
      <c r="X1159" s="3"/>
      <c r="Z1159" s="4"/>
      <c r="BI1159" s="7"/>
      <c r="BJ1159" s="4"/>
      <c r="BK1159" s="123"/>
      <c r="BL1159" s="140"/>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c r="A1160" s="4"/>
      <c r="B1160" s="3"/>
      <c r="D1160" s="1"/>
      <c r="H1160" s="5"/>
      <c r="L1160" s="4"/>
      <c r="M1160" s="4"/>
      <c r="Q1160" s="5"/>
      <c r="S1160"/>
      <c r="X1160" s="3"/>
      <c r="Z1160" s="4"/>
      <c r="BI1160" s="7"/>
      <c r="BJ1160" s="4"/>
      <c r="BK1160" s="123"/>
      <c r="BL1160" s="140"/>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c r="A1161" s="4"/>
      <c r="B1161" s="3"/>
      <c r="D1161" s="1"/>
      <c r="H1161" s="5"/>
      <c r="L1161" s="4"/>
      <c r="M1161" s="4"/>
      <c r="Q1161" s="5"/>
      <c r="S1161"/>
      <c r="X1161" s="3"/>
      <c r="Z1161" s="4"/>
      <c r="BI1161" s="7"/>
      <c r="BJ1161" s="4"/>
      <c r="BK1161" s="123"/>
      <c r="BL1161" s="140"/>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c r="A1162" s="4"/>
      <c r="B1162" s="3"/>
      <c r="D1162" s="1"/>
      <c r="H1162" s="5"/>
      <c r="L1162" s="4"/>
      <c r="M1162" s="4"/>
      <c r="Q1162" s="5"/>
      <c r="S1162"/>
      <c r="X1162" s="3"/>
      <c r="Z1162" s="4"/>
      <c r="BI1162" s="7"/>
      <c r="BJ1162" s="4"/>
      <c r="BK1162" s="123"/>
      <c r="BL1162" s="140"/>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c r="A1163" s="4"/>
      <c r="B1163" s="3"/>
      <c r="D1163" s="1"/>
      <c r="H1163" s="5"/>
      <c r="L1163" s="4"/>
      <c r="M1163" s="4"/>
      <c r="Q1163" s="5"/>
      <c r="S1163"/>
      <c r="X1163" s="3"/>
      <c r="Z1163" s="4"/>
      <c r="BI1163" s="7"/>
      <c r="BJ1163" s="4"/>
      <c r="BK1163" s="123"/>
      <c r="BL1163" s="140"/>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c r="A1164" s="4"/>
      <c r="B1164" s="3"/>
      <c r="D1164" s="1"/>
      <c r="H1164" s="5"/>
      <c r="L1164" s="4"/>
      <c r="M1164" s="4"/>
      <c r="Q1164" s="5"/>
      <c r="S1164"/>
      <c r="X1164" s="3"/>
      <c r="Z1164" s="4"/>
      <c r="BI1164" s="7"/>
      <c r="BJ1164" s="4"/>
      <c r="BK1164" s="123"/>
      <c r="BL1164" s="140"/>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c r="A1165" s="4"/>
      <c r="B1165" s="3"/>
      <c r="D1165" s="1"/>
      <c r="H1165" s="5"/>
      <c r="L1165" s="4"/>
      <c r="M1165" s="4"/>
      <c r="Q1165" s="5"/>
      <c r="S1165"/>
      <c r="X1165" s="3"/>
      <c r="Z1165" s="4"/>
      <c r="BI1165" s="7"/>
      <c r="BJ1165" s="4"/>
      <c r="BK1165" s="123"/>
      <c r="BL1165" s="140"/>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c r="A1166" s="4"/>
      <c r="B1166" s="3"/>
      <c r="D1166" s="1"/>
      <c r="H1166" s="5"/>
      <c r="L1166" s="4"/>
      <c r="M1166" s="4"/>
      <c r="Q1166" s="5"/>
      <c r="S1166"/>
      <c r="X1166" s="3"/>
      <c r="Z1166" s="4"/>
      <c r="BI1166" s="7"/>
      <c r="BJ1166" s="4"/>
      <c r="BK1166" s="123"/>
      <c r="BL1166" s="140"/>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c r="A1167" s="4"/>
      <c r="B1167" s="3"/>
      <c r="D1167" s="1"/>
      <c r="H1167" s="5"/>
      <c r="L1167" s="4"/>
      <c r="M1167" s="4"/>
      <c r="Q1167" s="5"/>
      <c r="S1167"/>
      <c r="X1167" s="3"/>
      <c r="Z1167" s="4"/>
      <c r="BI1167" s="7"/>
      <c r="BJ1167" s="4"/>
      <c r="BK1167" s="123"/>
      <c r="BL1167" s="140"/>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c r="A1168" s="4"/>
      <c r="B1168" s="3"/>
      <c r="D1168" s="1"/>
      <c r="H1168" s="5"/>
      <c r="L1168" s="4"/>
      <c r="M1168" s="4"/>
      <c r="Q1168" s="5"/>
      <c r="S1168"/>
      <c r="X1168" s="3"/>
      <c r="Z1168" s="4"/>
      <c r="BI1168" s="7"/>
      <c r="BJ1168" s="4"/>
      <c r="BK1168" s="123"/>
      <c r="BL1168" s="140"/>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c r="A1169" s="4"/>
      <c r="B1169" s="3"/>
      <c r="D1169" s="1"/>
      <c r="H1169" s="5"/>
      <c r="L1169" s="4"/>
      <c r="M1169" s="4"/>
      <c r="Q1169" s="5"/>
      <c r="S1169"/>
      <c r="X1169" s="3"/>
      <c r="Z1169" s="4"/>
      <c r="BI1169" s="7"/>
      <c r="BJ1169" s="4"/>
      <c r="BK1169" s="123"/>
      <c r="BL1169" s="140"/>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c r="A1170" s="4"/>
      <c r="B1170" s="3"/>
      <c r="D1170" s="1"/>
      <c r="H1170" s="5"/>
      <c r="L1170" s="4"/>
      <c r="M1170" s="4"/>
      <c r="Q1170" s="5"/>
      <c r="S1170"/>
      <c r="X1170" s="3"/>
      <c r="Z1170" s="4"/>
      <c r="BI1170" s="7"/>
      <c r="BJ1170" s="4"/>
      <c r="BK1170" s="123"/>
      <c r="BL1170" s="140"/>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c r="A1171" s="4"/>
      <c r="B1171" s="3"/>
      <c r="D1171" s="1"/>
      <c r="H1171" s="5"/>
      <c r="L1171" s="4"/>
      <c r="M1171" s="4"/>
      <c r="Q1171" s="5"/>
      <c r="S1171"/>
      <c r="X1171" s="3"/>
      <c r="Z1171" s="4"/>
      <c r="BI1171" s="7"/>
      <c r="BJ1171" s="4"/>
      <c r="BK1171" s="123"/>
      <c r="BL1171" s="140"/>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c r="A1172" s="4"/>
      <c r="B1172" s="3"/>
      <c r="D1172" s="1"/>
      <c r="H1172" s="5"/>
      <c r="L1172" s="4"/>
      <c r="M1172" s="4"/>
      <c r="Q1172" s="5"/>
      <c r="S1172"/>
      <c r="X1172" s="3"/>
      <c r="Z1172" s="4"/>
      <c r="BI1172" s="7"/>
      <c r="BJ1172" s="4"/>
      <c r="BK1172" s="123"/>
      <c r="BL1172" s="140"/>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c r="A1173" s="4"/>
      <c r="B1173" s="3"/>
      <c r="D1173" s="1"/>
      <c r="H1173" s="5"/>
      <c r="L1173" s="4"/>
      <c r="M1173" s="4"/>
      <c r="Q1173" s="5"/>
      <c r="S1173"/>
      <c r="X1173" s="3"/>
      <c r="Z1173" s="4"/>
      <c r="BI1173" s="7"/>
      <c r="BJ1173" s="4"/>
      <c r="BK1173" s="123"/>
      <c r="BL1173" s="140"/>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c r="A1174" s="4"/>
      <c r="B1174" s="3"/>
      <c r="D1174" s="1"/>
      <c r="H1174" s="5"/>
      <c r="L1174" s="4"/>
      <c r="M1174" s="4"/>
      <c r="Q1174" s="5"/>
      <c r="S1174"/>
      <c r="X1174" s="3"/>
      <c r="Z1174" s="4"/>
      <c r="BI1174" s="7"/>
      <c r="BJ1174" s="4"/>
      <c r="BK1174" s="123"/>
      <c r="BL1174" s="140"/>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c r="A1175" s="4"/>
      <c r="B1175" s="3"/>
      <c r="D1175" s="1"/>
      <c r="H1175" s="5"/>
      <c r="L1175" s="4"/>
      <c r="M1175" s="4"/>
      <c r="Q1175" s="5"/>
      <c r="S1175"/>
      <c r="X1175" s="3"/>
      <c r="Z1175" s="4"/>
      <c r="BI1175" s="7"/>
      <c r="BJ1175" s="4"/>
      <c r="BK1175" s="123"/>
      <c r="BL1175" s="140"/>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c r="A1176" s="4"/>
      <c r="B1176" s="3"/>
      <c r="D1176" s="1"/>
      <c r="H1176" s="5"/>
      <c r="L1176" s="4"/>
      <c r="M1176" s="4"/>
      <c r="Q1176" s="5"/>
      <c r="S1176"/>
      <c r="X1176" s="3"/>
      <c r="Z1176" s="4"/>
      <c r="BI1176" s="7"/>
      <c r="BJ1176" s="4"/>
      <c r="BK1176" s="123"/>
      <c r="BL1176" s="140"/>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c r="A1177" s="4"/>
      <c r="B1177" s="3"/>
      <c r="D1177" s="1"/>
      <c r="H1177" s="5"/>
      <c r="L1177" s="4"/>
      <c r="M1177" s="4"/>
      <c r="Q1177" s="5"/>
      <c r="S1177"/>
      <c r="X1177" s="3"/>
      <c r="Z1177" s="4"/>
      <c r="BI1177" s="7"/>
      <c r="BJ1177" s="4"/>
      <c r="BK1177" s="123"/>
      <c r="BL1177" s="140"/>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c r="A1178" s="4"/>
      <c r="B1178" s="3"/>
      <c r="D1178" s="1"/>
      <c r="H1178" s="5"/>
      <c r="L1178" s="4"/>
      <c r="M1178" s="4"/>
      <c r="Q1178" s="5"/>
      <c r="S1178"/>
      <c r="X1178" s="3"/>
      <c r="Z1178" s="4"/>
      <c r="BI1178" s="7"/>
      <c r="BJ1178" s="4"/>
      <c r="BK1178" s="123"/>
      <c r="BL1178" s="140"/>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c r="A1179" s="4"/>
      <c r="B1179" s="3"/>
      <c r="D1179" s="1"/>
      <c r="H1179" s="5"/>
      <c r="L1179" s="4"/>
      <c r="M1179" s="4"/>
      <c r="Q1179" s="5"/>
      <c r="S1179"/>
      <c r="X1179" s="3"/>
      <c r="Z1179" s="4"/>
      <c r="BI1179" s="7"/>
      <c r="BJ1179" s="4"/>
      <c r="BK1179" s="123"/>
      <c r="BL1179" s="140"/>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c r="A1180" s="4"/>
      <c r="B1180" s="3"/>
      <c r="D1180" s="1"/>
      <c r="H1180" s="5"/>
      <c r="L1180" s="4"/>
      <c r="M1180" s="4"/>
      <c r="Q1180" s="5"/>
      <c r="S1180"/>
      <c r="X1180" s="3"/>
      <c r="Z1180" s="4"/>
      <c r="BI1180" s="7"/>
      <c r="BJ1180" s="4"/>
      <c r="BK1180" s="123"/>
      <c r="BL1180" s="140"/>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c r="A1181" s="4"/>
      <c r="B1181" s="3"/>
      <c r="D1181" s="1"/>
      <c r="H1181" s="5"/>
      <c r="L1181" s="4"/>
      <c r="M1181" s="4"/>
      <c r="Q1181" s="5"/>
      <c r="S1181"/>
      <c r="X1181" s="3"/>
      <c r="Z1181" s="4"/>
      <c r="BI1181" s="7"/>
      <c r="BJ1181" s="4"/>
      <c r="BK1181" s="123"/>
      <c r="BL1181" s="140"/>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c r="A1182" s="4"/>
      <c r="B1182" s="3"/>
      <c r="D1182" s="1"/>
      <c r="H1182" s="5"/>
      <c r="L1182" s="4"/>
      <c r="M1182" s="4"/>
      <c r="Q1182" s="5"/>
      <c r="S1182"/>
      <c r="X1182" s="3"/>
      <c r="Z1182" s="4"/>
      <c r="BI1182" s="7"/>
      <c r="BJ1182" s="4"/>
      <c r="BK1182" s="123"/>
      <c r="BL1182" s="140"/>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c r="A1183" s="4"/>
      <c r="B1183" s="3"/>
      <c r="D1183" s="1"/>
      <c r="H1183" s="5"/>
      <c r="L1183" s="4"/>
      <c r="M1183" s="4"/>
      <c r="Q1183" s="5"/>
      <c r="S1183"/>
      <c r="X1183" s="3"/>
      <c r="Z1183" s="4"/>
      <c r="BI1183" s="7"/>
      <c r="BJ1183" s="4"/>
      <c r="BK1183" s="123"/>
      <c r="BL1183" s="140"/>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c r="A1184" s="4"/>
      <c r="B1184" s="3"/>
      <c r="D1184" s="1"/>
      <c r="H1184" s="5"/>
      <c r="L1184" s="4"/>
      <c r="M1184" s="4"/>
      <c r="Q1184" s="5"/>
      <c r="S1184"/>
      <c r="X1184" s="3"/>
      <c r="Z1184" s="4"/>
      <c r="BI1184" s="7"/>
      <c r="BJ1184" s="4"/>
      <c r="BK1184" s="123"/>
      <c r="BL1184" s="140"/>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c r="A1185" s="4"/>
      <c r="B1185" s="3"/>
      <c r="D1185" s="1"/>
      <c r="H1185" s="5"/>
      <c r="L1185" s="4"/>
      <c r="M1185" s="4"/>
      <c r="Q1185" s="5"/>
      <c r="S1185"/>
      <c r="X1185" s="3"/>
      <c r="Z1185" s="4"/>
      <c r="BI1185" s="7"/>
      <c r="BJ1185" s="4"/>
      <c r="BK1185" s="123"/>
      <c r="BL1185" s="140"/>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c r="A1186" s="4"/>
      <c r="B1186" s="3"/>
      <c r="D1186" s="1"/>
      <c r="H1186" s="5"/>
      <c r="L1186" s="4"/>
      <c r="M1186" s="4"/>
      <c r="Q1186" s="5"/>
      <c r="S1186"/>
      <c r="X1186" s="3"/>
      <c r="Z1186" s="4"/>
      <c r="BI1186" s="7"/>
      <c r="BJ1186" s="4"/>
      <c r="BK1186" s="123"/>
      <c r="BL1186" s="140"/>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c r="A1187" s="4"/>
      <c r="B1187" s="3"/>
      <c r="D1187" s="1"/>
      <c r="H1187" s="5"/>
      <c r="L1187" s="4"/>
      <c r="M1187" s="4"/>
      <c r="Q1187" s="5"/>
      <c r="S1187"/>
      <c r="X1187" s="3"/>
      <c r="Z1187" s="4"/>
      <c r="BI1187" s="7"/>
      <c r="BJ1187" s="4"/>
      <c r="BK1187" s="123"/>
      <c r="BL1187" s="140"/>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c r="A1188" s="4"/>
      <c r="B1188" s="3"/>
      <c r="D1188" s="1"/>
      <c r="H1188" s="5"/>
      <c r="L1188" s="4"/>
      <c r="M1188" s="4"/>
      <c r="Q1188" s="5"/>
      <c r="S1188"/>
      <c r="X1188" s="3"/>
      <c r="Z1188" s="4"/>
      <c r="BI1188" s="7"/>
      <c r="BJ1188" s="4"/>
      <c r="BK1188" s="123"/>
      <c r="BL1188" s="140"/>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c r="A1189" s="4"/>
      <c r="B1189" s="3"/>
      <c r="D1189" s="1"/>
      <c r="H1189" s="5"/>
      <c r="L1189" s="4"/>
      <c r="M1189" s="4"/>
      <c r="Q1189" s="5"/>
      <c r="S1189"/>
      <c r="X1189" s="3"/>
      <c r="Z1189" s="4"/>
      <c r="BI1189" s="7"/>
      <c r="BJ1189" s="4"/>
      <c r="BK1189" s="123"/>
      <c r="BL1189" s="140"/>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c r="A1190" s="4"/>
      <c r="B1190" s="3"/>
      <c r="D1190" s="1"/>
      <c r="H1190" s="5"/>
      <c r="L1190" s="4"/>
      <c r="M1190" s="4"/>
      <c r="Q1190" s="5"/>
      <c r="S1190"/>
      <c r="X1190" s="3"/>
      <c r="Z1190" s="4"/>
      <c r="BI1190" s="7"/>
      <c r="BJ1190" s="4"/>
      <c r="BK1190" s="123"/>
      <c r="BL1190" s="140"/>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c r="A1191" s="4"/>
      <c r="B1191" s="3"/>
      <c r="D1191" s="1"/>
      <c r="H1191" s="5"/>
      <c r="L1191" s="4"/>
      <c r="M1191" s="4"/>
      <c r="Q1191" s="5"/>
      <c r="S1191"/>
      <c r="X1191" s="3"/>
      <c r="Z1191" s="4"/>
      <c r="BI1191" s="7"/>
      <c r="BJ1191" s="4"/>
      <c r="BK1191" s="123"/>
      <c r="BL1191" s="140"/>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c r="A1192" s="4"/>
      <c r="B1192" s="3"/>
      <c r="D1192" s="1"/>
      <c r="H1192" s="5"/>
      <c r="L1192" s="4"/>
      <c r="M1192" s="4"/>
      <c r="Q1192" s="5"/>
      <c r="S1192"/>
      <c r="X1192" s="3"/>
      <c r="Z1192" s="4"/>
      <c r="BI1192" s="7"/>
      <c r="BJ1192" s="4"/>
      <c r="BK1192" s="123"/>
      <c r="BL1192" s="140"/>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c r="A1193" s="4"/>
      <c r="B1193" s="3"/>
      <c r="D1193" s="1"/>
      <c r="H1193" s="5"/>
      <c r="L1193" s="4"/>
      <c r="M1193" s="4"/>
      <c r="Q1193" s="5"/>
      <c r="S1193"/>
      <c r="X1193" s="3"/>
      <c r="Z1193" s="4"/>
      <c r="BI1193" s="7"/>
      <c r="BJ1193" s="4"/>
      <c r="BK1193" s="123"/>
      <c r="BL1193" s="140"/>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c r="A1194" s="4"/>
      <c r="B1194" s="3"/>
      <c r="D1194" s="1"/>
      <c r="H1194" s="5"/>
      <c r="L1194" s="4"/>
      <c r="M1194" s="4"/>
      <c r="Q1194" s="5"/>
      <c r="S1194"/>
      <c r="X1194" s="3"/>
      <c r="Z1194" s="4"/>
      <c r="BI1194" s="7"/>
      <c r="BJ1194" s="4"/>
      <c r="BK1194" s="123"/>
      <c r="BL1194" s="140"/>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c r="A1195" s="4"/>
      <c r="B1195" s="3"/>
      <c r="D1195" s="1"/>
      <c r="H1195" s="5"/>
      <c r="L1195" s="4"/>
      <c r="M1195" s="4"/>
      <c r="Q1195" s="5"/>
      <c r="S1195"/>
      <c r="X1195" s="3"/>
      <c r="Z1195" s="4"/>
      <c r="BI1195" s="7"/>
      <c r="BJ1195" s="4"/>
      <c r="BK1195" s="123"/>
      <c r="BL1195" s="140"/>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c r="A1196" s="4"/>
      <c r="B1196" s="3"/>
      <c r="D1196" s="1"/>
      <c r="H1196" s="5"/>
      <c r="L1196" s="4"/>
      <c r="M1196" s="4"/>
      <c r="Q1196" s="5"/>
      <c r="S1196"/>
      <c r="X1196" s="3"/>
      <c r="Z1196" s="4"/>
      <c r="BI1196" s="7"/>
      <c r="BJ1196" s="4"/>
      <c r="BK1196" s="123"/>
      <c r="BL1196" s="140"/>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c r="A1197" s="4"/>
      <c r="B1197" s="3"/>
      <c r="D1197" s="1"/>
      <c r="H1197" s="5"/>
      <c r="L1197" s="4"/>
      <c r="M1197" s="4"/>
      <c r="Q1197" s="5"/>
      <c r="S1197"/>
      <c r="X1197" s="3"/>
      <c r="Z1197" s="4"/>
      <c r="BI1197" s="7"/>
      <c r="BJ1197" s="4"/>
      <c r="BK1197" s="123"/>
      <c r="BL1197" s="140"/>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c r="A1198" s="4"/>
      <c r="B1198" s="3"/>
      <c r="D1198" s="1"/>
      <c r="H1198" s="5"/>
      <c r="L1198" s="4"/>
      <c r="M1198" s="4"/>
      <c r="Q1198" s="5"/>
      <c r="S1198"/>
      <c r="X1198" s="3"/>
      <c r="Z1198" s="4"/>
      <c r="BI1198" s="7"/>
      <c r="BJ1198" s="4"/>
      <c r="BK1198" s="123"/>
      <c r="BL1198" s="140"/>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c r="A1199" s="4"/>
      <c r="B1199" s="3"/>
      <c r="D1199" s="1"/>
      <c r="H1199" s="5"/>
      <c r="L1199" s="4"/>
      <c r="M1199" s="4"/>
      <c r="Q1199" s="5"/>
      <c r="S1199"/>
      <c r="X1199" s="3"/>
      <c r="Z1199" s="4"/>
      <c r="BI1199" s="7"/>
      <c r="BJ1199" s="4"/>
      <c r="BK1199" s="123"/>
      <c r="BL1199" s="140"/>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c r="A1200" s="4"/>
      <c r="B1200" s="3"/>
      <c r="D1200" s="1"/>
      <c r="H1200" s="5"/>
      <c r="L1200" s="4"/>
      <c r="M1200" s="4"/>
      <c r="Q1200" s="5"/>
      <c r="S1200"/>
      <c r="X1200" s="3"/>
      <c r="Z1200" s="4"/>
      <c r="BI1200" s="7"/>
      <c r="BJ1200" s="4"/>
      <c r="BK1200" s="123"/>
      <c r="BL1200" s="140"/>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c r="A1201" s="4"/>
      <c r="B1201" s="3"/>
      <c r="D1201" s="1"/>
      <c r="H1201" s="5"/>
      <c r="L1201" s="4"/>
      <c r="M1201" s="4"/>
      <c r="Q1201" s="5"/>
      <c r="S1201"/>
      <c r="X1201" s="3"/>
      <c r="Z1201" s="4"/>
      <c r="BI1201" s="7"/>
      <c r="BJ1201" s="4"/>
      <c r="BK1201" s="123"/>
      <c r="BL1201" s="140"/>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c r="A1202" s="4"/>
      <c r="B1202" s="3"/>
      <c r="D1202" s="1"/>
      <c r="H1202" s="5"/>
      <c r="L1202" s="4"/>
      <c r="M1202" s="4"/>
      <c r="Q1202" s="5"/>
      <c r="S1202"/>
      <c r="X1202" s="3"/>
      <c r="Z1202" s="4"/>
      <c r="BI1202" s="7"/>
      <c r="BJ1202" s="4"/>
      <c r="BK1202" s="123"/>
      <c r="BL1202" s="140"/>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c r="A1203" s="4"/>
      <c r="B1203" s="3"/>
      <c r="D1203" s="1"/>
      <c r="H1203" s="5"/>
      <c r="L1203" s="4"/>
      <c r="M1203" s="4"/>
      <c r="Q1203" s="5"/>
      <c r="S1203"/>
      <c r="X1203" s="3"/>
      <c r="Z1203" s="4"/>
      <c r="BI1203" s="7"/>
      <c r="BJ1203" s="4"/>
      <c r="BK1203" s="123"/>
      <c r="BL1203" s="140"/>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c r="A1204" s="4"/>
      <c r="B1204" s="3"/>
      <c r="D1204" s="1"/>
      <c r="H1204" s="5"/>
      <c r="L1204" s="4"/>
      <c r="M1204" s="4"/>
      <c r="Q1204" s="5"/>
      <c r="S1204"/>
      <c r="X1204" s="3"/>
      <c r="Z1204" s="4"/>
      <c r="BI1204" s="7"/>
      <c r="BJ1204" s="4"/>
      <c r="BK1204" s="123"/>
      <c r="BL1204" s="140"/>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c r="A1205" s="4"/>
      <c r="B1205" s="3"/>
      <c r="D1205" s="1"/>
      <c r="H1205" s="5"/>
      <c r="L1205" s="4"/>
      <c r="M1205" s="4"/>
      <c r="Q1205" s="5"/>
      <c r="S1205"/>
      <c r="X1205" s="3"/>
      <c r="Z1205" s="4"/>
      <c r="BI1205" s="7"/>
      <c r="BJ1205" s="4"/>
      <c r="BK1205" s="123"/>
      <c r="BL1205" s="140"/>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c r="A1206" s="4"/>
      <c r="B1206" s="3"/>
      <c r="D1206" s="1"/>
      <c r="H1206" s="5"/>
      <c r="L1206" s="4"/>
      <c r="M1206" s="4"/>
      <c r="Q1206" s="5"/>
      <c r="S1206"/>
      <c r="X1206" s="3"/>
      <c r="Z1206" s="4"/>
      <c r="BI1206" s="7"/>
      <c r="BJ1206" s="4"/>
      <c r="BK1206" s="123"/>
      <c r="BL1206" s="140"/>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c r="A1207" s="4"/>
      <c r="B1207" s="3"/>
      <c r="D1207" s="1"/>
      <c r="H1207" s="5"/>
      <c r="L1207" s="4"/>
      <c r="M1207" s="4"/>
      <c r="Q1207" s="5"/>
      <c r="S1207"/>
      <c r="X1207" s="3"/>
      <c r="Z1207" s="4"/>
      <c r="BI1207" s="7"/>
      <c r="BJ1207" s="4"/>
      <c r="BK1207" s="123"/>
      <c r="BL1207" s="140"/>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c r="A1208" s="4"/>
      <c r="B1208" s="3"/>
      <c r="D1208" s="1"/>
      <c r="H1208" s="5"/>
      <c r="L1208" s="4"/>
      <c r="M1208" s="4"/>
      <c r="Q1208" s="5"/>
      <c r="S1208"/>
      <c r="X1208" s="3"/>
      <c r="Z1208" s="4"/>
      <c r="BI1208" s="7"/>
      <c r="BJ1208" s="4"/>
      <c r="BK1208" s="123"/>
      <c r="BL1208" s="140"/>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c r="A1209" s="4"/>
      <c r="B1209" s="3"/>
      <c r="D1209" s="1"/>
      <c r="H1209" s="5"/>
      <c r="L1209" s="4"/>
      <c r="M1209" s="4"/>
      <c r="Q1209" s="5"/>
      <c r="S1209"/>
      <c r="X1209" s="3"/>
      <c r="Z1209" s="4"/>
      <c r="BI1209" s="7"/>
      <c r="BJ1209" s="4"/>
      <c r="BK1209" s="123"/>
      <c r="BL1209" s="140"/>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c r="A1210" s="4"/>
      <c r="B1210" s="3"/>
      <c r="D1210" s="1"/>
      <c r="H1210" s="5"/>
      <c r="L1210" s="4"/>
      <c r="M1210" s="4"/>
      <c r="Q1210" s="5"/>
      <c r="S1210"/>
      <c r="X1210" s="3"/>
      <c r="Z1210" s="4"/>
      <c r="BI1210" s="7"/>
      <c r="BJ1210" s="4"/>
      <c r="BK1210" s="123"/>
      <c r="BL1210" s="140"/>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c r="A1211" s="4"/>
      <c r="B1211" s="3"/>
      <c r="D1211" s="1"/>
      <c r="H1211" s="5"/>
      <c r="L1211" s="4"/>
      <c r="M1211" s="4"/>
      <c r="Q1211" s="5"/>
      <c r="S1211"/>
      <c r="X1211" s="3"/>
      <c r="Z1211" s="4"/>
      <c r="BI1211" s="7"/>
      <c r="BJ1211" s="4"/>
      <c r="BK1211" s="123"/>
      <c r="BL1211" s="140"/>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c r="A1212" s="4"/>
      <c r="B1212" s="3"/>
      <c r="D1212" s="1"/>
      <c r="H1212" s="5"/>
      <c r="L1212" s="4"/>
      <c r="M1212" s="4"/>
      <c r="Q1212" s="5"/>
      <c r="S1212"/>
      <c r="X1212" s="3"/>
      <c r="Z1212" s="4"/>
      <c r="BI1212" s="7"/>
      <c r="BJ1212" s="4"/>
      <c r="BK1212" s="123"/>
      <c r="BL1212" s="140"/>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c r="A1213" s="4"/>
      <c r="B1213" s="3"/>
      <c r="D1213" s="1"/>
      <c r="H1213" s="5"/>
      <c r="L1213" s="4"/>
      <c r="M1213" s="4"/>
      <c r="Q1213" s="5"/>
      <c r="S1213"/>
      <c r="X1213" s="3"/>
      <c r="Z1213" s="4"/>
      <c r="BI1213" s="7"/>
      <c r="BJ1213" s="4"/>
      <c r="BK1213" s="123"/>
      <c r="BL1213" s="140"/>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c r="A1214" s="4"/>
      <c r="B1214" s="3"/>
      <c r="D1214" s="1"/>
      <c r="H1214" s="5"/>
      <c r="L1214" s="4"/>
      <c r="M1214" s="4"/>
      <c r="Q1214" s="5"/>
      <c r="S1214"/>
      <c r="X1214" s="3"/>
      <c r="Z1214" s="4"/>
      <c r="BI1214" s="7"/>
      <c r="BJ1214" s="4"/>
      <c r="BK1214" s="123"/>
      <c r="BL1214" s="140"/>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c r="A1215" s="4"/>
      <c r="B1215" s="3"/>
      <c r="D1215" s="1"/>
      <c r="H1215" s="5"/>
      <c r="L1215" s="4"/>
      <c r="M1215" s="4"/>
      <c r="Q1215" s="5"/>
      <c r="S1215"/>
      <c r="X1215" s="3"/>
      <c r="Z1215" s="4"/>
      <c r="BI1215" s="7"/>
      <c r="BJ1215" s="4"/>
      <c r="BK1215" s="123"/>
      <c r="BL1215" s="140"/>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c r="A1216" s="4"/>
      <c r="B1216" s="3"/>
      <c r="D1216" s="1"/>
      <c r="H1216" s="5"/>
      <c r="L1216" s="4"/>
      <c r="M1216" s="4"/>
      <c r="Q1216" s="5"/>
      <c r="S1216"/>
      <c r="X1216" s="3"/>
      <c r="Z1216" s="4"/>
      <c r="BI1216" s="7"/>
      <c r="BJ1216" s="4"/>
      <c r="BK1216" s="123"/>
      <c r="BL1216" s="140"/>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c r="A1217" s="4"/>
      <c r="B1217" s="3"/>
      <c r="D1217" s="1"/>
      <c r="H1217" s="5"/>
      <c r="L1217" s="4"/>
      <c r="M1217" s="4"/>
      <c r="Q1217" s="5"/>
      <c r="S1217"/>
      <c r="X1217" s="3"/>
      <c r="Z1217" s="4"/>
      <c r="BI1217" s="7"/>
      <c r="BJ1217" s="4"/>
      <c r="BK1217" s="123"/>
      <c r="BL1217" s="140"/>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c r="A1218" s="4"/>
      <c r="B1218" s="3"/>
      <c r="D1218" s="1"/>
      <c r="H1218" s="5"/>
      <c r="L1218" s="4"/>
      <c r="M1218" s="4"/>
      <c r="Q1218" s="5"/>
      <c r="S1218"/>
      <c r="X1218" s="3"/>
      <c r="Z1218" s="4"/>
      <c r="BI1218" s="7"/>
      <c r="BJ1218" s="4"/>
      <c r="BK1218" s="123"/>
      <c r="BL1218" s="140"/>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c r="A1219" s="4"/>
      <c r="B1219" s="3"/>
      <c r="D1219" s="1"/>
      <c r="H1219" s="5"/>
      <c r="L1219" s="4"/>
      <c r="M1219" s="4"/>
      <c r="Q1219" s="5"/>
      <c r="S1219"/>
      <c r="X1219" s="3"/>
      <c r="Z1219" s="4"/>
      <c r="BI1219" s="7"/>
      <c r="BJ1219" s="4"/>
      <c r="BK1219" s="123"/>
      <c r="BL1219" s="140"/>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c r="A1220" s="4"/>
      <c r="B1220" s="3"/>
      <c r="D1220" s="1"/>
      <c r="H1220" s="5"/>
      <c r="L1220" s="4"/>
      <c r="M1220" s="4"/>
      <c r="Q1220" s="5"/>
      <c r="S1220"/>
      <c r="Z1220" s="4"/>
      <c r="BI1220" s="7"/>
      <c r="BJ1220" s="4"/>
      <c r="BK1220" s="123"/>
      <c r="BL1220" s="140"/>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c r="A1221" s="4"/>
      <c r="B1221" s="3"/>
      <c r="D1221" s="1"/>
      <c r="H1221" s="5"/>
      <c r="L1221" s="4"/>
      <c r="M1221" s="4"/>
      <c r="Q1221" s="5"/>
      <c r="S1221"/>
      <c r="Z1221" s="4"/>
      <c r="BI1221" s="7"/>
      <c r="BJ1221" s="4"/>
      <c r="BK1221" s="123"/>
      <c r="BL1221" s="140"/>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c r="A1222" s="4"/>
      <c r="B1222" s="3"/>
      <c r="D1222" s="1"/>
      <c r="H1222" s="5"/>
      <c r="L1222" s="4"/>
      <c r="M1222" s="4"/>
      <c r="Q1222" s="5"/>
      <c r="S1222"/>
      <c r="Z1222" s="4"/>
      <c r="BI1222" s="7"/>
      <c r="BJ1222" s="4"/>
      <c r="BK1222" s="123"/>
      <c r="BL1222" s="140"/>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c r="A1223" s="4"/>
      <c r="B1223" s="3"/>
      <c r="D1223" s="1"/>
      <c r="H1223" s="5"/>
      <c r="L1223" s="4"/>
      <c r="M1223" s="4"/>
      <c r="Q1223" s="5"/>
      <c r="S1223"/>
      <c r="Z1223" s="4"/>
      <c r="BI1223" s="7"/>
      <c r="BJ1223" s="4"/>
      <c r="BK1223" s="123"/>
      <c r="BL1223" s="140"/>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c r="A1224" s="4"/>
      <c r="B1224" s="3"/>
      <c r="D1224" s="1"/>
      <c r="H1224" s="5"/>
      <c r="L1224" s="4"/>
      <c r="M1224" s="4"/>
      <c r="Q1224" s="5"/>
      <c r="S1224"/>
      <c r="Z1224" s="4"/>
      <c r="BI1224" s="7"/>
      <c r="BJ1224" s="4"/>
      <c r="BK1224" s="123"/>
      <c r="BL1224" s="140"/>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c r="A1225" s="4"/>
      <c r="B1225" s="3"/>
      <c r="D1225" s="1"/>
      <c r="H1225" s="5"/>
      <c r="L1225" s="4"/>
      <c r="M1225" s="4"/>
      <c r="Q1225" s="5"/>
      <c r="S1225"/>
      <c r="Z1225" s="4"/>
      <c r="BI1225" s="7"/>
      <c r="BJ1225" s="4"/>
      <c r="BK1225" s="123"/>
      <c r="BL1225" s="140"/>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c r="A1226" s="4"/>
      <c r="B1226" s="3"/>
      <c r="D1226" s="1"/>
      <c r="H1226" s="5"/>
      <c r="L1226" s="4"/>
      <c r="M1226" s="4"/>
      <c r="Q1226" s="5"/>
      <c r="S1226"/>
      <c r="Z1226" s="4"/>
      <c r="BI1226" s="7"/>
      <c r="BJ1226" s="4"/>
      <c r="BK1226" s="123"/>
      <c r="BL1226" s="140"/>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c r="A1227" s="4"/>
      <c r="B1227" s="3"/>
      <c r="D1227" s="1"/>
      <c r="H1227" s="5"/>
      <c r="L1227" s="4"/>
      <c r="M1227" s="4"/>
      <c r="Q1227" s="5"/>
      <c r="S1227"/>
      <c r="Z1227" s="4"/>
      <c r="BI1227" s="7"/>
      <c r="BJ1227" s="4"/>
      <c r="BK1227" s="123"/>
      <c r="BL1227" s="140"/>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c r="A1228" s="4"/>
      <c r="B1228" s="3"/>
      <c r="D1228" s="1"/>
      <c r="H1228" s="5"/>
      <c r="L1228" s="4"/>
      <c r="M1228" s="4"/>
      <c r="Q1228" s="5"/>
      <c r="S1228"/>
      <c r="Z1228" s="4"/>
      <c r="BI1228" s="7"/>
      <c r="BJ1228" s="4"/>
      <c r="BK1228" s="123"/>
      <c r="BL1228" s="140"/>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c r="A1229" s="4"/>
      <c r="B1229" s="3"/>
      <c r="D1229" s="1"/>
      <c r="H1229" s="5"/>
      <c r="L1229" s="4"/>
      <c r="M1229" s="4"/>
      <c r="Q1229" s="5"/>
      <c r="S1229"/>
      <c r="Z1229" s="4"/>
      <c r="BI1229" s="7"/>
      <c r="BJ1229" s="4"/>
      <c r="BK1229" s="123"/>
      <c r="BL1229" s="140"/>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c r="A1230" s="4"/>
      <c r="B1230" s="3"/>
      <c r="D1230" s="1"/>
      <c r="H1230" s="5"/>
      <c r="L1230" s="4"/>
      <c r="M1230" s="4"/>
      <c r="Q1230" s="5"/>
      <c r="S1230"/>
      <c r="Z1230" s="4"/>
      <c r="BI1230" s="7"/>
      <c r="BJ1230" s="4"/>
      <c r="BK1230" s="123"/>
      <c r="BL1230" s="140"/>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c r="A1231" s="4"/>
      <c r="B1231" s="3"/>
      <c r="D1231" s="1"/>
      <c r="H1231" s="5"/>
      <c r="L1231" s="4"/>
      <c r="M1231" s="4"/>
      <c r="Q1231" s="5"/>
      <c r="S1231"/>
      <c r="Z1231" s="4"/>
      <c r="BI1231" s="7"/>
      <c r="BJ1231" s="4"/>
      <c r="BK1231" s="123"/>
      <c r="BL1231" s="140"/>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c r="A1232" s="4"/>
      <c r="B1232" s="3"/>
      <c r="D1232" s="1"/>
      <c r="H1232" s="5"/>
      <c r="L1232" s="4"/>
      <c r="M1232" s="4"/>
      <c r="Q1232" s="5"/>
      <c r="S1232"/>
      <c r="Z1232" s="4"/>
      <c r="BI1232" s="7"/>
      <c r="BJ1232" s="4"/>
      <c r="BK1232" s="123"/>
      <c r="BL1232" s="140"/>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c r="A1233" s="4"/>
      <c r="B1233" s="3"/>
      <c r="D1233" s="1"/>
      <c r="H1233" s="5"/>
      <c r="L1233" s="4"/>
      <c r="M1233" s="4"/>
      <c r="Q1233" s="5"/>
      <c r="S1233"/>
      <c r="Z1233" s="4"/>
      <c r="BI1233" s="7"/>
      <c r="BJ1233" s="4"/>
      <c r="BK1233" s="123"/>
      <c r="BL1233" s="140"/>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c r="A1234" s="4"/>
      <c r="B1234" s="3"/>
      <c r="D1234" s="1"/>
      <c r="H1234" s="5"/>
      <c r="L1234" s="4"/>
      <c r="M1234" s="4"/>
      <c r="Q1234" s="5"/>
      <c r="S1234"/>
      <c r="Z1234" s="4"/>
      <c r="BI1234" s="7"/>
      <c r="BJ1234" s="4"/>
      <c r="BK1234" s="123"/>
      <c r="BL1234" s="140"/>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c r="A1235" s="4"/>
      <c r="B1235" s="3"/>
      <c r="D1235" s="1"/>
      <c r="H1235" s="5"/>
      <c r="L1235" s="4"/>
      <c r="M1235" s="4"/>
      <c r="Q1235" s="5"/>
      <c r="S1235"/>
      <c r="Z1235" s="4"/>
      <c r="BI1235" s="7"/>
      <c r="BJ1235" s="4"/>
      <c r="BK1235" s="123"/>
      <c r="BL1235" s="140"/>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c r="A1236" s="4"/>
      <c r="B1236" s="3"/>
      <c r="D1236" s="1"/>
      <c r="H1236" s="5"/>
      <c r="L1236" s="4"/>
      <c r="M1236" s="4"/>
      <c r="Q1236" s="5"/>
      <c r="S1236"/>
      <c r="Z1236" s="4"/>
      <c r="BI1236" s="7"/>
      <c r="BJ1236" s="4"/>
      <c r="BK1236" s="123"/>
      <c r="BL1236" s="140"/>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c r="A1237" s="4"/>
      <c r="B1237" s="3"/>
      <c r="D1237" s="1"/>
      <c r="H1237" s="5"/>
      <c r="L1237" s="4"/>
      <c r="M1237" s="4"/>
      <c r="Q1237" s="5"/>
      <c r="S1237"/>
      <c r="Z1237" s="4"/>
      <c r="BI1237" s="7"/>
      <c r="BJ1237" s="4"/>
      <c r="BK1237" s="123"/>
      <c r="BL1237" s="140"/>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c r="A1238" s="4"/>
      <c r="B1238" s="3"/>
      <c r="D1238" s="1"/>
      <c r="H1238" s="5"/>
      <c r="L1238" s="4"/>
      <c r="M1238" s="4"/>
      <c r="Q1238" s="5"/>
      <c r="S1238"/>
      <c r="Z1238" s="4"/>
      <c r="BI1238" s="7"/>
      <c r="BJ1238" s="4"/>
      <c r="BK1238" s="123"/>
      <c r="BL1238" s="140"/>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c r="A1239" s="4"/>
      <c r="B1239" s="3"/>
      <c r="D1239" s="1"/>
      <c r="H1239" s="5"/>
      <c r="L1239" s="4"/>
      <c r="M1239" s="4"/>
      <c r="Q1239" s="5"/>
      <c r="S1239"/>
      <c r="Z1239" s="4"/>
      <c r="BI1239" s="7"/>
      <c r="BJ1239" s="4"/>
      <c r="BK1239" s="123"/>
      <c r="BL1239" s="140"/>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c r="A1240" s="4"/>
      <c r="B1240" s="3"/>
      <c r="D1240" s="1"/>
      <c r="H1240" s="5"/>
      <c r="L1240" s="4"/>
      <c r="M1240" s="4"/>
      <c r="Q1240" s="5"/>
      <c r="S1240"/>
      <c r="Z1240" s="4"/>
      <c r="BI1240" s="7"/>
      <c r="BJ1240" s="4"/>
      <c r="BK1240" s="123"/>
      <c r="BL1240" s="140"/>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c r="A1241" s="4"/>
      <c r="B1241" s="3"/>
      <c r="D1241" s="1"/>
      <c r="H1241" s="5"/>
      <c r="L1241" s="4"/>
      <c r="M1241" s="4"/>
      <c r="Q1241" s="5"/>
      <c r="S1241"/>
      <c r="Z1241" s="4"/>
      <c r="BI1241" s="7"/>
      <c r="BJ1241" s="4"/>
      <c r="BK1241" s="123"/>
      <c r="BL1241" s="140"/>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c r="A1242" s="4"/>
      <c r="B1242" s="3"/>
      <c r="D1242" s="1"/>
      <c r="H1242" s="5"/>
      <c r="L1242" s="4"/>
      <c r="M1242" s="4"/>
      <c r="Q1242" s="5"/>
      <c r="S1242"/>
      <c r="Z1242" s="4"/>
      <c r="BI1242" s="7"/>
      <c r="BJ1242" s="4"/>
      <c r="BK1242" s="123"/>
      <c r="BL1242" s="140"/>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c r="A1243" s="4"/>
      <c r="B1243" s="3"/>
      <c r="D1243" s="1"/>
      <c r="H1243" s="5"/>
      <c r="L1243" s="4"/>
      <c r="M1243" s="4"/>
      <c r="Q1243" s="5"/>
      <c r="S1243"/>
      <c r="Z1243" s="4"/>
      <c r="BI1243" s="7"/>
      <c r="BJ1243" s="4"/>
      <c r="BK1243" s="123"/>
      <c r="BL1243" s="140"/>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c r="A1244" s="4"/>
      <c r="B1244" s="3"/>
      <c r="D1244" s="1"/>
      <c r="H1244" s="5"/>
      <c r="L1244" s="4"/>
      <c r="M1244" s="4"/>
      <c r="Q1244" s="5"/>
      <c r="S1244"/>
      <c r="Z1244" s="4"/>
      <c r="BI1244" s="7"/>
      <c r="BJ1244" s="4"/>
      <c r="BK1244" s="123"/>
      <c r="BL1244" s="140"/>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c r="A1245" s="4"/>
      <c r="B1245" s="3"/>
      <c r="D1245" s="1"/>
      <c r="H1245" s="5"/>
      <c r="L1245" s="4"/>
      <c r="M1245" s="4"/>
      <c r="Q1245" s="5"/>
      <c r="S1245"/>
      <c r="Z1245" s="4"/>
      <c r="BI1245" s="7"/>
      <c r="BJ1245" s="4"/>
      <c r="BK1245" s="123"/>
      <c r="BL1245" s="140"/>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c r="A1246" s="4"/>
      <c r="B1246" s="3"/>
      <c r="D1246" s="1"/>
      <c r="H1246" s="5"/>
      <c r="L1246" s="4"/>
      <c r="M1246" s="4"/>
      <c r="Q1246" s="5"/>
      <c r="S1246"/>
      <c r="Z1246" s="4"/>
      <c r="BI1246" s="7"/>
      <c r="BJ1246" s="4"/>
      <c r="BK1246" s="123"/>
      <c r="BL1246" s="140"/>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c r="A1247" s="4"/>
      <c r="B1247" s="3"/>
      <c r="D1247" s="1"/>
      <c r="H1247" s="5"/>
      <c r="L1247" s="4"/>
      <c r="M1247" s="4"/>
      <c r="Q1247" s="5"/>
      <c r="S1247"/>
      <c r="Z1247" s="4"/>
      <c r="BI1247" s="7"/>
      <c r="BJ1247" s="4"/>
      <c r="BK1247" s="123"/>
      <c r="BL1247" s="140"/>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c r="A1248" s="4"/>
      <c r="B1248" s="3"/>
      <c r="D1248" s="1"/>
      <c r="H1248" s="5"/>
      <c r="L1248" s="4"/>
      <c r="M1248" s="4"/>
      <c r="Q1248" s="5"/>
      <c r="S1248"/>
      <c r="Z1248" s="4"/>
      <c r="BI1248" s="7"/>
      <c r="BJ1248" s="4"/>
      <c r="BK1248" s="123"/>
      <c r="BL1248" s="140"/>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c r="A1249" s="4"/>
      <c r="B1249" s="3"/>
      <c r="D1249" s="1"/>
      <c r="H1249" s="5"/>
      <c r="L1249" s="4"/>
      <c r="M1249" s="4"/>
      <c r="Q1249" s="5"/>
      <c r="S1249"/>
      <c r="Z1249" s="4"/>
      <c r="BI1249" s="7"/>
      <c r="BJ1249" s="4"/>
      <c r="BK1249" s="123"/>
      <c r="BL1249" s="140"/>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c r="A1250" s="4"/>
      <c r="B1250" s="3"/>
      <c r="D1250" s="1"/>
      <c r="H1250" s="5"/>
      <c r="L1250" s="4"/>
      <c r="M1250" s="4"/>
      <c r="Q1250" s="5"/>
      <c r="S1250"/>
      <c r="Z1250" s="4"/>
      <c r="BI1250" s="7"/>
      <c r="BJ1250" s="4"/>
      <c r="BK1250" s="123"/>
      <c r="BL1250" s="140"/>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c r="A1251" s="4"/>
      <c r="B1251" s="3"/>
      <c r="D1251" s="1"/>
      <c r="H1251" s="5"/>
      <c r="L1251" s="4"/>
      <c r="M1251" s="4"/>
      <c r="Q1251" s="5"/>
      <c r="S1251"/>
      <c r="Z1251" s="4"/>
      <c r="BI1251" s="7"/>
      <c r="BJ1251" s="4"/>
      <c r="BK1251" s="123"/>
      <c r="BL1251" s="140"/>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c r="A1252" s="4"/>
      <c r="B1252" s="3"/>
      <c r="D1252" s="1"/>
      <c r="H1252" s="5"/>
      <c r="L1252" s="4"/>
      <c r="M1252" s="4"/>
      <c r="Q1252" s="5"/>
      <c r="S1252"/>
      <c r="Z1252" s="4"/>
      <c r="BI1252" s="7"/>
      <c r="BJ1252" s="4"/>
      <c r="BK1252" s="123"/>
      <c r="BL1252" s="140"/>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c r="A1253" s="4"/>
      <c r="B1253" s="3"/>
      <c r="D1253" s="1"/>
      <c r="H1253" s="5"/>
      <c r="L1253" s="4"/>
      <c r="M1253" s="4"/>
      <c r="Q1253" s="5"/>
      <c r="S1253"/>
      <c r="Z1253" s="4"/>
      <c r="BI1253" s="7"/>
      <c r="BJ1253" s="4"/>
      <c r="BK1253" s="123"/>
      <c r="BL1253" s="140"/>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c r="A1254" s="4"/>
      <c r="B1254" s="3"/>
      <c r="D1254" s="1"/>
      <c r="H1254" s="5"/>
      <c r="L1254" s="4"/>
      <c r="M1254" s="4"/>
      <c r="Q1254" s="5"/>
      <c r="S1254"/>
      <c r="Z1254" s="4"/>
      <c r="BI1254" s="7"/>
      <c r="BJ1254" s="4"/>
      <c r="BK1254" s="123"/>
      <c r="BL1254" s="140"/>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c r="A1255" s="4"/>
      <c r="B1255" s="3"/>
      <c r="D1255" s="1"/>
      <c r="H1255" s="5"/>
      <c r="L1255" s="4"/>
      <c r="M1255" s="4"/>
      <c r="Q1255" s="5"/>
      <c r="S1255"/>
      <c r="Z1255" s="4"/>
      <c r="BI1255" s="7"/>
      <c r="BJ1255" s="4"/>
      <c r="BK1255" s="123"/>
      <c r="BL1255" s="140"/>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c r="A1256" s="4"/>
      <c r="B1256" s="3"/>
      <c r="D1256" s="1"/>
      <c r="H1256" s="5"/>
      <c r="L1256" s="4"/>
      <c r="M1256" s="4"/>
      <c r="Q1256" s="5"/>
      <c r="S1256"/>
      <c r="Z1256" s="4"/>
      <c r="BI1256" s="7"/>
      <c r="BJ1256" s="4"/>
      <c r="BK1256" s="123"/>
      <c r="BL1256" s="140"/>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c r="A1257" s="4"/>
      <c r="B1257" s="3"/>
      <c r="D1257" s="1"/>
      <c r="H1257" s="5"/>
      <c r="L1257" s="4"/>
      <c r="M1257" s="4"/>
      <c r="Q1257" s="5"/>
      <c r="S1257"/>
      <c r="Z1257" s="4"/>
      <c r="BI1257" s="7"/>
      <c r="BJ1257" s="4"/>
      <c r="BK1257" s="123"/>
      <c r="BL1257" s="140"/>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c r="A1258" s="4"/>
      <c r="B1258" s="3"/>
      <c r="D1258" s="1"/>
      <c r="H1258" s="5"/>
      <c r="L1258" s="4"/>
      <c r="M1258" s="4"/>
      <c r="Q1258" s="5"/>
      <c r="S1258"/>
      <c r="Z1258" s="4"/>
      <c r="BI1258" s="7"/>
      <c r="BJ1258" s="4"/>
      <c r="BK1258" s="123"/>
      <c r="BL1258" s="140"/>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c r="A1259" s="4"/>
      <c r="B1259" s="3"/>
      <c r="D1259" s="1"/>
      <c r="H1259" s="5"/>
      <c r="L1259" s="4"/>
      <c r="M1259" s="4"/>
      <c r="Q1259" s="5"/>
      <c r="S1259"/>
      <c r="Z1259" s="4"/>
      <c r="BI1259" s="7"/>
      <c r="BJ1259" s="4"/>
      <c r="BK1259" s="123"/>
      <c r="BL1259" s="140"/>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c r="A1260" s="4"/>
      <c r="B1260" s="3"/>
      <c r="D1260" s="1"/>
      <c r="H1260" s="5"/>
      <c r="L1260" s="4"/>
      <c r="M1260" s="4"/>
      <c r="Q1260" s="5"/>
      <c r="S1260"/>
      <c r="Z1260" s="4"/>
      <c r="BI1260" s="7"/>
      <c r="BJ1260" s="4"/>
      <c r="BK1260" s="123"/>
      <c r="BL1260" s="140"/>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c r="A1261" s="4"/>
      <c r="B1261" s="3"/>
      <c r="D1261" s="1"/>
      <c r="H1261" s="5"/>
      <c r="L1261" s="4"/>
      <c r="M1261" s="4"/>
      <c r="Q1261" s="5"/>
      <c r="S1261"/>
      <c r="Z1261" s="4"/>
      <c r="BI1261" s="7"/>
      <c r="BJ1261" s="4"/>
      <c r="BK1261" s="123"/>
      <c r="BL1261" s="140"/>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c r="A1262" s="4"/>
      <c r="B1262" s="3"/>
      <c r="D1262" s="1"/>
      <c r="H1262" s="5"/>
      <c r="L1262" s="4"/>
      <c r="M1262" s="4"/>
      <c r="Q1262" s="5"/>
      <c r="S1262"/>
      <c r="Z1262" s="4"/>
      <c r="BI1262" s="7"/>
      <c r="BJ1262" s="4"/>
      <c r="BK1262" s="123"/>
      <c r="BL1262" s="140"/>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c r="A1263" s="4"/>
      <c r="B1263" s="3"/>
      <c r="D1263" s="1"/>
      <c r="H1263" s="5"/>
      <c r="L1263" s="4"/>
      <c r="M1263" s="4"/>
      <c r="Q1263" s="5"/>
      <c r="S1263"/>
      <c r="Z1263" s="4"/>
      <c r="BI1263" s="7"/>
      <c r="BJ1263" s="4"/>
      <c r="BK1263" s="123"/>
      <c r="BL1263" s="140"/>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c r="A1264" s="4"/>
      <c r="B1264" s="3"/>
      <c r="D1264" s="1"/>
      <c r="H1264" s="5"/>
      <c r="L1264" s="4"/>
      <c r="M1264" s="4"/>
      <c r="Q1264" s="5"/>
      <c r="S1264"/>
      <c r="Z1264" s="4"/>
      <c r="BI1264" s="7"/>
      <c r="BJ1264" s="4"/>
      <c r="BK1264" s="123"/>
      <c r="BL1264" s="140"/>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c r="A1265" s="4"/>
      <c r="B1265" s="3"/>
      <c r="D1265" s="1"/>
      <c r="H1265" s="5"/>
      <c r="L1265" s="4"/>
      <c r="M1265" s="4"/>
      <c r="Q1265" s="5"/>
      <c r="S1265"/>
      <c r="Z1265" s="4"/>
      <c r="BI1265" s="7"/>
      <c r="BJ1265" s="4"/>
      <c r="BK1265" s="123"/>
      <c r="BL1265" s="140"/>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c r="A1266" s="4"/>
      <c r="B1266" s="3"/>
      <c r="D1266" s="1"/>
      <c r="H1266" s="5"/>
      <c r="L1266" s="4"/>
      <c r="M1266" s="4"/>
      <c r="Q1266" s="5"/>
      <c r="S1266"/>
      <c r="Z1266" s="4"/>
      <c r="BI1266" s="7"/>
      <c r="BJ1266" s="4"/>
      <c r="BK1266" s="123"/>
      <c r="BL1266" s="140"/>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c r="A1267" s="4"/>
      <c r="B1267" s="3"/>
      <c r="D1267" s="1"/>
      <c r="H1267" s="5"/>
      <c r="L1267" s="4"/>
      <c r="M1267" s="4"/>
      <c r="Q1267" s="5"/>
      <c r="S1267"/>
      <c r="Z1267" s="4"/>
      <c r="BI1267" s="7"/>
      <c r="BJ1267" s="4"/>
      <c r="BK1267" s="123"/>
      <c r="BL1267" s="140"/>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c r="A1268" s="4"/>
      <c r="B1268" s="3"/>
      <c r="D1268" s="1"/>
      <c r="H1268" s="5"/>
      <c r="L1268" s="4"/>
      <c r="M1268" s="4"/>
      <c r="Q1268" s="5"/>
      <c r="S1268"/>
      <c r="Z1268" s="4"/>
      <c r="BI1268" s="7"/>
      <c r="BJ1268" s="4"/>
      <c r="BK1268" s="123"/>
      <c r="BL1268" s="140"/>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c r="A1269" s="4"/>
      <c r="B1269" s="3"/>
      <c r="D1269" s="1"/>
      <c r="H1269" s="5"/>
      <c r="L1269" s="4"/>
      <c r="M1269" s="4"/>
      <c r="Q1269" s="5"/>
      <c r="S1269"/>
      <c r="Z1269" s="4"/>
      <c r="BI1269" s="7"/>
      <c r="BJ1269" s="4"/>
      <c r="BK1269" s="123"/>
      <c r="BL1269" s="140"/>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c r="A1270" s="4"/>
      <c r="B1270" s="3"/>
      <c r="D1270" s="1"/>
      <c r="H1270" s="5"/>
      <c r="L1270" s="4"/>
      <c r="M1270" s="4"/>
      <c r="Q1270" s="5"/>
      <c r="S1270"/>
      <c r="Z1270" s="4"/>
      <c r="BI1270" s="7"/>
      <c r="BJ1270" s="4"/>
      <c r="BK1270" s="123"/>
      <c r="BL1270" s="140"/>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c r="A1271" s="4"/>
      <c r="B1271" s="3"/>
      <c r="D1271" s="1"/>
      <c r="H1271" s="5"/>
      <c r="L1271" s="4"/>
      <c r="M1271" s="4"/>
      <c r="Q1271" s="5"/>
      <c r="S1271"/>
      <c r="Z1271" s="4"/>
      <c r="BI1271" s="7"/>
      <c r="BJ1271" s="4"/>
      <c r="BK1271" s="123"/>
      <c r="BL1271" s="140"/>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c r="A1272" s="4"/>
      <c r="B1272" s="3"/>
      <c r="D1272" s="1"/>
      <c r="H1272" s="5"/>
      <c r="L1272" s="4"/>
      <c r="M1272" s="4"/>
      <c r="Q1272" s="5"/>
      <c r="S1272"/>
      <c r="Z1272" s="4"/>
      <c r="BI1272" s="7"/>
      <c r="BJ1272" s="4"/>
      <c r="BK1272" s="123"/>
      <c r="BL1272" s="140"/>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c r="A1273" s="4"/>
      <c r="B1273" s="3"/>
      <c r="D1273" s="1"/>
      <c r="H1273" s="5"/>
      <c r="L1273" s="4"/>
      <c r="M1273" s="4"/>
      <c r="Q1273" s="5"/>
      <c r="S1273"/>
      <c r="Z1273" s="4"/>
      <c r="BI1273" s="7"/>
      <c r="BJ1273" s="4"/>
      <c r="BK1273" s="123"/>
      <c r="BL1273" s="140"/>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c r="A1274" s="4"/>
      <c r="B1274" s="3"/>
      <c r="D1274" s="1"/>
      <c r="H1274" s="5"/>
      <c r="L1274" s="4"/>
      <c r="M1274" s="4"/>
      <c r="Q1274" s="5"/>
      <c r="S1274"/>
      <c r="Z1274" s="4"/>
      <c r="BI1274" s="7"/>
      <c r="BJ1274" s="4"/>
      <c r="BK1274" s="123"/>
      <c r="BL1274" s="140"/>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c r="A1275" s="4"/>
      <c r="B1275" s="3"/>
      <c r="D1275" s="1"/>
      <c r="H1275" s="5"/>
      <c r="L1275" s="4"/>
      <c r="M1275" s="4"/>
      <c r="Q1275" s="5"/>
      <c r="S1275"/>
      <c r="Z1275" s="4"/>
      <c r="BI1275" s="7"/>
      <c r="BJ1275" s="4"/>
      <c r="BK1275" s="123"/>
      <c r="BL1275" s="140"/>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c r="A1276" s="4"/>
      <c r="B1276" s="3"/>
      <c r="D1276" s="1"/>
      <c r="H1276" s="5"/>
      <c r="L1276" s="4"/>
      <c r="M1276" s="4"/>
      <c r="Q1276" s="5"/>
      <c r="S1276"/>
      <c r="Z1276" s="4"/>
      <c r="BI1276" s="7"/>
      <c r="BJ1276" s="4"/>
      <c r="BK1276" s="123"/>
      <c r="BL1276" s="140"/>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c r="A1277" s="4"/>
      <c r="B1277" s="3"/>
      <c r="D1277" s="1"/>
      <c r="H1277" s="5"/>
      <c r="L1277" s="4"/>
      <c r="M1277" s="4"/>
      <c r="Q1277" s="5"/>
      <c r="S1277"/>
      <c r="Z1277" s="4"/>
      <c r="BI1277" s="7"/>
      <c r="BJ1277" s="4"/>
      <c r="BK1277" s="123"/>
      <c r="BL1277" s="140"/>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c r="A1278" s="4"/>
      <c r="B1278" s="3"/>
      <c r="D1278" s="1"/>
      <c r="H1278" s="5"/>
      <c r="L1278" s="4"/>
      <c r="M1278" s="4"/>
      <c r="Q1278" s="5"/>
      <c r="S1278"/>
      <c r="Z1278" s="4"/>
      <c r="BI1278" s="7"/>
      <c r="BJ1278" s="4"/>
      <c r="BK1278" s="123"/>
      <c r="BL1278" s="140"/>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c r="A1279" s="4"/>
      <c r="B1279" s="3"/>
      <c r="D1279" s="1"/>
      <c r="H1279" s="5"/>
      <c r="L1279" s="4"/>
      <c r="M1279" s="4"/>
      <c r="Q1279" s="5"/>
      <c r="S1279"/>
      <c r="Z1279" s="4"/>
      <c r="BI1279" s="7"/>
      <c r="BJ1279" s="4"/>
      <c r="BK1279" s="123"/>
      <c r="BL1279" s="140"/>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c r="A1280" s="4"/>
      <c r="B1280" s="3"/>
      <c r="D1280" s="1"/>
      <c r="H1280" s="5"/>
      <c r="L1280" s="4"/>
      <c r="M1280" s="4"/>
      <c r="Q1280" s="5"/>
      <c r="S1280"/>
      <c r="Z1280" s="4"/>
      <c r="BI1280" s="7"/>
      <c r="BJ1280" s="4"/>
      <c r="BK1280" s="123"/>
      <c r="BL1280" s="140"/>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c r="A1281" s="4"/>
      <c r="B1281" s="3"/>
      <c r="D1281" s="1"/>
      <c r="H1281" s="5"/>
      <c r="L1281" s="4"/>
      <c r="M1281" s="4"/>
      <c r="Q1281" s="5"/>
      <c r="S1281"/>
      <c r="Z1281" s="4"/>
      <c r="BI1281" s="7"/>
      <c r="BJ1281" s="4"/>
      <c r="BK1281" s="123"/>
      <c r="BL1281" s="140"/>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c r="A1282" s="4"/>
      <c r="B1282" s="3"/>
      <c r="D1282" s="1"/>
      <c r="H1282" s="5"/>
      <c r="L1282" s="4"/>
      <c r="M1282" s="4"/>
      <c r="Q1282" s="5"/>
      <c r="S1282"/>
      <c r="Z1282" s="4"/>
      <c r="BI1282" s="7"/>
      <c r="BJ1282" s="4"/>
      <c r="BK1282" s="123"/>
      <c r="BL1282" s="140"/>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c r="A1283" s="4"/>
      <c r="B1283" s="3"/>
      <c r="D1283" s="1"/>
      <c r="H1283" s="5"/>
      <c r="L1283" s="4"/>
      <c r="M1283" s="4"/>
      <c r="Q1283" s="5"/>
      <c r="S1283"/>
      <c r="Z1283" s="4"/>
      <c r="BI1283" s="7"/>
      <c r="BJ1283" s="4"/>
      <c r="BK1283" s="123"/>
      <c r="BL1283" s="140"/>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c r="A1284" s="4"/>
      <c r="B1284" s="3"/>
      <c r="D1284" s="1"/>
      <c r="H1284" s="5"/>
      <c r="L1284" s="4"/>
      <c r="M1284" s="4"/>
      <c r="Q1284" s="5"/>
      <c r="S1284"/>
      <c r="Z1284" s="4"/>
      <c r="BI1284" s="7"/>
      <c r="BJ1284" s="4"/>
      <c r="BK1284" s="123"/>
      <c r="BL1284" s="140"/>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c r="A1285" s="4"/>
      <c r="B1285" s="3"/>
      <c r="D1285" s="1"/>
      <c r="H1285" s="5"/>
      <c r="L1285" s="4"/>
      <c r="M1285" s="4"/>
      <c r="Q1285" s="5"/>
      <c r="S1285"/>
      <c r="Z1285" s="4"/>
      <c r="BI1285" s="7"/>
      <c r="BJ1285" s="4"/>
      <c r="BK1285" s="123"/>
      <c r="BL1285" s="140"/>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c r="A1286" s="4"/>
      <c r="B1286" s="3"/>
      <c r="D1286" s="1"/>
      <c r="H1286" s="5"/>
      <c r="L1286" s="4"/>
      <c r="M1286" s="4"/>
      <c r="Q1286" s="5"/>
      <c r="S1286"/>
      <c r="Z1286" s="4"/>
      <c r="BI1286" s="7"/>
      <c r="BJ1286" s="4"/>
      <c r="BK1286" s="123"/>
      <c r="BL1286" s="140"/>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c r="A1287" s="4"/>
      <c r="B1287" s="3"/>
      <c r="D1287" s="1"/>
      <c r="H1287" s="5"/>
      <c r="L1287" s="4"/>
      <c r="M1287" s="4"/>
      <c r="Q1287" s="5"/>
      <c r="S1287"/>
      <c r="Z1287" s="4"/>
      <c r="BI1287" s="7"/>
      <c r="BJ1287" s="4"/>
      <c r="BK1287" s="123"/>
      <c r="BL1287" s="140"/>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c r="A1288" s="4"/>
      <c r="B1288" s="3"/>
      <c r="D1288" s="1"/>
      <c r="H1288" s="5"/>
      <c r="L1288" s="4"/>
      <c r="M1288" s="4"/>
      <c r="Q1288" s="5"/>
      <c r="S1288"/>
      <c r="Z1288" s="4"/>
      <c r="BI1288" s="7"/>
      <c r="BJ1288" s="4"/>
      <c r="BK1288" s="123"/>
      <c r="BL1288" s="140"/>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c r="A1289" s="4"/>
      <c r="B1289" s="3"/>
      <c r="D1289" s="1"/>
      <c r="H1289" s="5"/>
      <c r="L1289" s="4"/>
      <c r="M1289" s="4"/>
      <c r="Q1289" s="5"/>
      <c r="S1289"/>
      <c r="Z1289" s="4"/>
      <c r="BI1289" s="7"/>
      <c r="BJ1289" s="4"/>
      <c r="BK1289" s="123"/>
      <c r="BL1289" s="140"/>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c r="A1290" s="4"/>
      <c r="B1290" s="3"/>
      <c r="D1290" s="1"/>
      <c r="H1290" s="5"/>
      <c r="L1290" s="4"/>
      <c r="M1290" s="4"/>
      <c r="Q1290" s="5"/>
      <c r="S1290"/>
      <c r="Z1290" s="4"/>
      <c r="BI1290" s="7"/>
      <c r="BJ1290" s="4"/>
      <c r="BK1290" s="123"/>
      <c r="BL1290" s="140"/>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c r="A1291" s="4"/>
      <c r="B1291" s="3"/>
      <c r="D1291" s="1"/>
      <c r="H1291" s="5"/>
      <c r="L1291" s="4"/>
      <c r="M1291" s="4"/>
      <c r="Q1291" s="5"/>
      <c r="S1291"/>
      <c r="Z1291" s="4"/>
      <c r="BI1291" s="7"/>
      <c r="BJ1291" s="4"/>
      <c r="BK1291" s="123"/>
      <c r="BL1291" s="140"/>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c r="A1292" s="4"/>
      <c r="B1292" s="3"/>
      <c r="D1292" s="1"/>
      <c r="H1292" s="5"/>
      <c r="L1292" s="4"/>
      <c r="M1292" s="4"/>
      <c r="Q1292" s="5"/>
      <c r="S1292"/>
      <c r="Z1292" s="4"/>
      <c r="BI1292" s="7"/>
      <c r="BJ1292" s="4"/>
      <c r="BK1292" s="123"/>
      <c r="BL1292" s="140"/>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c r="A1293" s="4"/>
      <c r="B1293" s="3"/>
      <c r="D1293" s="1"/>
      <c r="H1293" s="5"/>
      <c r="L1293" s="4"/>
      <c r="M1293" s="4"/>
      <c r="Q1293" s="5"/>
      <c r="S1293"/>
      <c r="Z1293" s="4"/>
      <c r="BI1293" s="7"/>
      <c r="BJ1293" s="4"/>
      <c r="BK1293" s="123"/>
      <c r="BL1293" s="140"/>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c r="A1294" s="4"/>
      <c r="B1294" s="3"/>
      <c r="D1294" s="1"/>
      <c r="H1294" s="5"/>
      <c r="L1294" s="4"/>
      <c r="M1294" s="4"/>
      <c r="Q1294" s="5"/>
      <c r="S1294"/>
      <c r="Z1294" s="4"/>
      <c r="BI1294" s="7"/>
      <c r="BJ1294" s="4"/>
      <c r="BK1294" s="123"/>
      <c r="BL1294" s="140"/>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c r="A1295" s="4"/>
      <c r="B1295" s="3"/>
      <c r="D1295" s="1"/>
      <c r="H1295" s="5"/>
      <c r="L1295" s="4"/>
      <c r="M1295" s="4"/>
      <c r="Q1295" s="5"/>
      <c r="S1295"/>
      <c r="Z1295" s="4"/>
      <c r="BI1295" s="7"/>
      <c r="BJ1295" s="4"/>
      <c r="BK1295" s="123"/>
      <c r="BL1295" s="140"/>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c r="A1296" s="4"/>
      <c r="B1296" s="3"/>
      <c r="D1296" s="1"/>
      <c r="H1296" s="5"/>
      <c r="L1296" s="4"/>
      <c r="M1296" s="4"/>
      <c r="Q1296" s="5"/>
      <c r="S1296"/>
      <c r="Z1296" s="4"/>
      <c r="BI1296" s="7"/>
      <c r="BJ1296" s="4"/>
      <c r="BK1296" s="123"/>
      <c r="BL1296" s="140"/>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c r="A1297" s="4"/>
      <c r="B1297" s="3"/>
      <c r="D1297" s="1"/>
      <c r="H1297" s="5"/>
      <c r="L1297" s="4"/>
      <c r="M1297" s="4"/>
      <c r="Q1297" s="5"/>
      <c r="S1297"/>
      <c r="Z1297" s="4"/>
      <c r="BI1297" s="7"/>
      <c r="BJ1297" s="4"/>
      <c r="BK1297" s="123"/>
      <c r="BL1297" s="140"/>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c r="A1298" s="4"/>
      <c r="B1298" s="3"/>
      <c r="D1298" s="1"/>
      <c r="H1298" s="5"/>
      <c r="L1298" s="4"/>
      <c r="M1298" s="4"/>
      <c r="Q1298" s="5"/>
      <c r="S1298"/>
      <c r="Z1298" s="4"/>
      <c r="BI1298" s="7"/>
      <c r="BJ1298" s="4"/>
      <c r="BK1298" s="123"/>
      <c r="BL1298" s="140"/>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c r="A1299" s="4"/>
      <c r="B1299" s="3"/>
      <c r="D1299" s="1"/>
      <c r="H1299" s="5"/>
      <c r="L1299" s="4"/>
      <c r="M1299" s="4"/>
      <c r="Q1299" s="5"/>
      <c r="S1299"/>
      <c r="Z1299" s="4"/>
      <c r="BI1299" s="7"/>
      <c r="BJ1299" s="4"/>
      <c r="BK1299" s="123"/>
      <c r="BL1299" s="140"/>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c r="A1300" s="4"/>
      <c r="B1300" s="3"/>
      <c r="D1300" s="1"/>
      <c r="H1300" s="5"/>
      <c r="L1300" s="4"/>
      <c r="M1300" s="4"/>
      <c r="Q1300" s="5"/>
      <c r="S1300"/>
      <c r="Z1300" s="4"/>
      <c r="BI1300" s="7"/>
      <c r="BJ1300" s="4"/>
      <c r="BK1300" s="123"/>
      <c r="BL1300" s="140"/>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c r="A1301" s="4"/>
      <c r="B1301" s="3"/>
      <c r="D1301" s="1"/>
      <c r="H1301" s="5"/>
      <c r="L1301" s="4"/>
      <c r="M1301" s="4"/>
      <c r="Q1301" s="5"/>
      <c r="S1301"/>
      <c r="Z1301" s="4"/>
      <c r="BI1301" s="7"/>
      <c r="BJ1301" s="4"/>
      <c r="BK1301" s="123"/>
      <c r="BL1301" s="140"/>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c r="A1302" s="4"/>
      <c r="B1302" s="3"/>
      <c r="D1302" s="1"/>
      <c r="H1302" s="5"/>
      <c r="L1302" s="4"/>
      <c r="M1302" s="4"/>
      <c r="Q1302" s="5"/>
      <c r="S1302"/>
      <c r="Z1302" s="4"/>
      <c r="BI1302" s="7"/>
      <c r="BJ1302" s="4"/>
      <c r="BK1302" s="123"/>
      <c r="BL1302" s="140"/>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c r="A1303" s="4"/>
      <c r="B1303" s="3"/>
      <c r="D1303" s="1"/>
      <c r="H1303" s="5"/>
      <c r="L1303" s="4"/>
      <c r="M1303" s="4"/>
      <c r="Q1303" s="5"/>
      <c r="S1303"/>
      <c r="Z1303" s="4"/>
      <c r="BI1303" s="7"/>
      <c r="BJ1303" s="4"/>
      <c r="BK1303" s="123"/>
      <c r="BL1303" s="140"/>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c r="A1304" s="4"/>
      <c r="B1304" s="3"/>
      <c r="D1304" s="1"/>
      <c r="H1304" s="5"/>
      <c r="L1304" s="4"/>
      <c r="M1304" s="4"/>
      <c r="Q1304" s="5"/>
      <c r="S1304"/>
      <c r="Z1304" s="4"/>
      <c r="BI1304" s="7"/>
      <c r="BJ1304" s="4"/>
      <c r="BK1304" s="123"/>
      <c r="BL1304" s="140"/>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c r="A1305" s="4"/>
      <c r="B1305" s="3"/>
      <c r="D1305" s="1"/>
      <c r="H1305" s="5"/>
      <c r="L1305" s="4"/>
      <c r="M1305" s="4"/>
      <c r="Q1305" s="5"/>
      <c r="S1305"/>
      <c r="Z1305" s="4"/>
      <c r="BI1305" s="7"/>
      <c r="BJ1305" s="4"/>
      <c r="BK1305" s="123"/>
      <c r="BL1305" s="140"/>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c r="A1306" s="4"/>
      <c r="B1306" s="3"/>
      <c r="D1306" s="1"/>
      <c r="H1306" s="5"/>
      <c r="L1306" s="4"/>
      <c r="M1306" s="4"/>
      <c r="Q1306" s="5"/>
      <c r="S1306"/>
      <c r="Z1306" s="4"/>
      <c r="BI1306" s="7"/>
      <c r="BJ1306" s="4"/>
      <c r="BK1306" s="123"/>
      <c r="BL1306" s="140"/>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c r="A1307" s="4"/>
      <c r="B1307" s="3"/>
      <c r="D1307" s="1"/>
      <c r="H1307" s="5"/>
      <c r="L1307" s="4"/>
      <c r="M1307" s="4"/>
      <c r="Q1307" s="5"/>
      <c r="S1307"/>
      <c r="Z1307" s="4"/>
      <c r="BI1307" s="7"/>
      <c r="BJ1307" s="4"/>
      <c r="BK1307" s="123"/>
      <c r="BL1307" s="140"/>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c r="A1308" s="4"/>
      <c r="B1308" s="3"/>
      <c r="D1308" s="1"/>
      <c r="H1308" s="5"/>
      <c r="L1308" s="4"/>
      <c r="M1308" s="4"/>
      <c r="Q1308" s="5"/>
      <c r="S1308"/>
      <c r="Z1308" s="4"/>
      <c r="BI1308" s="7"/>
      <c r="BJ1308" s="4"/>
      <c r="BK1308" s="123"/>
      <c r="BL1308" s="140"/>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c r="A1309" s="4"/>
      <c r="B1309" s="3"/>
      <c r="D1309" s="1"/>
      <c r="H1309" s="5"/>
      <c r="L1309" s="4"/>
      <c r="M1309" s="4"/>
      <c r="Q1309" s="5"/>
      <c r="S1309"/>
      <c r="Z1309" s="4"/>
      <c r="BI1309" s="7"/>
      <c r="BJ1309" s="4"/>
      <c r="BK1309" s="123"/>
      <c r="BL1309" s="140"/>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c r="A1310" s="4"/>
      <c r="B1310" s="3"/>
      <c r="D1310" s="1"/>
      <c r="H1310" s="5"/>
      <c r="L1310" s="4"/>
      <c r="M1310" s="4"/>
      <c r="Q1310" s="5"/>
      <c r="S1310"/>
      <c r="Z1310" s="4"/>
      <c r="BI1310" s="7"/>
      <c r="BJ1310" s="4"/>
      <c r="BK1310" s="123"/>
      <c r="BL1310" s="140"/>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c r="A1311" s="4"/>
      <c r="B1311" s="3"/>
      <c r="D1311" s="1"/>
      <c r="H1311" s="5"/>
      <c r="L1311" s="4"/>
      <c r="M1311" s="4"/>
      <c r="Q1311" s="5"/>
      <c r="S1311"/>
      <c r="Z1311" s="4"/>
      <c r="BI1311" s="7"/>
      <c r="BJ1311" s="4"/>
      <c r="BK1311" s="123"/>
      <c r="BL1311" s="140"/>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c r="A1312" s="4"/>
      <c r="B1312" s="3"/>
      <c r="D1312" s="1"/>
      <c r="H1312" s="5"/>
      <c r="L1312" s="4"/>
      <c r="M1312" s="4"/>
      <c r="Q1312" s="5"/>
      <c r="S1312"/>
      <c r="Z1312" s="4"/>
      <c r="BI1312" s="7"/>
      <c r="BJ1312" s="4"/>
      <c r="BK1312" s="123"/>
      <c r="BL1312" s="140"/>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c r="A1313" s="4"/>
      <c r="B1313" s="3"/>
      <c r="D1313" s="1"/>
      <c r="H1313" s="5"/>
      <c r="L1313" s="4"/>
      <c r="M1313" s="4"/>
      <c r="Q1313" s="5"/>
      <c r="S1313"/>
      <c r="Z1313" s="4"/>
      <c r="BI1313" s="7"/>
      <c r="BJ1313" s="4"/>
      <c r="BK1313" s="123"/>
      <c r="BL1313" s="140"/>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c r="A1314" s="4"/>
      <c r="B1314" s="3"/>
      <c r="D1314" s="1"/>
      <c r="H1314" s="5"/>
      <c r="L1314" s="4"/>
      <c r="M1314" s="4"/>
      <c r="Q1314" s="5"/>
      <c r="S1314"/>
      <c r="Z1314" s="4"/>
      <c r="BI1314" s="7"/>
      <c r="BJ1314" s="4"/>
      <c r="BK1314" s="123"/>
      <c r="BL1314" s="140"/>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c r="A1315" s="4"/>
      <c r="B1315" s="3"/>
      <c r="D1315" s="1"/>
      <c r="H1315" s="5"/>
      <c r="L1315" s="4"/>
      <c r="M1315" s="4"/>
      <c r="Q1315" s="5"/>
      <c r="S1315"/>
      <c r="Z1315" s="4"/>
      <c r="BI1315" s="7"/>
      <c r="BJ1315" s="4"/>
      <c r="BK1315" s="123"/>
      <c r="BL1315" s="140"/>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c r="A1316" s="4"/>
      <c r="B1316" s="3"/>
      <c r="D1316" s="1"/>
      <c r="H1316" s="5"/>
      <c r="L1316" s="4"/>
      <c r="M1316" s="4"/>
      <c r="Q1316" s="5"/>
      <c r="S1316"/>
      <c r="Z1316" s="4"/>
      <c r="BI1316" s="7"/>
      <c r="BJ1316" s="4"/>
      <c r="BK1316" s="123"/>
      <c r="BL1316" s="140"/>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c r="A1317" s="4"/>
      <c r="B1317" s="3"/>
      <c r="D1317" s="1"/>
      <c r="H1317" s="5"/>
      <c r="L1317" s="4"/>
      <c r="M1317" s="4"/>
      <c r="Q1317" s="5"/>
      <c r="S1317"/>
      <c r="Z1317" s="4"/>
      <c r="BI1317" s="7"/>
      <c r="BJ1317" s="4"/>
      <c r="BK1317" s="123"/>
      <c r="BL1317" s="140"/>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c r="A1318" s="4"/>
      <c r="B1318" s="3"/>
      <c r="D1318" s="1"/>
      <c r="H1318" s="5"/>
      <c r="L1318" s="4"/>
      <c r="M1318" s="4"/>
      <c r="Q1318" s="5"/>
      <c r="S1318"/>
      <c r="Z1318" s="4"/>
      <c r="BI1318" s="7"/>
      <c r="BJ1318" s="4"/>
      <c r="BK1318" s="123"/>
      <c r="BL1318" s="140"/>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c r="A1319" s="4"/>
      <c r="B1319" s="3"/>
      <c r="D1319" s="1"/>
      <c r="H1319" s="5"/>
      <c r="L1319" s="4"/>
      <c r="M1319" s="4"/>
      <c r="Q1319" s="5"/>
      <c r="S1319"/>
      <c r="Z1319" s="4"/>
      <c r="BI1319" s="7"/>
      <c r="BJ1319" s="4"/>
      <c r="BK1319" s="123"/>
      <c r="BL1319" s="140"/>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c r="A1320" s="4"/>
      <c r="B1320" s="3"/>
      <c r="D1320" s="1"/>
      <c r="H1320" s="5"/>
      <c r="L1320" s="4"/>
      <c r="M1320" s="4"/>
      <c r="Q1320" s="5"/>
      <c r="S1320"/>
      <c r="Z1320" s="4"/>
      <c r="BI1320" s="7"/>
      <c r="BJ1320" s="4"/>
      <c r="BK1320" s="123"/>
      <c r="BL1320" s="140"/>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c r="A1321" s="4"/>
      <c r="B1321" s="3"/>
      <c r="D1321" s="1"/>
      <c r="H1321" s="5"/>
      <c r="L1321" s="4"/>
      <c r="M1321" s="4"/>
      <c r="Q1321" s="5"/>
      <c r="S1321"/>
      <c r="Z1321" s="4"/>
      <c r="BI1321" s="7"/>
      <c r="BJ1321" s="4"/>
      <c r="BK1321" s="123"/>
      <c r="BL1321" s="140"/>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c r="A1322" s="4"/>
      <c r="B1322" s="3"/>
      <c r="D1322" s="1"/>
      <c r="H1322" s="5"/>
      <c r="L1322" s="4"/>
      <c r="M1322" s="4"/>
      <c r="Q1322" s="5"/>
      <c r="S1322"/>
      <c r="Z1322" s="4"/>
      <c r="BI1322" s="7"/>
      <c r="BJ1322" s="4"/>
      <c r="BK1322" s="123"/>
      <c r="BL1322" s="140"/>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c r="A1323" s="4"/>
      <c r="B1323" s="3"/>
      <c r="D1323" s="1"/>
      <c r="H1323" s="5"/>
      <c r="L1323" s="4"/>
      <c r="M1323" s="4"/>
      <c r="Q1323" s="5"/>
      <c r="S1323"/>
      <c r="Z1323" s="4"/>
      <c r="BI1323" s="7"/>
      <c r="BJ1323" s="4"/>
      <c r="BK1323" s="123"/>
      <c r="BL1323" s="140"/>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c r="A1324" s="4"/>
      <c r="B1324" s="3"/>
      <c r="D1324" s="1"/>
      <c r="H1324" s="5"/>
      <c r="L1324" s="4"/>
      <c r="M1324" s="4"/>
      <c r="Q1324" s="5"/>
      <c r="S1324"/>
      <c r="Z1324" s="4"/>
      <c r="BI1324" s="7"/>
      <c r="BJ1324" s="4"/>
      <c r="BK1324" s="123"/>
      <c r="BL1324" s="140"/>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c r="A1325" s="4"/>
      <c r="B1325" s="3"/>
      <c r="D1325" s="1"/>
      <c r="H1325" s="5"/>
      <c r="L1325" s="4"/>
      <c r="M1325" s="4"/>
      <c r="Q1325" s="5"/>
      <c r="S1325"/>
      <c r="Z1325" s="4"/>
      <c r="BI1325" s="7"/>
      <c r="BJ1325" s="4"/>
      <c r="BK1325" s="123"/>
      <c r="BL1325" s="140"/>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c r="A1326" s="4"/>
      <c r="B1326" s="3"/>
      <c r="D1326" s="1"/>
      <c r="H1326" s="5"/>
      <c r="L1326" s="4"/>
      <c r="M1326" s="4"/>
      <c r="Q1326" s="5"/>
      <c r="S1326"/>
      <c r="Z1326" s="4"/>
      <c r="BI1326" s="7"/>
      <c r="BJ1326" s="4"/>
      <c r="BK1326" s="123"/>
      <c r="BL1326" s="140"/>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c r="A1327" s="4"/>
      <c r="B1327" s="3"/>
      <c r="D1327" s="1"/>
      <c r="H1327" s="5"/>
      <c r="L1327" s="4"/>
      <c r="M1327" s="4"/>
      <c r="Q1327" s="5"/>
      <c r="S1327"/>
      <c r="Z1327" s="4"/>
      <c r="BI1327" s="7"/>
      <c r="BJ1327" s="4"/>
      <c r="BK1327" s="123"/>
      <c r="BL1327" s="140"/>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c r="A1328" s="4"/>
      <c r="B1328" s="3"/>
      <c r="D1328" s="1"/>
      <c r="H1328" s="5"/>
      <c r="L1328" s="4"/>
      <c r="M1328" s="4"/>
      <c r="Q1328" s="5"/>
      <c r="S1328"/>
      <c r="Z1328" s="4"/>
      <c r="BI1328" s="7"/>
      <c r="BJ1328" s="4"/>
      <c r="BK1328" s="123"/>
      <c r="BL1328" s="140"/>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c r="A1329" s="4"/>
      <c r="B1329" s="3"/>
      <c r="D1329" s="1"/>
      <c r="H1329" s="5"/>
      <c r="L1329" s="4"/>
      <c r="M1329" s="4"/>
      <c r="Q1329" s="5"/>
      <c r="S1329"/>
      <c r="Z1329" s="4"/>
      <c r="BI1329" s="7"/>
      <c r="BJ1329" s="4"/>
      <c r="BK1329" s="123"/>
      <c r="BL1329" s="140"/>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c r="A1330" s="4"/>
      <c r="B1330" s="3"/>
      <c r="D1330" s="1"/>
      <c r="H1330" s="5"/>
      <c r="L1330" s="4"/>
      <c r="M1330" s="4"/>
      <c r="Q1330" s="5"/>
      <c r="S1330"/>
      <c r="Z1330" s="4"/>
      <c r="BI1330" s="7"/>
      <c r="BJ1330" s="4"/>
      <c r="BK1330" s="123"/>
      <c r="BL1330" s="140"/>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c r="A1331" s="4"/>
      <c r="B1331" s="3"/>
      <c r="D1331" s="1"/>
      <c r="H1331" s="5"/>
      <c r="L1331" s="4"/>
      <c r="M1331" s="4"/>
      <c r="Q1331" s="5"/>
      <c r="S1331"/>
      <c r="Z1331" s="4"/>
      <c r="BI1331" s="7"/>
      <c r="BJ1331" s="4"/>
      <c r="BK1331" s="123"/>
      <c r="BL1331" s="140"/>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c r="A1332" s="4"/>
      <c r="B1332" s="3"/>
      <c r="D1332" s="1"/>
      <c r="H1332" s="5"/>
      <c r="L1332" s="4"/>
      <c r="M1332" s="4"/>
      <c r="Q1332" s="5"/>
      <c r="S1332"/>
      <c r="Z1332" s="4"/>
      <c r="BI1332" s="7"/>
      <c r="BJ1332" s="4"/>
      <c r="BK1332" s="123"/>
      <c r="BL1332" s="140"/>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c r="A1333" s="4"/>
      <c r="B1333" s="3"/>
      <c r="D1333" s="1"/>
      <c r="H1333" s="5"/>
      <c r="L1333" s="4"/>
      <c r="M1333" s="4"/>
      <c r="Q1333" s="5"/>
      <c r="S1333"/>
      <c r="Z1333" s="4"/>
      <c r="BI1333" s="7"/>
      <c r="BJ1333" s="4"/>
      <c r="BK1333" s="123"/>
      <c r="BL1333" s="140"/>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c r="A1334" s="4"/>
      <c r="B1334" s="3"/>
      <c r="D1334" s="1"/>
      <c r="H1334" s="5"/>
      <c r="L1334" s="4"/>
      <c r="M1334" s="4"/>
      <c r="Q1334" s="5"/>
      <c r="S1334"/>
      <c r="Z1334" s="4"/>
      <c r="BI1334" s="7"/>
      <c r="BJ1334" s="4"/>
      <c r="BK1334" s="123"/>
      <c r="BL1334" s="140"/>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c r="A1335" s="4"/>
      <c r="B1335" s="3"/>
      <c r="D1335" s="1"/>
      <c r="H1335" s="5"/>
      <c r="L1335" s="4"/>
      <c r="M1335" s="4"/>
      <c r="Q1335" s="5"/>
      <c r="S1335"/>
      <c r="Z1335" s="4"/>
      <c r="BI1335" s="7"/>
      <c r="BJ1335" s="4"/>
      <c r="BK1335" s="123"/>
      <c r="BL1335" s="140"/>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c r="A1336" s="4"/>
      <c r="B1336" s="3"/>
      <c r="D1336" s="1"/>
      <c r="H1336" s="5"/>
      <c r="L1336" s="4"/>
      <c r="M1336" s="4"/>
      <c r="Q1336" s="5"/>
      <c r="S1336"/>
      <c r="Z1336" s="4"/>
      <c r="BI1336" s="7"/>
      <c r="BJ1336" s="4"/>
      <c r="BK1336" s="123"/>
      <c r="BL1336" s="140"/>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c r="A1337" s="4"/>
      <c r="B1337" s="3"/>
      <c r="D1337" s="1"/>
      <c r="H1337" s="5"/>
      <c r="L1337" s="4"/>
      <c r="M1337" s="4"/>
      <c r="Q1337" s="5"/>
      <c r="S1337"/>
      <c r="Z1337" s="4"/>
      <c r="BI1337" s="7"/>
      <c r="BJ1337" s="4"/>
      <c r="BK1337" s="123"/>
      <c r="BL1337" s="140"/>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c r="A1338" s="4"/>
      <c r="B1338" s="3"/>
      <c r="D1338" s="1"/>
      <c r="H1338" s="5"/>
      <c r="L1338" s="4"/>
      <c r="M1338" s="4"/>
      <c r="Q1338" s="5"/>
      <c r="S1338"/>
      <c r="Z1338" s="4"/>
      <c r="BI1338" s="7"/>
      <c r="BJ1338" s="4"/>
      <c r="BK1338" s="123"/>
      <c r="BL1338" s="140"/>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c r="A1339" s="4"/>
      <c r="B1339" s="3"/>
      <c r="D1339" s="1"/>
      <c r="H1339" s="5"/>
      <c r="L1339" s="4"/>
      <c r="M1339" s="4"/>
      <c r="Q1339" s="5"/>
      <c r="S1339"/>
      <c r="Z1339" s="4"/>
      <c r="BI1339" s="7"/>
      <c r="BJ1339" s="4"/>
      <c r="BK1339" s="123"/>
      <c r="BL1339" s="140"/>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c r="A1340" s="4"/>
      <c r="B1340" s="3"/>
      <c r="D1340" s="1"/>
      <c r="H1340" s="5"/>
      <c r="L1340" s="4"/>
      <c r="M1340" s="4"/>
      <c r="Q1340" s="5"/>
      <c r="S1340"/>
      <c r="Z1340" s="4"/>
      <c r="BI1340" s="7"/>
      <c r="BJ1340" s="4"/>
      <c r="BK1340" s="123"/>
      <c r="BL1340" s="140"/>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c r="A1341" s="4"/>
      <c r="B1341" s="3"/>
      <c r="D1341" s="1"/>
      <c r="H1341" s="5"/>
      <c r="L1341" s="4"/>
      <c r="M1341" s="4"/>
      <c r="Q1341" s="5"/>
      <c r="S1341"/>
      <c r="Z1341" s="4"/>
      <c r="BI1341" s="7"/>
      <c r="BJ1341" s="4"/>
      <c r="BK1341" s="123"/>
      <c r="BL1341" s="140"/>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c r="A1342" s="4"/>
      <c r="B1342" s="3"/>
      <c r="D1342" s="1"/>
      <c r="H1342" s="5"/>
      <c r="L1342" s="4"/>
      <c r="M1342" s="4"/>
      <c r="Q1342" s="5"/>
      <c r="S1342"/>
      <c r="Z1342" s="4"/>
      <c r="BI1342" s="7"/>
      <c r="BJ1342" s="4"/>
      <c r="BK1342" s="123"/>
      <c r="BL1342" s="140"/>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c r="A1343" s="4"/>
      <c r="B1343" s="3"/>
      <c r="D1343" s="1"/>
      <c r="H1343" s="5"/>
      <c r="L1343" s="4"/>
      <c r="M1343" s="4"/>
      <c r="Q1343" s="5"/>
      <c r="S1343"/>
      <c r="Z1343" s="4"/>
      <c r="BI1343" s="7"/>
      <c r="BJ1343" s="4"/>
      <c r="BK1343" s="123"/>
      <c r="BL1343" s="140"/>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c r="A1344" s="4"/>
      <c r="B1344" s="3"/>
      <c r="D1344" s="1"/>
      <c r="H1344" s="5"/>
      <c r="L1344" s="4"/>
      <c r="M1344" s="4"/>
      <c r="Q1344" s="5"/>
      <c r="S1344"/>
      <c r="Z1344" s="4"/>
      <c r="BI1344" s="7"/>
      <c r="BJ1344" s="4"/>
      <c r="BK1344" s="123"/>
      <c r="BL1344" s="140"/>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c r="A1345" s="4"/>
      <c r="B1345" s="3"/>
      <c r="D1345" s="1"/>
      <c r="H1345" s="5"/>
      <c r="L1345" s="4"/>
      <c r="M1345" s="4"/>
      <c r="Q1345" s="5"/>
      <c r="S1345"/>
      <c r="Z1345" s="4"/>
      <c r="BI1345" s="7"/>
      <c r="BJ1345" s="4"/>
      <c r="BK1345" s="123"/>
      <c r="BL1345" s="140"/>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c r="A1346" s="4"/>
      <c r="B1346" s="3"/>
      <c r="D1346" s="1"/>
      <c r="H1346" s="5"/>
      <c r="L1346" s="4"/>
      <c r="M1346" s="4"/>
      <c r="Q1346" s="5"/>
      <c r="S1346"/>
      <c r="Z1346" s="4"/>
      <c r="BI1346" s="7"/>
      <c r="BJ1346" s="4"/>
      <c r="BK1346" s="123"/>
      <c r="BL1346" s="140"/>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c r="A1347" s="4"/>
      <c r="B1347" s="3"/>
      <c r="D1347" s="1"/>
      <c r="H1347" s="5"/>
      <c r="L1347" s="4"/>
      <c r="M1347" s="4"/>
      <c r="Q1347" s="5"/>
      <c r="S1347"/>
      <c r="Z1347" s="4"/>
      <c r="BI1347" s="7"/>
      <c r="BJ1347" s="4"/>
      <c r="BK1347" s="123"/>
      <c r="BL1347" s="140"/>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c r="A1348" s="4"/>
      <c r="B1348" s="3"/>
      <c r="D1348" s="1"/>
      <c r="H1348" s="5"/>
      <c r="L1348" s="4"/>
      <c r="M1348" s="4"/>
      <c r="Q1348" s="5"/>
      <c r="S1348"/>
      <c r="Z1348" s="4"/>
      <c r="BI1348" s="7"/>
      <c r="BJ1348" s="4"/>
      <c r="BK1348" s="123"/>
      <c r="BL1348" s="140"/>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c r="A1349" s="4"/>
      <c r="B1349" s="3"/>
      <c r="D1349" s="1"/>
      <c r="H1349" s="5"/>
      <c r="L1349" s="4"/>
      <c r="M1349" s="4"/>
      <c r="Q1349" s="5"/>
      <c r="S1349"/>
      <c r="Z1349" s="4"/>
      <c r="BI1349" s="7"/>
      <c r="BJ1349" s="4"/>
      <c r="BK1349" s="123"/>
      <c r="BL1349" s="140"/>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c r="A1350" s="4"/>
      <c r="B1350" s="3"/>
      <c r="D1350" s="1"/>
      <c r="H1350" s="5"/>
      <c r="L1350" s="4"/>
      <c r="M1350" s="4"/>
      <c r="Q1350" s="5"/>
      <c r="S1350"/>
      <c r="Z1350" s="4"/>
      <c r="BI1350" s="7"/>
      <c r="BJ1350" s="4"/>
      <c r="BK1350" s="123"/>
      <c r="BL1350" s="140"/>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c r="A1351" s="4"/>
      <c r="B1351" s="3"/>
      <c r="D1351" s="1"/>
      <c r="H1351" s="5"/>
      <c r="L1351" s="4"/>
      <c r="M1351" s="4"/>
      <c r="Q1351" s="5"/>
      <c r="S1351"/>
      <c r="Z1351" s="4"/>
      <c r="BI1351" s="7"/>
      <c r="BJ1351" s="4"/>
      <c r="BK1351" s="123"/>
      <c r="BL1351" s="140"/>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c r="A1352" s="4"/>
      <c r="B1352" s="3"/>
      <c r="D1352" s="1"/>
      <c r="H1352" s="5"/>
      <c r="L1352" s="4"/>
      <c r="M1352" s="4"/>
      <c r="Q1352" s="5"/>
      <c r="S1352"/>
      <c r="Z1352" s="4"/>
      <c r="BI1352" s="7"/>
      <c r="BJ1352" s="4"/>
      <c r="BK1352" s="123"/>
      <c r="BL1352" s="140"/>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c r="A1353" s="4"/>
      <c r="B1353" s="3"/>
      <c r="D1353" s="1"/>
      <c r="H1353" s="5"/>
      <c r="L1353" s="4"/>
      <c r="M1353" s="4"/>
      <c r="Q1353" s="5"/>
      <c r="S1353"/>
      <c r="Z1353" s="4"/>
      <c r="BI1353" s="7"/>
      <c r="BJ1353" s="4"/>
      <c r="BK1353" s="123"/>
      <c r="BL1353" s="140"/>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c r="A1354" s="4"/>
      <c r="B1354" s="3"/>
      <c r="D1354" s="1"/>
      <c r="H1354" s="5"/>
      <c r="L1354" s="4"/>
      <c r="M1354" s="4"/>
      <c r="Q1354" s="5"/>
      <c r="S1354"/>
      <c r="Z1354" s="4"/>
      <c r="BI1354" s="7"/>
      <c r="BJ1354" s="4"/>
      <c r="BK1354" s="123"/>
      <c r="BL1354" s="140"/>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c r="A1355" s="4"/>
      <c r="B1355" s="3"/>
      <c r="D1355" s="1"/>
      <c r="H1355" s="5"/>
      <c r="L1355" s="4"/>
      <c r="M1355" s="4"/>
      <c r="Q1355" s="5"/>
      <c r="S1355"/>
      <c r="Z1355" s="4"/>
      <c r="BI1355" s="7"/>
      <c r="BJ1355" s="4"/>
      <c r="BK1355" s="123"/>
      <c r="BL1355" s="140"/>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c r="A1356" s="4"/>
      <c r="B1356" s="3"/>
      <c r="D1356" s="1"/>
      <c r="H1356" s="5"/>
      <c r="L1356" s="4"/>
      <c r="M1356" s="4"/>
      <c r="Q1356" s="5"/>
      <c r="S1356"/>
      <c r="Z1356" s="4"/>
      <c r="BI1356" s="7"/>
      <c r="BJ1356" s="4"/>
      <c r="BK1356" s="123"/>
      <c r="BL1356" s="140"/>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c r="A1357" s="4"/>
      <c r="B1357" s="3"/>
      <c r="D1357" s="1"/>
      <c r="H1357" s="5"/>
      <c r="L1357" s="4"/>
      <c r="M1357" s="4"/>
      <c r="Q1357" s="5"/>
      <c r="S1357"/>
      <c r="Z1357" s="4"/>
      <c r="BI1357" s="7"/>
      <c r="BJ1357" s="4"/>
      <c r="BK1357" s="123"/>
      <c r="BL1357" s="140"/>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c r="A1358" s="4"/>
      <c r="B1358" s="3"/>
      <c r="D1358" s="1"/>
      <c r="H1358" s="5"/>
      <c r="L1358" s="4"/>
      <c r="M1358" s="4"/>
      <c r="Q1358" s="5"/>
      <c r="S1358"/>
      <c r="Z1358" s="4"/>
      <c r="BI1358" s="7"/>
      <c r="BJ1358" s="4"/>
      <c r="BK1358" s="123"/>
      <c r="BL1358" s="140"/>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c r="A1359" s="4"/>
      <c r="B1359" s="3"/>
      <c r="D1359" s="1"/>
      <c r="H1359" s="5"/>
      <c r="L1359" s="4"/>
      <c r="M1359" s="4"/>
      <c r="Q1359" s="5"/>
      <c r="S1359"/>
      <c r="Z1359" s="4"/>
      <c r="BI1359" s="7"/>
      <c r="BJ1359" s="4"/>
      <c r="BK1359" s="123"/>
      <c r="BL1359" s="140"/>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c r="A1360" s="4"/>
      <c r="B1360" s="3"/>
      <c r="D1360" s="1"/>
      <c r="H1360" s="5"/>
      <c r="L1360" s="4"/>
      <c r="M1360" s="4"/>
      <c r="Q1360" s="5"/>
      <c r="S1360"/>
      <c r="Z1360" s="4"/>
      <c r="BI1360" s="7"/>
      <c r="BJ1360" s="4"/>
      <c r="BK1360" s="123"/>
      <c r="BL1360" s="140"/>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c r="A1361" s="4"/>
      <c r="B1361" s="3"/>
      <c r="D1361" s="1"/>
      <c r="H1361" s="5"/>
      <c r="L1361" s="4"/>
      <c r="M1361" s="4"/>
      <c r="Q1361" s="5"/>
      <c r="S1361"/>
      <c r="Z1361" s="4"/>
      <c r="BI1361" s="7"/>
      <c r="BJ1361" s="4"/>
      <c r="BK1361" s="123"/>
      <c r="BL1361" s="140"/>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c r="A1362" s="4"/>
      <c r="B1362" s="3"/>
      <c r="D1362" s="1"/>
      <c r="H1362" s="5"/>
      <c r="L1362" s="4"/>
      <c r="M1362" s="4"/>
      <c r="Q1362" s="5"/>
      <c r="S1362"/>
      <c r="Z1362" s="4"/>
      <c r="BI1362" s="7"/>
      <c r="BJ1362" s="4"/>
      <c r="BK1362" s="123"/>
      <c r="BL1362" s="140"/>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c r="A1363" s="4"/>
      <c r="B1363" s="3"/>
      <c r="D1363" s="1"/>
      <c r="H1363" s="5"/>
      <c r="L1363" s="4"/>
      <c r="M1363" s="4"/>
      <c r="Q1363" s="5"/>
      <c r="S1363"/>
      <c r="Z1363" s="4"/>
      <c r="BI1363" s="7"/>
      <c r="BJ1363" s="4"/>
      <c r="BK1363" s="123"/>
      <c r="BL1363" s="140"/>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c r="A1364" s="4"/>
      <c r="B1364" s="3"/>
      <c r="D1364" s="1"/>
      <c r="H1364" s="5"/>
      <c r="L1364" s="4"/>
      <c r="M1364" s="4"/>
      <c r="Q1364" s="5"/>
      <c r="S1364"/>
      <c r="Z1364" s="4"/>
      <c r="BI1364" s="7"/>
      <c r="BJ1364" s="4"/>
      <c r="BK1364" s="123"/>
      <c r="BL1364" s="140"/>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c r="A1365" s="4"/>
      <c r="B1365" s="3"/>
      <c r="D1365" s="1"/>
      <c r="H1365" s="5"/>
      <c r="L1365" s="4"/>
      <c r="M1365" s="4"/>
      <c r="Q1365" s="5"/>
      <c r="S1365"/>
      <c r="Z1365" s="4"/>
      <c r="BI1365" s="7"/>
      <c r="BJ1365" s="4"/>
      <c r="BK1365" s="123"/>
      <c r="BL1365" s="140"/>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c r="A1366" s="4"/>
      <c r="B1366" s="3"/>
      <c r="D1366" s="1"/>
      <c r="H1366" s="5"/>
      <c r="L1366" s="4"/>
      <c r="M1366" s="4"/>
      <c r="Q1366" s="5"/>
      <c r="S1366"/>
      <c r="Z1366" s="4"/>
      <c r="BI1366" s="7"/>
      <c r="BJ1366" s="4"/>
      <c r="BK1366" s="123"/>
      <c r="BL1366" s="140"/>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c r="A1367" s="4"/>
      <c r="B1367" s="3"/>
      <c r="D1367" s="1"/>
      <c r="H1367" s="5"/>
      <c r="L1367" s="4"/>
      <c r="M1367" s="4"/>
      <c r="Q1367" s="5"/>
      <c r="S1367"/>
      <c r="Z1367" s="4"/>
      <c r="BI1367" s="7"/>
      <c r="BJ1367" s="4"/>
      <c r="BK1367" s="123"/>
      <c r="BL1367" s="140"/>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c r="A1368" s="4"/>
      <c r="B1368" s="3"/>
      <c r="D1368" s="1"/>
      <c r="H1368" s="5"/>
      <c r="L1368" s="4"/>
      <c r="M1368" s="4"/>
      <c r="Q1368" s="5"/>
      <c r="S1368"/>
      <c r="Z1368" s="4"/>
      <c r="BI1368" s="7"/>
      <c r="BJ1368" s="4"/>
      <c r="BK1368" s="123"/>
      <c r="BL1368" s="140"/>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c r="A1369" s="4"/>
      <c r="B1369" s="3"/>
      <c r="D1369" s="1"/>
      <c r="H1369" s="5"/>
      <c r="L1369" s="4"/>
      <c r="M1369" s="4"/>
      <c r="Q1369" s="5"/>
      <c r="S1369"/>
      <c r="Z1369" s="4"/>
      <c r="BI1369" s="7"/>
      <c r="BJ1369" s="4"/>
      <c r="BK1369" s="123"/>
      <c r="BL1369" s="140"/>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c r="A1370" s="4"/>
      <c r="B1370" s="3"/>
      <c r="D1370" s="1"/>
      <c r="H1370" s="5"/>
      <c r="L1370" s="4"/>
      <c r="M1370" s="4"/>
      <c r="Q1370" s="5"/>
      <c r="S1370"/>
      <c r="Z1370" s="4"/>
      <c r="BI1370" s="7"/>
      <c r="BJ1370" s="4"/>
      <c r="BK1370" s="123"/>
      <c r="BL1370" s="140"/>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c r="A1371" s="4"/>
      <c r="B1371" s="3"/>
      <c r="D1371" s="1"/>
      <c r="H1371" s="5"/>
      <c r="L1371" s="4"/>
      <c r="M1371" s="4"/>
      <c r="Q1371" s="5"/>
      <c r="S1371"/>
      <c r="Z1371" s="4"/>
      <c r="BI1371" s="7"/>
      <c r="BJ1371" s="4"/>
      <c r="BK1371" s="123"/>
      <c r="BL1371" s="140"/>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c r="A1372" s="4"/>
      <c r="B1372" s="3"/>
      <c r="D1372" s="1"/>
      <c r="H1372" s="5"/>
      <c r="L1372" s="4"/>
      <c r="M1372" s="4"/>
      <c r="Q1372" s="5"/>
      <c r="S1372"/>
      <c r="Z1372" s="4"/>
      <c r="BI1372" s="7"/>
      <c r="BJ1372" s="4"/>
      <c r="BK1372" s="123"/>
      <c r="BL1372" s="140"/>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c r="A1373" s="4"/>
      <c r="B1373" s="3"/>
      <c r="D1373" s="1"/>
      <c r="H1373" s="5"/>
      <c r="L1373" s="4"/>
      <c r="M1373" s="4"/>
      <c r="Q1373" s="5"/>
      <c r="S1373"/>
      <c r="Z1373" s="4"/>
      <c r="BI1373" s="7"/>
      <c r="BJ1373" s="4"/>
      <c r="BK1373" s="123"/>
      <c r="BL1373" s="140"/>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c r="A1374" s="4"/>
      <c r="B1374" s="3"/>
      <c r="D1374" s="1"/>
      <c r="H1374" s="5"/>
      <c r="L1374" s="4"/>
      <c r="M1374" s="4"/>
      <c r="Q1374" s="5"/>
      <c r="S1374"/>
      <c r="Z1374" s="4"/>
      <c r="BI1374" s="7"/>
      <c r="BJ1374" s="4"/>
      <c r="BK1374" s="123"/>
      <c r="BL1374" s="140"/>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c r="A1375" s="4"/>
      <c r="B1375" s="3"/>
      <c r="D1375" s="1"/>
      <c r="H1375" s="5"/>
      <c r="L1375" s="4"/>
      <c r="M1375" s="4"/>
      <c r="Q1375" s="5"/>
      <c r="S1375"/>
      <c r="Z1375" s="4"/>
      <c r="BI1375" s="7"/>
      <c r="BJ1375" s="4"/>
      <c r="BK1375" s="123"/>
      <c r="BL1375" s="140"/>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c r="A1376" s="4"/>
      <c r="B1376" s="3"/>
      <c r="D1376" s="1"/>
      <c r="H1376" s="5"/>
      <c r="L1376" s="4"/>
      <c r="M1376" s="4"/>
      <c r="Q1376" s="5"/>
      <c r="S1376"/>
      <c r="Z1376" s="4"/>
      <c r="BI1376" s="7"/>
      <c r="BJ1376" s="4"/>
      <c r="BK1376" s="123"/>
      <c r="BL1376" s="140"/>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c r="A1377" s="4"/>
      <c r="B1377" s="3"/>
      <c r="D1377" s="1"/>
      <c r="H1377" s="5"/>
      <c r="L1377" s="4"/>
      <c r="M1377" s="4"/>
      <c r="Q1377" s="5"/>
      <c r="S1377"/>
      <c r="Z1377" s="4"/>
      <c r="BI1377" s="7"/>
      <c r="BJ1377" s="4"/>
      <c r="BK1377" s="123"/>
      <c r="BL1377" s="140"/>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c r="A1378" s="4"/>
      <c r="B1378" s="3"/>
      <c r="D1378" s="1"/>
      <c r="H1378" s="5"/>
      <c r="L1378" s="4"/>
      <c r="M1378" s="4"/>
      <c r="Q1378" s="5"/>
      <c r="S1378"/>
      <c r="Z1378" s="4"/>
      <c r="BI1378" s="7"/>
      <c r="BJ1378" s="4"/>
      <c r="BK1378" s="123"/>
      <c r="BL1378" s="140"/>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c r="A1379" s="4"/>
      <c r="B1379" s="3"/>
      <c r="D1379" s="1"/>
      <c r="H1379" s="5"/>
      <c r="L1379" s="4"/>
      <c r="M1379" s="4"/>
      <c r="Q1379" s="5"/>
      <c r="S1379"/>
      <c r="Z1379" s="4"/>
      <c r="BI1379" s="7"/>
      <c r="BJ1379" s="4"/>
      <c r="BK1379" s="123"/>
      <c r="BL1379" s="140"/>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c r="A1380" s="4"/>
      <c r="B1380" s="3"/>
      <c r="D1380" s="1"/>
      <c r="H1380" s="5"/>
      <c r="L1380" s="4"/>
      <c r="M1380" s="4"/>
      <c r="Q1380" s="5"/>
      <c r="S1380"/>
      <c r="Z1380" s="4"/>
      <c r="BI1380" s="7"/>
      <c r="BJ1380" s="4"/>
      <c r="BK1380" s="123"/>
      <c r="BL1380" s="140"/>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c r="A1381" s="4"/>
      <c r="B1381" s="3"/>
      <c r="D1381" s="1"/>
      <c r="H1381" s="5"/>
      <c r="L1381" s="4"/>
      <c r="M1381" s="4"/>
      <c r="Q1381" s="5"/>
      <c r="S1381"/>
      <c r="Z1381" s="4"/>
      <c r="BI1381" s="7"/>
      <c r="BJ1381" s="4"/>
      <c r="BK1381" s="123"/>
      <c r="BL1381" s="140"/>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c r="A1382" s="4"/>
      <c r="B1382" s="3"/>
      <c r="D1382" s="1"/>
      <c r="H1382" s="5"/>
      <c r="L1382" s="4"/>
      <c r="M1382" s="4"/>
      <c r="Q1382" s="5"/>
      <c r="S1382"/>
      <c r="Z1382" s="4"/>
      <c r="BI1382" s="7"/>
      <c r="BJ1382" s="4"/>
      <c r="BK1382" s="123"/>
      <c r="BL1382" s="140"/>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c r="A1383" s="4"/>
      <c r="B1383" s="3"/>
      <c r="D1383" s="1"/>
      <c r="H1383" s="5"/>
      <c r="L1383" s="4"/>
      <c r="M1383" s="4"/>
      <c r="Q1383" s="5"/>
      <c r="S1383"/>
      <c r="Z1383" s="4"/>
      <c r="BI1383" s="7"/>
      <c r="BJ1383" s="4"/>
      <c r="BK1383" s="123"/>
      <c r="BL1383" s="140"/>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c r="A1384" s="4"/>
      <c r="B1384" s="3"/>
      <c r="D1384" s="1"/>
      <c r="H1384" s="5"/>
      <c r="L1384" s="4"/>
      <c r="M1384" s="4"/>
      <c r="Q1384" s="5"/>
      <c r="S1384"/>
      <c r="Z1384" s="4"/>
      <c r="BI1384" s="7"/>
      <c r="BJ1384" s="4"/>
      <c r="BK1384" s="123"/>
      <c r="BL1384" s="140"/>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c r="A1385" s="4"/>
      <c r="B1385" s="3"/>
      <c r="D1385" s="1"/>
      <c r="H1385" s="5"/>
      <c r="L1385" s="4"/>
      <c r="M1385" s="4"/>
      <c r="Q1385" s="5"/>
      <c r="S1385"/>
      <c r="Z1385" s="4"/>
      <c r="BI1385" s="7"/>
      <c r="BJ1385" s="4"/>
      <c r="BK1385" s="123"/>
      <c r="BL1385" s="140"/>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c r="A1386" s="4"/>
      <c r="B1386" s="3"/>
      <c r="D1386" s="1"/>
      <c r="H1386" s="5"/>
      <c r="L1386" s="4"/>
      <c r="M1386" s="4"/>
      <c r="Q1386" s="5"/>
      <c r="S1386"/>
      <c r="Z1386" s="4"/>
      <c r="BI1386" s="7"/>
      <c r="BJ1386" s="4"/>
      <c r="BK1386" s="123"/>
      <c r="BL1386" s="140"/>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c r="A1387" s="4"/>
      <c r="B1387" s="3"/>
      <c r="D1387" s="1"/>
      <c r="H1387" s="5"/>
      <c r="L1387" s="4"/>
      <c r="M1387" s="4"/>
      <c r="Q1387" s="5"/>
      <c r="S1387"/>
      <c r="Z1387" s="4"/>
      <c r="BI1387" s="7"/>
      <c r="BJ1387" s="4"/>
      <c r="BK1387" s="123"/>
      <c r="BL1387" s="140"/>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c r="A1388" s="4"/>
      <c r="B1388" s="3"/>
      <c r="D1388" s="1"/>
      <c r="H1388" s="5"/>
      <c r="L1388" s="4"/>
      <c r="M1388" s="4"/>
      <c r="Q1388" s="5"/>
      <c r="S1388"/>
      <c r="Z1388" s="4"/>
      <c r="BI1388" s="7"/>
      <c r="BJ1388" s="4"/>
      <c r="BK1388" s="123"/>
      <c r="BL1388" s="140"/>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c r="A1389" s="4"/>
      <c r="B1389" s="3"/>
      <c r="D1389" s="1"/>
      <c r="H1389" s="5"/>
      <c r="L1389" s="4"/>
      <c r="M1389" s="4"/>
      <c r="Q1389" s="5"/>
      <c r="S1389"/>
      <c r="Z1389" s="4"/>
      <c r="BI1389" s="7"/>
      <c r="BJ1389" s="4"/>
      <c r="BK1389" s="123"/>
      <c r="BL1389" s="140"/>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c r="A1390" s="4"/>
      <c r="B1390" s="3"/>
      <c r="D1390" s="1"/>
      <c r="H1390" s="5"/>
      <c r="L1390" s="4"/>
      <c r="M1390" s="4"/>
      <c r="Q1390" s="5"/>
      <c r="S1390"/>
      <c r="Z1390" s="4"/>
      <c r="BI1390" s="7"/>
      <c r="BJ1390" s="4"/>
      <c r="BK1390" s="123"/>
      <c r="BL1390" s="140"/>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c r="A1391" s="4"/>
      <c r="B1391" s="3"/>
      <c r="D1391" s="1"/>
      <c r="H1391" s="5"/>
      <c r="L1391" s="4"/>
      <c r="M1391" s="4"/>
      <c r="Q1391" s="5"/>
      <c r="S1391"/>
      <c r="Z1391" s="4"/>
      <c r="BI1391" s="7"/>
      <c r="BJ1391" s="4"/>
      <c r="BK1391" s="123"/>
      <c r="BL1391" s="140"/>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c r="A1392" s="4"/>
      <c r="B1392" s="3"/>
      <c r="D1392" s="1"/>
      <c r="H1392" s="5"/>
      <c r="L1392" s="4"/>
      <c r="M1392" s="4"/>
      <c r="Q1392" s="5"/>
      <c r="S1392"/>
      <c r="Z1392" s="4"/>
      <c r="BI1392" s="7"/>
      <c r="BJ1392" s="4"/>
      <c r="BK1392" s="123"/>
      <c r="BL1392" s="140"/>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c r="A1393" s="4"/>
      <c r="B1393" s="3"/>
      <c r="D1393" s="1"/>
      <c r="H1393" s="5"/>
      <c r="L1393" s="4"/>
      <c r="M1393" s="4"/>
      <c r="Q1393" s="5"/>
      <c r="S1393"/>
      <c r="Z1393" s="4"/>
      <c r="BI1393" s="7"/>
      <c r="BJ1393" s="4"/>
      <c r="BK1393" s="123"/>
      <c r="BL1393" s="140"/>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c r="A1394" s="4"/>
      <c r="B1394" s="3"/>
      <c r="D1394" s="1"/>
      <c r="H1394" s="5"/>
      <c r="L1394" s="4"/>
      <c r="M1394" s="4"/>
      <c r="Q1394" s="5"/>
      <c r="S1394"/>
      <c r="Z1394" s="4"/>
      <c r="BI1394" s="7"/>
      <c r="BJ1394" s="4"/>
      <c r="BK1394" s="123"/>
      <c r="BL1394" s="140"/>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c r="A1395" s="4"/>
      <c r="B1395" s="3"/>
      <c r="D1395" s="1"/>
      <c r="H1395" s="5"/>
      <c r="L1395" s="4"/>
      <c r="M1395" s="4"/>
      <c r="Q1395" s="5"/>
      <c r="S1395"/>
      <c r="Z1395" s="4"/>
      <c r="BI1395" s="7"/>
      <c r="BJ1395" s="4"/>
      <c r="BK1395" s="123"/>
      <c r="BL1395" s="140"/>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c r="A1396" s="4"/>
      <c r="B1396" s="3"/>
      <c r="D1396" s="1"/>
      <c r="H1396" s="5"/>
      <c r="L1396" s="4"/>
      <c r="M1396" s="4"/>
      <c r="Q1396" s="5"/>
      <c r="S1396"/>
      <c r="Z1396" s="4"/>
      <c r="BI1396" s="7"/>
      <c r="BJ1396" s="4"/>
      <c r="BK1396" s="123"/>
      <c r="BL1396" s="140"/>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c r="A1397" s="4"/>
      <c r="B1397" s="3"/>
      <c r="D1397" s="1"/>
      <c r="H1397" s="5"/>
      <c r="L1397" s="4"/>
      <c r="M1397" s="4"/>
      <c r="Q1397" s="5"/>
      <c r="S1397"/>
      <c r="Z1397" s="4"/>
      <c r="BI1397" s="7"/>
      <c r="BJ1397" s="4"/>
      <c r="BK1397" s="123"/>
      <c r="BL1397" s="140"/>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c r="A1398" s="4"/>
      <c r="B1398" s="3"/>
      <c r="D1398" s="1"/>
      <c r="H1398" s="5"/>
      <c r="L1398" s="4"/>
      <c r="M1398" s="4"/>
      <c r="Q1398" s="5"/>
      <c r="S1398"/>
      <c r="Z1398" s="4"/>
      <c r="BI1398" s="7"/>
      <c r="BJ1398" s="4"/>
      <c r="BK1398" s="123"/>
      <c r="BL1398" s="140"/>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c r="A1399" s="4"/>
      <c r="B1399" s="3"/>
      <c r="D1399" s="1"/>
      <c r="H1399" s="5"/>
      <c r="L1399" s="4"/>
      <c r="M1399" s="4"/>
      <c r="Q1399" s="5"/>
      <c r="S1399"/>
      <c r="Z1399" s="4"/>
      <c r="BI1399" s="7"/>
      <c r="BJ1399" s="4"/>
      <c r="BK1399" s="123"/>
      <c r="BL1399" s="140"/>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c r="A1400" s="4"/>
      <c r="B1400" s="3"/>
      <c r="D1400" s="1"/>
      <c r="H1400" s="5"/>
      <c r="L1400" s="4"/>
      <c r="M1400" s="4"/>
      <c r="Q1400" s="5"/>
      <c r="S1400"/>
      <c r="Z1400" s="4"/>
      <c r="BI1400" s="7"/>
      <c r="BJ1400" s="4"/>
      <c r="BK1400" s="123"/>
      <c r="BL1400" s="140"/>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c r="A1401" s="4"/>
      <c r="B1401" s="3"/>
      <c r="D1401" s="1"/>
      <c r="H1401" s="5"/>
      <c r="L1401" s="4"/>
      <c r="M1401" s="4"/>
      <c r="Q1401" s="5"/>
      <c r="S1401"/>
      <c r="Z1401" s="4"/>
      <c r="BI1401" s="7"/>
      <c r="BJ1401" s="4"/>
      <c r="BK1401" s="123"/>
      <c r="BL1401" s="140"/>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c r="A1402" s="4"/>
      <c r="B1402" s="3"/>
      <c r="D1402" s="1"/>
      <c r="H1402" s="5"/>
      <c r="L1402" s="4"/>
      <c r="M1402" s="4"/>
      <c r="Q1402" s="5"/>
      <c r="S1402"/>
      <c r="Z1402" s="4"/>
      <c r="BI1402" s="7"/>
      <c r="BJ1402" s="4"/>
      <c r="BK1402" s="123"/>
      <c r="BL1402" s="140"/>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c r="A1403" s="4"/>
      <c r="B1403" s="3"/>
      <c r="D1403" s="1"/>
      <c r="H1403" s="5"/>
      <c r="L1403" s="4"/>
      <c r="M1403" s="4"/>
      <c r="Q1403" s="5"/>
      <c r="S1403"/>
      <c r="Z1403" s="4"/>
      <c r="BI1403" s="7"/>
      <c r="BJ1403" s="4"/>
      <c r="BK1403" s="123"/>
      <c r="BL1403" s="140"/>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c r="A1404" s="4"/>
      <c r="B1404" s="3"/>
      <c r="D1404" s="1"/>
      <c r="H1404" s="5"/>
      <c r="L1404" s="4"/>
      <c r="M1404" s="4"/>
      <c r="Q1404" s="5"/>
      <c r="S1404"/>
      <c r="Z1404" s="4"/>
      <c r="BI1404" s="7"/>
      <c r="BJ1404" s="4"/>
      <c r="BK1404" s="123"/>
      <c r="BL1404" s="140"/>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c r="A1405" s="4"/>
      <c r="B1405" s="3"/>
      <c r="D1405" s="1"/>
      <c r="H1405" s="5"/>
      <c r="L1405" s="4"/>
      <c r="M1405" s="4"/>
      <c r="Q1405" s="5"/>
      <c r="S1405"/>
      <c r="Z1405" s="4"/>
      <c r="BI1405" s="7"/>
      <c r="BJ1405" s="4"/>
      <c r="BK1405" s="123"/>
      <c r="BL1405" s="140"/>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c r="A1406" s="4"/>
      <c r="B1406" s="3"/>
      <c r="D1406" s="1"/>
      <c r="H1406" s="5"/>
      <c r="L1406" s="4"/>
      <c r="M1406" s="4"/>
      <c r="Q1406" s="5"/>
      <c r="S1406"/>
      <c r="Z1406" s="4"/>
      <c r="BI1406" s="7"/>
      <c r="BJ1406" s="4"/>
      <c r="BK1406" s="123"/>
      <c r="BL1406" s="140"/>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c r="A1407" s="4"/>
      <c r="B1407" s="3"/>
      <c r="D1407" s="1"/>
      <c r="H1407" s="5"/>
      <c r="L1407" s="4"/>
      <c r="M1407" s="4"/>
      <c r="Q1407" s="5"/>
      <c r="S1407"/>
      <c r="Z1407" s="4"/>
      <c r="BI1407" s="7"/>
      <c r="BJ1407" s="4"/>
      <c r="BK1407" s="123"/>
      <c r="BL1407" s="140"/>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c r="A1408" s="4"/>
      <c r="B1408" s="3"/>
      <c r="D1408" s="1"/>
      <c r="H1408" s="5"/>
      <c r="L1408" s="4"/>
      <c r="M1408" s="4"/>
      <c r="Q1408" s="5"/>
      <c r="S1408"/>
      <c r="Z1408" s="4"/>
      <c r="BI1408" s="7"/>
      <c r="BJ1408" s="4"/>
      <c r="BK1408" s="123"/>
      <c r="BL1408" s="140"/>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c r="A1409" s="4"/>
      <c r="B1409" s="3"/>
      <c r="D1409" s="1"/>
      <c r="H1409" s="5"/>
      <c r="L1409" s="4"/>
      <c r="M1409" s="4"/>
      <c r="Q1409" s="5"/>
      <c r="S1409"/>
      <c r="Z1409" s="4"/>
      <c r="BI1409" s="7"/>
      <c r="BJ1409" s="4"/>
      <c r="BK1409" s="123"/>
      <c r="BL1409" s="140"/>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c r="A1410" s="4"/>
      <c r="B1410" s="3"/>
      <c r="D1410" s="1"/>
      <c r="H1410" s="5"/>
      <c r="L1410" s="4"/>
      <c r="M1410" s="4"/>
      <c r="Q1410" s="5"/>
      <c r="S1410"/>
      <c r="Z1410" s="4"/>
      <c r="BI1410" s="7"/>
      <c r="BJ1410" s="4"/>
      <c r="BK1410" s="123"/>
      <c r="BL1410" s="140"/>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c r="A1411" s="4"/>
      <c r="B1411" s="3"/>
      <c r="D1411" s="1"/>
      <c r="H1411" s="5"/>
      <c r="L1411" s="4"/>
      <c r="M1411" s="4"/>
      <c r="Q1411" s="5"/>
      <c r="S1411"/>
      <c r="Z1411" s="4"/>
      <c r="BI1411" s="7"/>
      <c r="BJ1411" s="4"/>
      <c r="BK1411" s="123"/>
      <c r="BL1411" s="140"/>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c r="A1412" s="24"/>
      <c r="B1412" s="3"/>
      <c r="C1412" s="3"/>
      <c r="D1412" s="1"/>
      <c r="H1412" s="5"/>
      <c r="J1412" s="5"/>
      <c r="L1412" s="4"/>
      <c r="M1412" s="4"/>
      <c r="Q1412" s="5"/>
      <c r="R1412" s="5"/>
      <c r="Z1412" s="4"/>
      <c r="BI1412" s="7"/>
      <c r="BJ1412" s="4"/>
      <c r="BK1412" s="123"/>
      <c r="BL1412" s="140"/>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c r="A1413" s="24"/>
      <c r="B1413" s="3"/>
      <c r="D1413" s="1"/>
      <c r="H1413" s="5"/>
      <c r="L1413" s="4"/>
      <c r="M1413" s="4"/>
      <c r="Q1413" s="5"/>
      <c r="Z1413" s="4"/>
      <c r="BI1413" s="7"/>
      <c r="BJ1413" s="4"/>
      <c r="BK1413" s="123"/>
      <c r="BL1413" s="140"/>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c r="A1414" s="24"/>
      <c r="B1414" s="3"/>
      <c r="D1414" s="1"/>
      <c r="H1414" s="5"/>
      <c r="L1414" s="4"/>
      <c r="M1414" s="4"/>
      <c r="Q1414" s="5"/>
      <c r="Z1414" s="4"/>
      <c r="BI1414" s="7"/>
      <c r="BJ1414" s="4"/>
      <c r="BK1414" s="123"/>
      <c r="BL1414" s="140"/>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c r="A1415" s="24"/>
      <c r="B1415" s="3"/>
      <c r="D1415" s="1"/>
      <c r="H1415" s="5"/>
      <c r="L1415" s="4"/>
      <c r="M1415" s="4"/>
      <c r="Q1415" s="5"/>
      <c r="Z1415" s="4"/>
      <c r="BI1415" s="7"/>
      <c r="BJ1415" s="4"/>
      <c r="BK1415" s="123"/>
      <c r="BL1415" s="140"/>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c r="A1416" s="24"/>
      <c r="B1416" s="3"/>
      <c r="D1416" s="1"/>
      <c r="H1416" s="5"/>
      <c r="L1416" s="4"/>
      <c r="M1416" s="4"/>
      <c r="Q1416" s="5"/>
      <c r="Z1416" s="4"/>
      <c r="BI1416" s="7"/>
      <c r="BJ1416" s="4"/>
      <c r="BK1416" s="123"/>
      <c r="BL1416" s="140"/>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c r="A1417" s="24"/>
      <c r="B1417" s="3"/>
      <c r="D1417" s="1"/>
      <c r="H1417" s="5"/>
      <c r="L1417" s="4"/>
      <c r="M1417" s="4"/>
      <c r="Q1417" s="5"/>
      <c r="Z1417" s="4"/>
      <c r="BI1417" s="7"/>
      <c r="BJ1417" s="4"/>
      <c r="BK1417" s="123"/>
      <c r="BL1417" s="140"/>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c r="A1418" s="24"/>
      <c r="B1418" s="3"/>
      <c r="D1418" s="1"/>
      <c r="H1418" s="5"/>
      <c r="L1418" s="4"/>
      <c r="M1418" s="4"/>
      <c r="Q1418" s="5"/>
      <c r="Z1418" s="4"/>
      <c r="BI1418" s="7"/>
      <c r="BJ1418" s="4"/>
      <c r="BK1418" s="123"/>
      <c r="BL1418" s="140"/>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c r="A1419" s="24"/>
      <c r="B1419" s="3"/>
      <c r="D1419" s="1"/>
      <c r="H1419" s="5"/>
      <c r="L1419" s="4"/>
      <c r="M1419" s="4"/>
      <c r="Q1419" s="5"/>
      <c r="Z1419" s="4"/>
      <c r="BI1419" s="7"/>
      <c r="BJ1419" s="4"/>
      <c r="BK1419" s="123"/>
      <c r="BL1419" s="140"/>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c r="A1420" s="24"/>
      <c r="B1420" s="3"/>
      <c r="D1420" s="1"/>
      <c r="H1420" s="5"/>
      <c r="L1420" s="4"/>
      <c r="M1420" s="4"/>
      <c r="Q1420" s="5"/>
      <c r="Z1420" s="4"/>
      <c r="BI1420" s="7"/>
      <c r="BJ1420" s="4"/>
      <c r="BK1420" s="123"/>
      <c r="BL1420" s="140"/>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c r="A1421" s="24"/>
      <c r="B1421" s="3"/>
      <c r="D1421" s="1"/>
      <c r="H1421" s="5"/>
      <c r="L1421" s="4"/>
      <c r="M1421" s="4"/>
      <c r="Q1421" s="5"/>
      <c r="Z1421" s="4"/>
      <c r="BI1421" s="7"/>
      <c r="BJ1421" s="4"/>
      <c r="BK1421" s="123"/>
      <c r="BL1421" s="140"/>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c r="A1422" s="24"/>
      <c r="B1422" s="3"/>
      <c r="D1422" s="1"/>
      <c r="H1422" s="5"/>
      <c r="L1422" s="4"/>
      <c r="M1422" s="4"/>
      <c r="Q1422" s="5"/>
      <c r="Z1422" s="4"/>
      <c r="BI1422" s="7"/>
      <c r="BJ1422" s="4"/>
      <c r="BK1422" s="123"/>
      <c r="BL1422" s="140"/>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c r="A1423" s="24"/>
      <c r="B1423" s="3"/>
      <c r="D1423" s="1"/>
      <c r="H1423" s="5"/>
      <c r="L1423" s="4"/>
      <c r="M1423" s="4"/>
      <c r="Q1423" s="5"/>
      <c r="Z1423" s="4"/>
      <c r="BI1423" s="7"/>
      <c r="BJ1423" s="4"/>
      <c r="BK1423" s="123"/>
      <c r="BL1423" s="140"/>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c r="A1424" s="24"/>
      <c r="B1424" s="3"/>
      <c r="D1424" s="1"/>
      <c r="H1424" s="5"/>
      <c r="L1424" s="4"/>
      <c r="M1424" s="4"/>
      <c r="Q1424" s="5"/>
      <c r="Z1424" s="4"/>
      <c r="BI1424" s="7"/>
      <c r="BJ1424" s="4"/>
      <c r="BK1424" s="123"/>
      <c r="BL1424" s="140"/>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c r="A1425" s="24"/>
      <c r="B1425" s="3"/>
      <c r="D1425" s="1"/>
      <c r="H1425" s="5"/>
      <c r="L1425" s="4"/>
      <c r="M1425" s="4"/>
      <c r="Q1425" s="5"/>
      <c r="Z1425" s="4"/>
      <c r="BI1425" s="7"/>
      <c r="BJ1425" s="4"/>
      <c r="BK1425" s="123"/>
      <c r="BL1425" s="140"/>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c r="A1426" s="24"/>
      <c r="B1426" s="3"/>
      <c r="D1426" s="1"/>
      <c r="H1426" s="5"/>
      <c r="L1426" s="4"/>
      <c r="M1426" s="4"/>
      <c r="Q1426" s="5"/>
      <c r="Z1426" s="4"/>
      <c r="BI1426" s="7"/>
      <c r="BJ1426" s="4"/>
      <c r="BK1426" s="123"/>
      <c r="BL1426" s="140"/>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c r="A1427" s="24"/>
      <c r="B1427" s="3"/>
      <c r="D1427" s="1"/>
      <c r="H1427" s="5"/>
      <c r="L1427" s="4"/>
      <c r="M1427" s="4"/>
      <c r="Q1427" s="5"/>
      <c r="Z1427" s="4"/>
      <c r="BI1427" s="7"/>
      <c r="BJ1427" s="4"/>
      <c r="BK1427" s="123"/>
      <c r="BL1427" s="140"/>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c r="A1428" s="24"/>
      <c r="B1428" s="3"/>
      <c r="D1428" s="1"/>
      <c r="H1428" s="5"/>
      <c r="L1428" s="4"/>
      <c r="M1428" s="4"/>
      <c r="Q1428" s="5"/>
      <c r="Z1428" s="4"/>
      <c r="BI1428" s="7"/>
      <c r="BJ1428" s="4"/>
      <c r="BK1428" s="123"/>
      <c r="BL1428" s="140"/>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c r="A1429" s="24"/>
      <c r="B1429" s="3"/>
      <c r="D1429" s="1"/>
      <c r="H1429" s="5"/>
      <c r="L1429" s="4"/>
      <c r="M1429" s="4"/>
      <c r="Q1429" s="5"/>
      <c r="Z1429" s="4"/>
      <c r="BI1429" s="7"/>
      <c r="BJ1429" s="4"/>
      <c r="BK1429" s="123"/>
      <c r="BL1429" s="140"/>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c r="A1430" s="24"/>
      <c r="B1430" s="3"/>
      <c r="D1430" s="1"/>
      <c r="H1430" s="5"/>
      <c r="L1430" s="4"/>
      <c r="M1430" s="4"/>
      <c r="Q1430" s="5"/>
      <c r="Z1430" s="4"/>
      <c r="BI1430" s="7"/>
      <c r="BJ1430" s="4"/>
      <c r="BK1430" s="123"/>
      <c r="BL1430" s="140"/>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c r="A1431" s="24"/>
      <c r="B1431" s="3"/>
      <c r="D1431" s="1"/>
      <c r="H1431" s="5"/>
      <c r="L1431" s="4"/>
      <c r="M1431" s="4"/>
      <c r="Q1431" s="5"/>
      <c r="Z1431" s="4"/>
      <c r="BI1431" s="7"/>
      <c r="BJ1431" s="4"/>
      <c r="BK1431" s="123"/>
      <c r="BL1431" s="140"/>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c r="A1432" s="24"/>
      <c r="B1432" s="3"/>
      <c r="D1432" s="1"/>
      <c r="H1432" s="5"/>
      <c r="L1432" s="4"/>
      <c r="M1432" s="4"/>
      <c r="Q1432" s="5"/>
      <c r="Z1432" s="4"/>
      <c r="BI1432" s="7"/>
      <c r="BJ1432" s="4"/>
      <c r="BK1432" s="123"/>
      <c r="BL1432" s="140"/>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c r="A1433" s="24"/>
      <c r="B1433" s="3"/>
      <c r="D1433" s="1"/>
      <c r="H1433" s="5"/>
      <c r="L1433" s="4"/>
      <c r="M1433" s="4"/>
      <c r="Q1433" s="5"/>
      <c r="Z1433" s="4"/>
      <c r="BI1433" s="7"/>
      <c r="BJ1433" s="4"/>
      <c r="BK1433" s="123"/>
      <c r="BL1433" s="140"/>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c r="A1434" s="24"/>
      <c r="B1434" s="3"/>
      <c r="D1434" s="1"/>
      <c r="H1434" s="5"/>
      <c r="L1434" s="4"/>
      <c r="M1434" s="4"/>
      <c r="Q1434" s="5"/>
      <c r="Z1434" s="4"/>
      <c r="BI1434" s="7"/>
      <c r="BJ1434" s="4"/>
      <c r="BK1434" s="123"/>
      <c r="BL1434" s="140"/>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c r="A1435" s="24"/>
      <c r="B1435" s="3"/>
      <c r="D1435" s="1"/>
      <c r="H1435" s="5"/>
      <c r="L1435" s="4"/>
      <c r="M1435" s="4"/>
      <c r="Q1435" s="5"/>
      <c r="Z1435" s="4"/>
      <c r="BI1435" s="7"/>
      <c r="BJ1435" s="4"/>
      <c r="BK1435" s="123"/>
      <c r="BL1435" s="140"/>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c r="A1436" s="24"/>
      <c r="B1436" s="3"/>
      <c r="D1436" s="1"/>
      <c r="H1436" s="5"/>
      <c r="L1436" s="4"/>
      <c r="M1436" s="4"/>
      <c r="Q1436" s="5"/>
      <c r="Z1436" s="4"/>
      <c r="BI1436" s="7"/>
      <c r="BJ1436" s="4"/>
      <c r="BK1436" s="123"/>
      <c r="BL1436" s="140"/>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c r="A1437" s="24"/>
      <c r="B1437" s="3"/>
      <c r="D1437" s="1"/>
      <c r="H1437" s="5"/>
      <c r="L1437" s="4"/>
      <c r="M1437" s="4"/>
      <c r="Q1437" s="5"/>
      <c r="Z1437" s="4"/>
      <c r="BI1437" s="7"/>
      <c r="BJ1437" s="4"/>
      <c r="BK1437" s="123"/>
      <c r="BL1437" s="140"/>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c r="A1438" s="24"/>
      <c r="B1438" s="3"/>
      <c r="D1438" s="1"/>
      <c r="H1438" s="5"/>
      <c r="L1438" s="4"/>
      <c r="M1438" s="4"/>
      <c r="Q1438" s="5"/>
      <c r="Z1438" s="4"/>
      <c r="BI1438" s="7"/>
      <c r="BJ1438" s="4"/>
      <c r="BK1438" s="123"/>
      <c r="BL1438" s="140"/>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c r="A1439" s="24"/>
      <c r="B1439" s="3"/>
      <c r="D1439" s="1"/>
      <c r="H1439" s="5"/>
      <c r="L1439" s="4"/>
      <c r="M1439" s="4"/>
      <c r="Q1439" s="5"/>
      <c r="Z1439" s="4"/>
      <c r="BI1439" s="7"/>
      <c r="BJ1439" s="4"/>
      <c r="BK1439" s="123"/>
      <c r="BL1439" s="140"/>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c r="A1440" s="24"/>
      <c r="B1440" s="3"/>
      <c r="D1440" s="1"/>
      <c r="H1440" s="5"/>
      <c r="L1440" s="4"/>
      <c r="M1440" s="4"/>
      <c r="Q1440" s="5"/>
      <c r="Z1440" s="4"/>
      <c r="BI1440" s="7"/>
      <c r="BJ1440" s="4"/>
      <c r="BK1440" s="123"/>
      <c r="BL1440" s="140"/>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c r="A1441" s="24"/>
      <c r="B1441" s="3"/>
      <c r="D1441" s="1"/>
      <c r="H1441" s="5"/>
      <c r="L1441" s="4"/>
      <c r="M1441" s="4"/>
      <c r="Q1441" s="5"/>
      <c r="Z1441" s="4"/>
      <c r="BI1441" s="7"/>
      <c r="BJ1441" s="4"/>
      <c r="BK1441" s="123"/>
      <c r="BL1441" s="140"/>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c r="A1442" s="24"/>
      <c r="B1442" s="3"/>
      <c r="D1442" s="1"/>
      <c r="H1442" s="5"/>
      <c r="L1442" s="4"/>
      <c r="M1442" s="4"/>
      <c r="Q1442" s="5"/>
      <c r="Z1442" s="4"/>
      <c r="BI1442" s="7"/>
      <c r="BJ1442" s="4"/>
      <c r="BK1442" s="123"/>
      <c r="BL1442" s="140"/>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c r="A1443" s="24"/>
      <c r="B1443" s="3"/>
      <c r="D1443" s="1"/>
      <c r="H1443" s="5"/>
      <c r="L1443" s="4"/>
      <c r="M1443" s="4"/>
      <c r="Q1443" s="5"/>
      <c r="Z1443" s="4"/>
      <c r="BI1443" s="7"/>
      <c r="BJ1443" s="4"/>
      <c r="BK1443" s="123"/>
      <c r="BL1443" s="140"/>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c r="A1444" s="24"/>
      <c r="B1444" s="3"/>
      <c r="D1444" s="1"/>
      <c r="H1444" s="5"/>
      <c r="L1444" s="4"/>
      <c r="M1444" s="4"/>
      <c r="Q1444" s="5"/>
      <c r="Z1444" s="4"/>
      <c r="BI1444" s="7"/>
      <c r="BJ1444" s="4"/>
      <c r="BK1444" s="123"/>
      <c r="BL1444" s="140"/>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c r="A1445" s="24"/>
      <c r="B1445" s="3"/>
      <c r="D1445" s="1"/>
      <c r="H1445" s="5"/>
      <c r="L1445" s="4"/>
      <c r="M1445" s="4"/>
      <c r="Q1445" s="5"/>
      <c r="Z1445" s="4"/>
      <c r="BI1445" s="7"/>
      <c r="BJ1445" s="4"/>
      <c r="BK1445" s="123"/>
      <c r="BL1445" s="140"/>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c r="A1446" s="24"/>
      <c r="B1446" s="3"/>
      <c r="D1446" s="1"/>
      <c r="H1446" s="5"/>
      <c r="L1446" s="4"/>
      <c r="M1446" s="4"/>
      <c r="Q1446" s="5"/>
      <c r="Z1446" s="4"/>
      <c r="BI1446" s="7"/>
      <c r="BJ1446" s="4"/>
      <c r="BK1446" s="123"/>
      <c r="BL1446" s="140"/>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c r="A1447" s="24"/>
      <c r="B1447" s="3"/>
      <c r="D1447" s="1"/>
      <c r="H1447" s="5"/>
      <c r="L1447" s="4"/>
      <c r="M1447" s="4"/>
      <c r="Q1447" s="5"/>
      <c r="Z1447" s="4"/>
      <c r="BI1447" s="7"/>
      <c r="BJ1447" s="4"/>
      <c r="BK1447" s="123"/>
      <c r="BL1447" s="140"/>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c r="A1448" s="24"/>
      <c r="B1448" s="3"/>
      <c r="D1448" s="1"/>
      <c r="H1448" s="5"/>
      <c r="L1448" s="4"/>
      <c r="M1448" s="4"/>
      <c r="Q1448" s="5"/>
      <c r="Z1448" s="4"/>
      <c r="BI1448" s="7"/>
      <c r="BJ1448" s="4"/>
      <c r="BK1448" s="123"/>
      <c r="BL1448" s="140"/>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c r="A1449" s="24"/>
      <c r="B1449" s="3"/>
      <c r="D1449" s="1"/>
      <c r="H1449" s="5"/>
      <c r="L1449" s="4"/>
      <c r="M1449" s="4"/>
      <c r="Q1449" s="5"/>
      <c r="Z1449" s="4"/>
      <c r="BI1449" s="7"/>
      <c r="BJ1449" s="4"/>
      <c r="BK1449" s="123"/>
      <c r="BL1449" s="140"/>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c r="A1450" s="24"/>
      <c r="B1450" s="3"/>
      <c r="D1450" s="1"/>
      <c r="H1450" s="5"/>
      <c r="L1450" s="4"/>
      <c r="M1450" s="4"/>
      <c r="Q1450" s="5"/>
      <c r="Z1450" s="4"/>
      <c r="BI1450" s="7"/>
      <c r="BJ1450" s="4"/>
      <c r="BK1450" s="123"/>
      <c r="BL1450" s="140"/>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c r="A1451" s="24"/>
      <c r="B1451" s="3"/>
      <c r="D1451" s="1"/>
      <c r="H1451" s="5"/>
      <c r="L1451" s="4"/>
      <c r="M1451" s="4"/>
      <c r="Q1451" s="5"/>
      <c r="Z1451" s="4"/>
      <c r="BI1451" s="7"/>
      <c r="BJ1451" s="4"/>
      <c r="BK1451" s="123"/>
      <c r="BL1451" s="140"/>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c r="A1452" s="24"/>
      <c r="B1452" s="3"/>
      <c r="D1452" s="1"/>
      <c r="H1452" s="5"/>
      <c r="L1452" s="4"/>
      <c r="M1452" s="4"/>
      <c r="Q1452" s="5"/>
      <c r="Z1452" s="4"/>
      <c r="BI1452" s="7"/>
      <c r="BJ1452" s="4"/>
      <c r="BK1452" s="123"/>
      <c r="BL1452" s="140"/>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c r="A1453" s="24"/>
      <c r="B1453" s="3"/>
      <c r="D1453" s="1"/>
      <c r="H1453" s="5"/>
      <c r="L1453" s="4"/>
      <c r="M1453" s="4"/>
      <c r="Q1453" s="5"/>
      <c r="Z1453" s="4"/>
      <c r="BI1453" s="7"/>
      <c r="BJ1453" s="4"/>
      <c r="BK1453" s="123"/>
      <c r="BL1453" s="140"/>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c r="A1454" s="24"/>
      <c r="B1454" s="3"/>
      <c r="D1454" s="1"/>
      <c r="H1454" s="5"/>
      <c r="L1454" s="4"/>
      <c r="M1454" s="4"/>
      <c r="Q1454" s="5"/>
      <c r="Z1454" s="4"/>
      <c r="BI1454" s="7"/>
      <c r="BJ1454" s="4"/>
      <c r="BK1454" s="123"/>
      <c r="BL1454" s="140"/>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c r="A1455" s="24"/>
      <c r="B1455" s="3"/>
      <c r="D1455" s="1"/>
      <c r="H1455" s="5"/>
      <c r="L1455" s="4"/>
      <c r="M1455" s="4"/>
      <c r="Q1455" s="5"/>
      <c r="Z1455" s="4"/>
      <c r="BI1455" s="7"/>
      <c r="BJ1455" s="4"/>
      <c r="BK1455" s="123"/>
      <c r="BL1455" s="140"/>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c r="A1456" s="24"/>
      <c r="B1456" s="3"/>
      <c r="D1456" s="1"/>
      <c r="H1456" s="5"/>
      <c r="L1456" s="4"/>
      <c r="M1456" s="4"/>
      <c r="Q1456" s="5"/>
      <c r="Z1456" s="4"/>
      <c r="BI1456" s="7"/>
      <c r="BJ1456" s="4"/>
      <c r="BK1456" s="123"/>
      <c r="BL1456" s="140"/>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c r="A1457" s="24"/>
      <c r="B1457" s="3"/>
      <c r="D1457" s="1"/>
      <c r="H1457" s="5"/>
      <c r="L1457" s="4"/>
      <c r="M1457" s="4"/>
      <c r="Q1457" s="5"/>
      <c r="Z1457" s="4"/>
      <c r="BI1457" s="7"/>
      <c r="BJ1457" s="4"/>
      <c r="BK1457" s="123"/>
      <c r="BL1457" s="140"/>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c r="A1458" s="24"/>
      <c r="B1458" s="3"/>
      <c r="D1458" s="1"/>
      <c r="H1458" s="5"/>
      <c r="L1458" s="4"/>
      <c r="M1458" s="4"/>
      <c r="Q1458" s="5"/>
      <c r="Z1458" s="4"/>
      <c r="BI1458" s="7"/>
      <c r="BJ1458" s="4"/>
      <c r="BK1458" s="123"/>
      <c r="BL1458" s="140"/>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c r="A1459" s="24"/>
      <c r="B1459" s="3"/>
      <c r="D1459" s="1"/>
      <c r="H1459" s="5"/>
      <c r="L1459" s="4"/>
      <c r="M1459" s="4"/>
      <c r="Q1459" s="5"/>
      <c r="Z1459" s="4"/>
      <c r="BI1459" s="7"/>
      <c r="BJ1459" s="4"/>
      <c r="BK1459" s="123"/>
      <c r="BL1459" s="140"/>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c r="A1460" s="24"/>
      <c r="B1460" s="3"/>
      <c r="D1460" s="1"/>
      <c r="H1460" s="5"/>
      <c r="L1460" s="4"/>
      <c r="M1460" s="4"/>
      <c r="Q1460" s="5"/>
      <c r="Z1460" s="4"/>
      <c r="BI1460" s="7"/>
      <c r="BJ1460" s="4"/>
      <c r="BK1460" s="123"/>
      <c r="BL1460" s="140"/>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c r="A1461" s="24"/>
      <c r="B1461" s="3"/>
      <c r="D1461" s="1"/>
      <c r="H1461" s="5"/>
      <c r="L1461" s="4"/>
      <c r="M1461" s="4"/>
      <c r="Q1461" s="5"/>
      <c r="Z1461" s="4"/>
      <c r="BI1461" s="7"/>
      <c r="BJ1461" s="4"/>
      <c r="BK1461" s="123"/>
      <c r="BL1461" s="140"/>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c r="A1462" s="24"/>
      <c r="B1462" s="3"/>
      <c r="D1462" s="1"/>
      <c r="H1462" s="5"/>
      <c r="L1462" s="4"/>
      <c r="M1462" s="4"/>
      <c r="Q1462" s="5"/>
      <c r="Z1462" s="4"/>
      <c r="BI1462" s="7"/>
      <c r="BJ1462" s="4"/>
      <c r="BK1462" s="123"/>
      <c r="BL1462" s="140"/>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c r="A1463" s="24"/>
      <c r="B1463" s="3"/>
      <c r="D1463" s="1"/>
      <c r="H1463" s="5"/>
      <c r="L1463" s="4"/>
      <c r="M1463" s="4"/>
      <c r="Q1463" s="5"/>
      <c r="Z1463" s="4"/>
      <c r="BI1463" s="7"/>
      <c r="BJ1463" s="4"/>
      <c r="BK1463" s="123"/>
      <c r="BL1463" s="140"/>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c r="A1464" s="24"/>
      <c r="B1464" s="3"/>
      <c r="D1464" s="1"/>
      <c r="H1464" s="5"/>
      <c r="L1464" s="4"/>
      <c r="M1464" s="4"/>
      <c r="Q1464" s="5"/>
      <c r="Z1464" s="4"/>
      <c r="BI1464" s="7"/>
      <c r="BJ1464" s="4"/>
      <c r="BK1464" s="123"/>
      <c r="BL1464" s="140"/>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c r="A1465" s="24"/>
      <c r="B1465" s="3"/>
      <c r="D1465" s="1"/>
      <c r="H1465" s="5"/>
      <c r="L1465" s="4"/>
      <c r="M1465" s="4"/>
      <c r="Q1465" s="5"/>
      <c r="Z1465" s="4"/>
      <c r="BI1465" s="7"/>
      <c r="BJ1465" s="4"/>
      <c r="BK1465" s="123"/>
      <c r="BL1465" s="140"/>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c r="A1466" s="24"/>
      <c r="B1466" s="3"/>
      <c r="D1466" s="1"/>
      <c r="H1466" s="5"/>
      <c r="L1466" s="4"/>
      <c r="M1466" s="4"/>
      <c r="Q1466" s="5"/>
      <c r="Z1466" s="4"/>
      <c r="BI1466" s="7"/>
      <c r="BJ1466" s="4"/>
      <c r="BK1466" s="123"/>
      <c r="BL1466" s="140"/>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c r="A1467" s="24"/>
      <c r="B1467" s="3"/>
      <c r="D1467" s="1"/>
      <c r="H1467" s="5"/>
      <c r="L1467" s="4"/>
      <c r="M1467" s="4"/>
      <c r="Q1467" s="5"/>
      <c r="Z1467" s="4"/>
      <c r="BI1467" s="7"/>
      <c r="BJ1467" s="4"/>
      <c r="BK1467" s="123"/>
      <c r="BL1467" s="140"/>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c r="A1468" s="24"/>
      <c r="B1468" s="3"/>
      <c r="D1468" s="1"/>
      <c r="H1468" s="5"/>
      <c r="L1468" s="4"/>
      <c r="M1468" s="4"/>
      <c r="Q1468" s="5"/>
      <c r="Z1468" s="4"/>
      <c r="BI1468" s="7"/>
      <c r="BJ1468" s="4"/>
      <c r="BK1468" s="123"/>
      <c r="BL1468" s="140"/>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c r="A1469" s="24"/>
      <c r="B1469" s="3"/>
      <c r="D1469" s="1"/>
      <c r="H1469" s="5"/>
      <c r="L1469" s="4"/>
      <c r="M1469" s="4"/>
      <c r="Q1469" s="5"/>
      <c r="Z1469" s="4"/>
      <c r="BI1469" s="7"/>
      <c r="BJ1469" s="4"/>
      <c r="BK1469" s="123"/>
      <c r="BL1469" s="140"/>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c r="A1470" s="24"/>
      <c r="B1470" s="3"/>
      <c r="D1470" s="1"/>
      <c r="H1470" s="5"/>
      <c r="L1470" s="4"/>
      <c r="M1470" s="4"/>
      <c r="Q1470" s="5"/>
      <c r="Z1470" s="4"/>
      <c r="BI1470" s="7"/>
      <c r="BJ1470" s="4"/>
      <c r="BK1470" s="123"/>
      <c r="BL1470" s="140"/>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c r="A1471" s="24"/>
      <c r="B1471" s="3"/>
      <c r="D1471" s="1"/>
      <c r="H1471" s="5"/>
      <c r="L1471" s="4"/>
      <c r="M1471" s="4"/>
      <c r="Q1471" s="5"/>
      <c r="Z1471" s="4"/>
      <c r="BI1471" s="7"/>
      <c r="BJ1471" s="4"/>
      <c r="BK1471" s="123"/>
      <c r="BL1471" s="140"/>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c r="A1472" s="24"/>
      <c r="B1472" s="3"/>
      <c r="D1472" s="1"/>
      <c r="H1472" s="5"/>
      <c r="L1472" s="4"/>
      <c r="M1472" s="4"/>
      <c r="Q1472" s="5"/>
      <c r="Z1472" s="4"/>
      <c r="BI1472" s="7"/>
      <c r="BJ1472" s="4"/>
      <c r="BK1472" s="123"/>
      <c r="BL1472" s="140"/>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c r="A1473" s="24"/>
      <c r="B1473" s="3"/>
      <c r="D1473" s="1"/>
      <c r="H1473" s="5"/>
      <c r="L1473" s="4"/>
      <c r="M1473" s="4"/>
      <c r="Q1473" s="5"/>
      <c r="Z1473" s="4"/>
      <c r="BI1473" s="7"/>
      <c r="BJ1473" s="4"/>
      <c r="BK1473" s="123"/>
      <c r="BL1473" s="140"/>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c r="A1474" s="24"/>
      <c r="B1474" s="3"/>
      <c r="D1474" s="1"/>
      <c r="H1474" s="5"/>
      <c r="L1474" s="4"/>
      <c r="M1474" s="4"/>
      <c r="Q1474" s="5"/>
      <c r="Z1474" s="4"/>
      <c r="BI1474" s="7"/>
      <c r="BJ1474" s="4"/>
      <c r="BK1474" s="123"/>
      <c r="BL1474" s="140"/>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c r="A1475" s="24"/>
      <c r="B1475" s="3"/>
      <c r="D1475" s="1"/>
      <c r="H1475" s="5"/>
      <c r="L1475" s="4"/>
      <c r="M1475" s="4"/>
      <c r="Q1475" s="5"/>
      <c r="Z1475" s="4"/>
      <c r="BI1475" s="7"/>
      <c r="BJ1475" s="4"/>
      <c r="BK1475" s="123"/>
      <c r="BL1475" s="140"/>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c r="A1476" s="24"/>
      <c r="B1476" s="3"/>
      <c r="D1476" s="1"/>
      <c r="H1476" s="5"/>
      <c r="L1476" s="4"/>
      <c r="M1476" s="4"/>
      <c r="Q1476" s="5"/>
      <c r="Z1476" s="4"/>
      <c r="BI1476" s="7"/>
      <c r="BJ1476" s="4"/>
      <c r="BK1476" s="123"/>
      <c r="BL1476" s="140"/>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c r="A1477" s="24"/>
      <c r="B1477" s="3"/>
      <c r="D1477" s="1"/>
      <c r="H1477" s="5"/>
      <c r="L1477" s="4"/>
      <c r="M1477" s="4"/>
      <c r="Q1477" s="5"/>
      <c r="Z1477" s="4"/>
      <c r="BI1477" s="7"/>
      <c r="BJ1477" s="4"/>
      <c r="BK1477" s="123"/>
      <c r="BL1477" s="140"/>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c r="A1478" s="24"/>
      <c r="B1478" s="3"/>
      <c r="D1478" s="1"/>
      <c r="H1478" s="5"/>
      <c r="L1478" s="4"/>
      <c r="M1478" s="4"/>
      <c r="Q1478" s="5"/>
      <c r="Z1478" s="4"/>
      <c r="BI1478" s="7"/>
      <c r="BJ1478" s="4"/>
      <c r="BK1478" s="123"/>
      <c r="BL1478" s="140"/>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c r="A1479" s="24"/>
      <c r="B1479" s="3"/>
      <c r="D1479" s="1"/>
      <c r="H1479" s="5"/>
      <c r="L1479" s="4"/>
      <c r="M1479" s="4"/>
      <c r="Q1479" s="5"/>
      <c r="Z1479" s="4"/>
      <c r="BI1479" s="7"/>
      <c r="BJ1479" s="4"/>
      <c r="BK1479" s="123"/>
      <c r="BL1479" s="140"/>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c r="A1480" s="24"/>
      <c r="B1480" s="3"/>
      <c r="D1480" s="1"/>
      <c r="H1480" s="5"/>
      <c r="L1480" s="4"/>
      <c r="M1480" s="4"/>
      <c r="Q1480" s="5"/>
      <c r="Z1480" s="4"/>
      <c r="BI1480" s="7"/>
      <c r="BJ1480" s="4"/>
      <c r="BK1480" s="123"/>
      <c r="BL1480" s="140"/>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c r="A1481" s="24"/>
      <c r="B1481" s="3"/>
      <c r="D1481" s="1"/>
      <c r="H1481" s="5"/>
      <c r="L1481" s="4"/>
      <c r="M1481" s="4"/>
      <c r="Q1481" s="5"/>
      <c r="Z1481" s="4"/>
      <c r="BI1481" s="7"/>
      <c r="BJ1481" s="4"/>
      <c r="BK1481" s="123"/>
      <c r="BL1481" s="140"/>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c r="A1482" s="24"/>
      <c r="B1482" s="3"/>
      <c r="D1482" s="1"/>
      <c r="H1482" s="5"/>
      <c r="L1482" s="4"/>
      <c r="M1482" s="4"/>
      <c r="Q1482" s="5"/>
      <c r="Z1482" s="4"/>
      <c r="BI1482" s="7"/>
      <c r="BJ1482" s="4"/>
      <c r="BK1482" s="123"/>
      <c r="BL1482" s="140"/>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c r="A1483" s="24"/>
      <c r="B1483" s="3"/>
      <c r="D1483" s="1"/>
      <c r="H1483" s="5"/>
      <c r="L1483" s="4"/>
      <c r="M1483" s="4"/>
      <c r="Q1483" s="5"/>
      <c r="Z1483" s="4"/>
      <c r="BI1483" s="7"/>
      <c r="BJ1483" s="4"/>
      <c r="BK1483" s="123"/>
      <c r="BL1483" s="140"/>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c r="A1484" s="24"/>
      <c r="B1484" s="3"/>
      <c r="D1484" s="1"/>
      <c r="H1484" s="5"/>
      <c r="L1484" s="4"/>
      <c r="M1484" s="4"/>
      <c r="Q1484" s="5"/>
      <c r="Z1484" s="4"/>
      <c r="BI1484" s="7"/>
      <c r="BJ1484" s="4"/>
      <c r="BK1484" s="123"/>
      <c r="BL1484" s="140"/>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c r="A1485" s="24"/>
      <c r="B1485" s="3"/>
      <c r="D1485" s="1"/>
      <c r="H1485" s="5"/>
      <c r="L1485" s="4"/>
      <c r="M1485" s="4"/>
      <c r="Q1485" s="5"/>
      <c r="Z1485" s="4"/>
      <c r="BI1485" s="7"/>
      <c r="BJ1485" s="4"/>
      <c r="BK1485" s="123"/>
      <c r="BL1485" s="140"/>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c r="A1486" s="24"/>
      <c r="B1486" s="3"/>
      <c r="D1486" s="1"/>
      <c r="H1486" s="5"/>
      <c r="L1486" s="4"/>
      <c r="M1486" s="4"/>
      <c r="Q1486" s="5"/>
      <c r="Z1486" s="4"/>
      <c r="BI1486" s="7"/>
      <c r="BJ1486" s="4"/>
      <c r="BK1486" s="123"/>
      <c r="BL1486" s="140"/>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c r="A1487" s="24"/>
      <c r="B1487" s="3"/>
      <c r="D1487" s="1"/>
      <c r="H1487" s="5"/>
      <c r="L1487" s="4"/>
      <c r="M1487" s="4"/>
      <c r="Q1487" s="5"/>
      <c r="Z1487" s="4"/>
      <c r="BI1487" s="7"/>
      <c r="BJ1487" s="4"/>
      <c r="BK1487" s="123"/>
      <c r="BL1487" s="140"/>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c r="A1488" s="24"/>
      <c r="B1488" s="3"/>
      <c r="D1488" s="1"/>
      <c r="H1488" s="5"/>
      <c r="L1488" s="4"/>
      <c r="M1488" s="4"/>
      <c r="Q1488" s="5"/>
      <c r="Z1488" s="4"/>
      <c r="BI1488" s="7"/>
      <c r="BJ1488" s="4"/>
      <c r="BK1488" s="123"/>
      <c r="BL1488" s="140"/>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c r="A1489" s="24"/>
      <c r="B1489" s="3"/>
      <c r="D1489" s="1"/>
      <c r="H1489" s="5"/>
      <c r="L1489" s="4"/>
      <c r="M1489" s="4"/>
      <c r="Q1489" s="5"/>
      <c r="Z1489" s="4"/>
      <c r="BI1489" s="7"/>
      <c r="BJ1489" s="4"/>
      <c r="BK1489" s="123"/>
      <c r="BL1489" s="140"/>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c r="A1490" s="24"/>
      <c r="B1490" s="3"/>
      <c r="D1490" s="1"/>
      <c r="H1490" s="5"/>
      <c r="L1490" s="4"/>
      <c r="M1490" s="4"/>
      <c r="Q1490" s="5"/>
      <c r="Z1490" s="4"/>
      <c r="BI1490" s="7"/>
      <c r="BJ1490" s="4"/>
      <c r="BK1490" s="123"/>
      <c r="BL1490" s="140"/>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c r="A1491" s="24"/>
      <c r="B1491" s="3"/>
      <c r="D1491" s="1"/>
      <c r="H1491" s="5"/>
      <c r="L1491" s="4"/>
      <c r="M1491" s="4"/>
      <c r="Q1491" s="5"/>
      <c r="Z1491" s="4"/>
      <c r="BI1491" s="7"/>
      <c r="BJ1491" s="4"/>
      <c r="BK1491" s="123"/>
      <c r="BL1491" s="140"/>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c r="A1492" s="24"/>
      <c r="B1492" s="3"/>
      <c r="D1492" s="1"/>
      <c r="H1492" s="5"/>
      <c r="L1492" s="4"/>
      <c r="M1492" s="4"/>
      <c r="Q1492" s="5"/>
      <c r="Z1492" s="4"/>
      <c r="BI1492" s="7"/>
      <c r="BJ1492" s="4"/>
      <c r="BK1492" s="123"/>
      <c r="BL1492" s="140"/>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c r="A1493" s="24"/>
      <c r="B1493" s="3"/>
      <c r="D1493" s="1"/>
      <c r="H1493" s="5"/>
      <c r="L1493" s="4"/>
      <c r="M1493" s="4"/>
      <c r="Q1493" s="5"/>
      <c r="Z1493" s="4"/>
      <c r="BI1493" s="7"/>
      <c r="BJ1493" s="4"/>
      <c r="BK1493" s="123"/>
      <c r="BL1493" s="140"/>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c r="A1494" s="24"/>
      <c r="B1494" s="3"/>
      <c r="D1494" s="1"/>
      <c r="H1494" s="5"/>
      <c r="L1494" s="4"/>
      <c r="M1494" s="4"/>
      <c r="Q1494" s="5"/>
      <c r="Z1494" s="4"/>
      <c r="BI1494" s="7"/>
      <c r="BJ1494" s="4"/>
      <c r="BK1494" s="123"/>
      <c r="BL1494" s="140"/>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c r="A1495" s="24"/>
      <c r="B1495" s="3"/>
      <c r="D1495" s="1"/>
      <c r="H1495" s="5"/>
      <c r="L1495" s="4"/>
      <c r="M1495" s="4"/>
      <c r="Q1495" s="5"/>
      <c r="Z1495" s="4"/>
      <c r="BI1495" s="7"/>
      <c r="BJ1495" s="4"/>
      <c r="BK1495" s="123"/>
      <c r="BL1495" s="140"/>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c r="A1496" s="24"/>
      <c r="B1496" s="3"/>
      <c r="D1496" s="1"/>
      <c r="H1496" s="5"/>
      <c r="L1496" s="4"/>
      <c r="M1496" s="4"/>
      <c r="Q1496" s="5"/>
      <c r="Z1496" s="4"/>
      <c r="BI1496" s="7"/>
      <c r="BJ1496" s="4"/>
      <c r="BK1496" s="123"/>
      <c r="BL1496" s="140"/>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c r="A1497" s="24"/>
      <c r="B1497" s="3"/>
      <c r="D1497" s="1"/>
      <c r="H1497" s="5"/>
      <c r="L1497" s="4"/>
      <c r="M1497" s="4"/>
      <c r="Q1497" s="5"/>
      <c r="Z1497" s="4"/>
      <c r="BI1497" s="7"/>
      <c r="BJ1497" s="4"/>
      <c r="BK1497" s="123"/>
      <c r="BL1497" s="140"/>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c r="A1498" s="24"/>
      <c r="B1498" s="3"/>
      <c r="D1498" s="1"/>
      <c r="H1498" s="5"/>
      <c r="L1498" s="4"/>
      <c r="M1498" s="4"/>
      <c r="Q1498" s="5"/>
      <c r="Z1498" s="4"/>
      <c r="BI1498" s="7"/>
      <c r="BJ1498" s="4"/>
      <c r="BK1498" s="123"/>
      <c r="BL1498" s="140"/>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c r="A1499" s="24"/>
      <c r="B1499" s="3"/>
      <c r="D1499" s="1"/>
      <c r="H1499" s="5"/>
      <c r="L1499" s="4"/>
      <c r="M1499" s="4"/>
      <c r="Q1499" s="5"/>
      <c r="Z1499" s="4"/>
      <c r="BI1499" s="7"/>
      <c r="BJ1499" s="4"/>
      <c r="BK1499" s="123"/>
      <c r="BL1499" s="140"/>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c r="A1500" s="24"/>
      <c r="B1500" s="3"/>
      <c r="D1500" s="1"/>
      <c r="H1500" s="5"/>
      <c r="L1500" s="4"/>
      <c r="M1500" s="4"/>
      <c r="Q1500" s="5"/>
      <c r="Z1500" s="4"/>
      <c r="BI1500" s="7"/>
      <c r="BJ1500" s="4"/>
      <c r="BK1500" s="123"/>
      <c r="BL1500" s="140"/>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c r="A1501" s="24"/>
      <c r="B1501" s="3"/>
      <c r="D1501" s="1"/>
      <c r="H1501" s="5"/>
      <c r="L1501" s="4"/>
      <c r="M1501" s="4"/>
      <c r="Q1501" s="5"/>
      <c r="Z1501" s="4"/>
      <c r="BI1501" s="7"/>
      <c r="BJ1501" s="4"/>
      <c r="BK1501" s="123"/>
      <c r="BL1501" s="140"/>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c r="A1502" s="24"/>
      <c r="B1502" s="3"/>
      <c r="D1502" s="1"/>
      <c r="H1502" s="5"/>
      <c r="L1502" s="4"/>
      <c r="M1502" s="4"/>
      <c r="Q1502" s="5"/>
      <c r="Z1502" s="4"/>
      <c r="BI1502" s="7"/>
      <c r="BJ1502" s="4"/>
      <c r="BK1502" s="123"/>
      <c r="BL1502" s="140"/>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c r="A1503" s="24"/>
      <c r="B1503" s="3"/>
      <c r="D1503" s="1"/>
      <c r="H1503" s="5"/>
      <c r="L1503" s="4"/>
      <c r="M1503" s="4"/>
      <c r="Q1503" s="5"/>
      <c r="Z1503" s="4"/>
      <c r="BI1503" s="7"/>
      <c r="BJ1503" s="4"/>
      <c r="BK1503" s="123"/>
      <c r="BL1503" s="140"/>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c r="A1504" s="24"/>
      <c r="B1504" s="3"/>
      <c r="D1504" s="1"/>
      <c r="H1504" s="5"/>
      <c r="L1504" s="4"/>
      <c r="M1504" s="4"/>
      <c r="Q1504" s="5"/>
      <c r="Z1504" s="4"/>
      <c r="BI1504" s="7"/>
      <c r="BJ1504" s="4"/>
      <c r="BK1504" s="123"/>
      <c r="BL1504" s="140"/>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c r="A1505" s="24"/>
      <c r="B1505" s="3"/>
      <c r="D1505" s="1"/>
      <c r="H1505" s="5"/>
      <c r="L1505" s="4"/>
      <c r="M1505" s="4"/>
      <c r="Q1505" s="5"/>
      <c r="Z1505" s="4"/>
      <c r="BI1505" s="7"/>
      <c r="BJ1505" s="4"/>
      <c r="BK1505" s="123"/>
      <c r="BL1505" s="140"/>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c r="A1506" s="24"/>
      <c r="B1506" s="3"/>
      <c r="D1506" s="1"/>
      <c r="H1506" s="5"/>
      <c r="L1506" s="4"/>
      <c r="M1506" s="4"/>
      <c r="Q1506" s="5"/>
      <c r="Z1506" s="4"/>
      <c r="BI1506" s="7"/>
      <c r="BJ1506" s="4"/>
      <c r="BK1506" s="123"/>
      <c r="BL1506" s="140"/>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c r="A1507" s="24"/>
      <c r="B1507" s="3"/>
      <c r="D1507" s="1"/>
      <c r="H1507" s="5"/>
      <c r="L1507" s="4"/>
      <c r="M1507" s="4"/>
      <c r="Q1507" s="5"/>
      <c r="Z1507" s="4"/>
      <c r="BI1507" s="7"/>
      <c r="BJ1507" s="4"/>
      <c r="BK1507" s="123"/>
      <c r="BL1507" s="140"/>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c r="A1508" s="24"/>
      <c r="B1508" s="3"/>
      <c r="D1508" s="1"/>
      <c r="H1508" s="5"/>
      <c r="L1508" s="4"/>
      <c r="M1508" s="4"/>
      <c r="Q1508" s="5"/>
      <c r="Z1508" s="4"/>
      <c r="BI1508" s="7"/>
      <c r="BJ1508" s="4"/>
      <c r="BK1508" s="123"/>
      <c r="BL1508" s="140"/>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c r="A1509" s="24"/>
      <c r="B1509" s="3"/>
      <c r="D1509" s="1"/>
      <c r="H1509" s="5"/>
      <c r="L1509" s="4"/>
      <c r="M1509" s="4"/>
      <c r="Q1509" s="5"/>
      <c r="Z1509" s="4"/>
      <c r="BI1509" s="7"/>
      <c r="BJ1509" s="4"/>
      <c r="BK1509" s="123"/>
      <c r="BL1509" s="140"/>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c r="A1510" s="24"/>
      <c r="B1510" s="3"/>
      <c r="D1510" s="1"/>
      <c r="H1510" s="5"/>
      <c r="L1510" s="4"/>
      <c r="M1510" s="4"/>
      <c r="Q1510" s="5"/>
      <c r="Z1510" s="4"/>
      <c r="BI1510" s="7"/>
      <c r="BJ1510" s="4"/>
      <c r="BK1510" s="123"/>
      <c r="BL1510" s="140"/>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c r="A1511" s="24"/>
      <c r="B1511" s="3"/>
      <c r="D1511" s="1"/>
      <c r="H1511" s="5"/>
      <c r="L1511" s="4"/>
      <c r="M1511" s="4"/>
      <c r="Q1511" s="5"/>
      <c r="Z1511" s="4"/>
      <c r="BI1511" s="7"/>
      <c r="BJ1511" s="4"/>
      <c r="BK1511" s="123"/>
      <c r="BL1511" s="140"/>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c r="A1512" s="24"/>
      <c r="B1512" s="3"/>
      <c r="D1512" s="1"/>
      <c r="H1512" s="5"/>
      <c r="L1512" s="4"/>
      <c r="M1512" s="4"/>
      <c r="Q1512" s="5"/>
      <c r="Z1512" s="4"/>
      <c r="BI1512" s="7"/>
      <c r="BJ1512" s="4"/>
      <c r="BK1512" s="123"/>
      <c r="BL1512" s="140"/>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c r="A1513" s="24"/>
      <c r="B1513" s="3"/>
      <c r="D1513" s="1"/>
      <c r="H1513" s="5"/>
      <c r="L1513" s="4"/>
      <c r="M1513" s="4"/>
      <c r="Q1513" s="5"/>
      <c r="Z1513" s="4"/>
      <c r="BI1513" s="7"/>
      <c r="BJ1513" s="4"/>
      <c r="BK1513" s="123"/>
      <c r="BL1513" s="140"/>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c r="A1514" s="24"/>
      <c r="B1514" s="3"/>
      <c r="D1514" s="1"/>
      <c r="H1514" s="5"/>
      <c r="L1514" s="4"/>
      <c r="M1514" s="4"/>
      <c r="Q1514" s="5"/>
      <c r="Z1514" s="4"/>
      <c r="BI1514" s="7"/>
      <c r="BJ1514" s="4"/>
      <c r="BK1514" s="123"/>
      <c r="BL1514" s="140"/>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c r="A1515" s="24"/>
      <c r="B1515" s="3"/>
      <c r="D1515" s="1"/>
      <c r="H1515" s="5"/>
      <c r="L1515" s="4"/>
      <c r="M1515" s="4"/>
      <c r="Q1515" s="5"/>
      <c r="Z1515" s="4"/>
      <c r="BI1515" s="7"/>
      <c r="BJ1515" s="4"/>
      <c r="BK1515" s="123"/>
      <c r="BL1515" s="140"/>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c r="A1516" s="24"/>
      <c r="B1516" s="3"/>
      <c r="D1516" s="1"/>
      <c r="H1516" s="5"/>
      <c r="L1516" s="4"/>
      <c r="M1516" s="4"/>
      <c r="Q1516" s="5"/>
      <c r="Z1516" s="4"/>
      <c r="BI1516" s="7"/>
      <c r="BJ1516" s="4"/>
      <c r="BK1516" s="123"/>
      <c r="BL1516" s="140"/>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c r="A1517" s="24"/>
      <c r="B1517" s="3"/>
      <c r="D1517" s="1"/>
      <c r="H1517" s="5"/>
      <c r="L1517" s="4"/>
      <c r="M1517" s="4"/>
      <c r="Q1517" s="5"/>
      <c r="Z1517" s="4"/>
      <c r="BI1517" s="7"/>
      <c r="BJ1517" s="4"/>
      <c r="BK1517" s="123"/>
      <c r="BL1517" s="140"/>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c r="A1518" s="24"/>
      <c r="B1518" s="3"/>
      <c r="D1518" s="1"/>
      <c r="H1518" s="5"/>
      <c r="L1518" s="4"/>
      <c r="M1518" s="4"/>
      <c r="Q1518" s="5"/>
      <c r="Z1518" s="4"/>
      <c r="BI1518" s="7"/>
      <c r="BJ1518" s="4"/>
      <c r="BK1518" s="123"/>
      <c r="BL1518" s="140"/>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c r="A1519" s="24"/>
      <c r="B1519" s="3"/>
      <c r="D1519" s="1"/>
      <c r="H1519" s="5"/>
      <c r="L1519" s="4"/>
      <c r="M1519" s="4"/>
      <c r="Q1519" s="5"/>
      <c r="Z1519" s="4"/>
      <c r="BI1519" s="7"/>
      <c r="BJ1519" s="4"/>
      <c r="BK1519" s="123"/>
      <c r="BL1519" s="140"/>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c r="A1520" s="24"/>
      <c r="B1520" s="3"/>
      <c r="D1520" s="1"/>
      <c r="H1520" s="5"/>
      <c r="L1520" s="4"/>
      <c r="M1520" s="4"/>
      <c r="Q1520" s="5"/>
      <c r="Z1520" s="4"/>
      <c r="BI1520" s="7"/>
      <c r="BJ1520" s="4"/>
      <c r="BK1520" s="123"/>
      <c r="BL1520" s="140"/>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c r="A1521" s="24"/>
      <c r="B1521" s="3"/>
      <c r="D1521" s="1"/>
      <c r="H1521" s="5"/>
      <c r="L1521" s="4"/>
      <c r="M1521" s="4"/>
      <c r="Q1521" s="5"/>
      <c r="Z1521" s="4"/>
      <c r="BI1521" s="7"/>
      <c r="BJ1521" s="4"/>
      <c r="BK1521" s="123"/>
      <c r="BL1521" s="140"/>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c r="A1522" s="24"/>
      <c r="B1522" s="3"/>
      <c r="D1522" s="1"/>
      <c r="H1522" s="5"/>
      <c r="L1522" s="4"/>
      <c r="M1522" s="4"/>
      <c r="Q1522" s="5"/>
      <c r="Z1522" s="4"/>
      <c r="BI1522" s="7"/>
      <c r="BJ1522" s="4"/>
      <c r="BK1522" s="123"/>
      <c r="BL1522" s="140"/>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c r="A1523" s="24"/>
      <c r="B1523" s="3"/>
      <c r="D1523" s="1"/>
      <c r="H1523" s="5"/>
      <c r="L1523" s="4"/>
      <c r="M1523" s="4"/>
      <c r="Q1523" s="5"/>
      <c r="Z1523" s="4"/>
      <c r="BI1523" s="7"/>
      <c r="BJ1523" s="4"/>
      <c r="BK1523" s="123"/>
      <c r="BL1523" s="140"/>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c r="A1524" s="24"/>
      <c r="B1524" s="3"/>
      <c r="D1524" s="1"/>
      <c r="H1524" s="5"/>
      <c r="L1524" s="4"/>
      <c r="M1524" s="4"/>
      <c r="Q1524" s="5"/>
      <c r="Z1524" s="4"/>
      <c r="BI1524" s="7"/>
      <c r="BJ1524" s="4"/>
      <c r="BK1524" s="123"/>
      <c r="BL1524" s="140"/>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c r="A1525" s="24"/>
      <c r="B1525" s="3"/>
      <c r="D1525" s="1"/>
      <c r="H1525" s="5"/>
      <c r="L1525" s="4"/>
      <c r="M1525" s="4"/>
      <c r="Q1525" s="5"/>
      <c r="Z1525" s="4"/>
      <c r="BI1525" s="7"/>
      <c r="BJ1525" s="4"/>
      <c r="BK1525" s="123"/>
      <c r="BL1525" s="140"/>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c r="A1526" s="24"/>
      <c r="B1526" s="3"/>
      <c r="D1526" s="1"/>
      <c r="H1526" s="5"/>
      <c r="L1526" s="4"/>
      <c r="M1526" s="4"/>
      <c r="Q1526" s="5"/>
      <c r="Z1526" s="4"/>
      <c r="BI1526" s="7"/>
      <c r="BJ1526" s="4"/>
      <c r="BK1526" s="123"/>
      <c r="BL1526" s="140"/>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c r="A1527" s="24"/>
      <c r="B1527" s="3"/>
      <c r="D1527" s="1"/>
      <c r="H1527" s="5"/>
      <c r="L1527" s="4"/>
      <c r="M1527" s="4"/>
      <c r="Q1527" s="5"/>
      <c r="Z1527" s="4"/>
      <c r="BI1527" s="7"/>
      <c r="BJ1527" s="4"/>
      <c r="BK1527" s="123"/>
      <c r="BL1527" s="140"/>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c r="A1528" s="24"/>
      <c r="B1528" s="3"/>
      <c r="D1528" s="1"/>
      <c r="H1528" s="5"/>
      <c r="L1528" s="4"/>
      <c r="M1528" s="4"/>
      <c r="Q1528" s="5"/>
      <c r="Z1528" s="4"/>
      <c r="BI1528" s="7"/>
      <c r="BJ1528" s="4"/>
      <c r="BK1528" s="123"/>
      <c r="BL1528" s="140"/>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c r="A1529" s="24"/>
      <c r="B1529" s="3"/>
      <c r="D1529" s="1"/>
      <c r="H1529" s="5"/>
      <c r="L1529" s="4"/>
      <c r="M1529" s="4"/>
      <c r="Q1529" s="5"/>
      <c r="Z1529" s="4"/>
      <c r="BI1529" s="7"/>
      <c r="BJ1529" s="4"/>
      <c r="BK1529" s="123"/>
      <c r="BL1529" s="140"/>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c r="A1530" s="24"/>
      <c r="B1530" s="3"/>
      <c r="D1530" s="1"/>
      <c r="H1530" s="5"/>
      <c r="L1530" s="4"/>
      <c r="M1530" s="4"/>
      <c r="Q1530" s="5"/>
      <c r="Z1530" s="4"/>
      <c r="BI1530" s="7"/>
      <c r="BJ1530" s="4"/>
      <c r="BK1530" s="123"/>
      <c r="BL1530" s="140"/>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c r="A1531" s="24"/>
      <c r="B1531" s="3"/>
      <c r="D1531" s="1"/>
      <c r="H1531" s="5"/>
      <c r="L1531" s="4"/>
      <c r="M1531" s="4"/>
      <c r="Q1531" s="5"/>
      <c r="Z1531" s="4"/>
      <c r="BI1531" s="7"/>
      <c r="BJ1531" s="4"/>
      <c r="BK1531" s="123"/>
      <c r="BL1531" s="140"/>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c r="A1532" s="24"/>
      <c r="B1532" s="3"/>
      <c r="D1532" s="1"/>
      <c r="H1532" s="5"/>
      <c r="L1532" s="4"/>
      <c r="M1532" s="4"/>
      <c r="Q1532" s="5"/>
      <c r="Z1532" s="4"/>
      <c r="BI1532" s="7"/>
      <c r="BJ1532" s="4"/>
      <c r="BK1532" s="123"/>
      <c r="BL1532" s="140"/>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c r="A1533" s="24"/>
      <c r="B1533" s="3"/>
      <c r="D1533" s="1"/>
      <c r="H1533" s="5"/>
      <c r="L1533" s="4"/>
      <c r="M1533" s="4"/>
      <c r="Q1533" s="5"/>
      <c r="Z1533" s="4"/>
      <c r="BI1533" s="7"/>
      <c r="BJ1533" s="4"/>
      <c r="BK1533" s="123"/>
      <c r="BL1533" s="140"/>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c r="A1534" s="24"/>
      <c r="B1534" s="3"/>
      <c r="D1534" s="1"/>
      <c r="H1534" s="5"/>
      <c r="L1534" s="4"/>
      <c r="M1534" s="4"/>
      <c r="Q1534" s="5"/>
      <c r="Z1534" s="4"/>
      <c r="BI1534" s="7"/>
      <c r="BJ1534" s="4"/>
      <c r="BK1534" s="123"/>
      <c r="BL1534" s="140"/>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c r="A1535" s="24"/>
      <c r="B1535" s="3"/>
      <c r="D1535" s="1"/>
      <c r="H1535" s="5"/>
      <c r="L1535" s="4"/>
      <c r="M1535" s="4"/>
      <c r="Q1535" s="5"/>
      <c r="Z1535" s="4"/>
      <c r="BI1535" s="7"/>
      <c r="BJ1535" s="4"/>
      <c r="BK1535" s="123"/>
      <c r="BL1535" s="140"/>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c r="A1536" s="24"/>
      <c r="B1536" s="3"/>
      <c r="D1536" s="1"/>
      <c r="H1536" s="5"/>
      <c r="L1536" s="4"/>
      <c r="M1536" s="4"/>
      <c r="Q1536" s="5"/>
      <c r="Z1536" s="4"/>
      <c r="BI1536" s="7"/>
      <c r="BJ1536" s="4"/>
      <c r="BK1536" s="123"/>
      <c r="BL1536" s="140"/>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c r="A1537" s="24"/>
      <c r="B1537" s="3"/>
      <c r="D1537" s="1"/>
      <c r="H1537" s="5"/>
      <c r="L1537" s="4"/>
      <c r="M1537" s="4"/>
      <c r="Q1537" s="5"/>
      <c r="Z1537" s="4"/>
      <c r="BI1537" s="7"/>
      <c r="BJ1537" s="4"/>
      <c r="BK1537" s="123"/>
      <c r="BL1537" s="140"/>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c r="A1538" s="24"/>
      <c r="B1538" s="3"/>
      <c r="D1538" s="1"/>
      <c r="H1538" s="5"/>
      <c r="L1538" s="4"/>
      <c r="M1538" s="4"/>
      <c r="Q1538" s="5"/>
      <c r="Z1538" s="4"/>
      <c r="BI1538" s="7"/>
      <c r="BJ1538" s="4"/>
      <c r="BK1538" s="123"/>
      <c r="BL1538" s="140"/>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c r="A1539" s="24"/>
      <c r="B1539" s="3"/>
      <c r="D1539" s="1"/>
      <c r="H1539" s="5"/>
      <c r="L1539" s="4"/>
      <c r="M1539" s="4"/>
      <c r="Q1539" s="5"/>
      <c r="Z1539" s="4"/>
      <c r="BI1539" s="7"/>
      <c r="BJ1539" s="4"/>
      <c r="BK1539" s="123"/>
      <c r="BL1539" s="140"/>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c r="A1540" s="24"/>
      <c r="B1540" s="3"/>
      <c r="D1540" s="1"/>
      <c r="H1540" s="5"/>
      <c r="L1540" s="4"/>
      <c r="M1540" s="4"/>
      <c r="Q1540" s="5"/>
      <c r="Z1540" s="4"/>
      <c r="BI1540" s="7"/>
      <c r="BJ1540" s="4"/>
      <c r="BK1540" s="123"/>
      <c r="BL1540" s="140"/>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c r="A1541" s="24"/>
      <c r="B1541" s="3"/>
      <c r="D1541" s="1"/>
      <c r="H1541" s="5"/>
      <c r="L1541" s="4"/>
      <c r="M1541" s="4"/>
      <c r="Q1541" s="5"/>
      <c r="Z1541" s="4"/>
      <c r="BI1541" s="7"/>
      <c r="BJ1541" s="4"/>
      <c r="BK1541" s="123"/>
      <c r="BL1541" s="140"/>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c r="A1542" s="24"/>
      <c r="B1542" s="3"/>
      <c r="D1542" s="1"/>
      <c r="H1542" s="5"/>
      <c r="L1542" s="4"/>
      <c r="M1542" s="4"/>
      <c r="Q1542" s="5"/>
      <c r="Z1542" s="4"/>
      <c r="BI1542" s="7"/>
      <c r="BJ1542" s="4"/>
      <c r="BK1542" s="123"/>
      <c r="BL1542" s="140"/>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c r="A1543" s="24"/>
      <c r="B1543" s="3"/>
      <c r="D1543" s="1"/>
      <c r="H1543" s="5"/>
      <c r="L1543" s="4"/>
      <c r="M1543" s="4"/>
      <c r="Q1543" s="5"/>
      <c r="Z1543" s="4"/>
      <c r="BI1543" s="7"/>
      <c r="BJ1543" s="4"/>
      <c r="BK1543" s="123"/>
      <c r="BL1543" s="140"/>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c r="A1544" s="24"/>
      <c r="B1544" s="3"/>
      <c r="D1544" s="1"/>
      <c r="H1544" s="5"/>
      <c r="L1544" s="4"/>
      <c r="M1544" s="4"/>
      <c r="Q1544" s="5"/>
      <c r="Z1544" s="4"/>
      <c r="BI1544" s="7"/>
      <c r="BJ1544" s="4"/>
      <c r="BK1544" s="123"/>
      <c r="BL1544" s="140"/>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c r="A1545" s="24"/>
      <c r="B1545" s="3"/>
      <c r="D1545" s="1"/>
      <c r="H1545" s="5"/>
      <c r="L1545" s="4"/>
      <c r="M1545" s="4"/>
      <c r="Q1545" s="5"/>
      <c r="Z1545" s="4"/>
      <c r="BI1545" s="7"/>
      <c r="BJ1545" s="4"/>
      <c r="BK1545" s="123"/>
      <c r="BL1545" s="140"/>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c r="A1546" s="24"/>
      <c r="B1546" s="3"/>
      <c r="D1546" s="1"/>
      <c r="H1546" s="5"/>
      <c r="L1546" s="4"/>
      <c r="M1546" s="4"/>
      <c r="Q1546" s="5"/>
      <c r="Z1546" s="4"/>
      <c r="BI1546" s="7"/>
      <c r="BJ1546" s="4"/>
      <c r="BK1546" s="123"/>
      <c r="BL1546" s="140"/>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c r="A1547" s="24"/>
      <c r="B1547" s="3"/>
      <c r="D1547" s="1"/>
      <c r="H1547" s="5"/>
      <c r="L1547" s="4"/>
      <c r="M1547" s="4"/>
      <c r="Q1547" s="5"/>
      <c r="Z1547" s="4"/>
      <c r="BI1547" s="7"/>
      <c r="BJ1547" s="4"/>
      <c r="BK1547" s="123"/>
      <c r="BL1547" s="140"/>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c r="A1548" s="24"/>
      <c r="B1548" s="3"/>
      <c r="D1548" s="1"/>
      <c r="H1548" s="5"/>
      <c r="L1548" s="4"/>
      <c r="M1548" s="4"/>
      <c r="Q1548" s="5"/>
      <c r="Z1548" s="4"/>
      <c r="BI1548" s="7"/>
      <c r="BJ1548" s="4"/>
      <c r="BK1548" s="123"/>
      <c r="BL1548" s="140"/>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c r="A1549" s="24"/>
      <c r="B1549" s="3"/>
      <c r="D1549" s="1"/>
      <c r="H1549" s="5"/>
      <c r="L1549" s="4"/>
      <c r="M1549" s="4"/>
      <c r="Q1549" s="5"/>
      <c r="Z1549" s="4"/>
      <c r="BI1549" s="7"/>
      <c r="BJ1549" s="4"/>
      <c r="BK1549" s="123"/>
      <c r="BL1549" s="140"/>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c r="A1550" s="24"/>
      <c r="B1550" s="3"/>
      <c r="D1550" s="1"/>
      <c r="H1550" s="5"/>
      <c r="L1550" s="4"/>
      <c r="M1550" s="4"/>
      <c r="Q1550" s="5"/>
      <c r="Z1550" s="4"/>
      <c r="BI1550" s="7"/>
      <c r="BJ1550" s="4"/>
      <c r="BK1550" s="123"/>
      <c r="BL1550" s="140"/>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c r="A1551" s="24"/>
      <c r="B1551" s="3"/>
      <c r="D1551" s="1"/>
      <c r="H1551" s="5"/>
      <c r="L1551" s="4"/>
      <c r="M1551" s="4"/>
      <c r="Q1551" s="5"/>
      <c r="Z1551" s="4"/>
      <c r="BI1551" s="7"/>
      <c r="BJ1551" s="4"/>
      <c r="BK1551" s="123"/>
      <c r="BL1551" s="140"/>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c r="A1552" s="24"/>
      <c r="B1552" s="3"/>
      <c r="D1552" s="1"/>
      <c r="H1552" s="5"/>
      <c r="L1552" s="4"/>
      <c r="M1552" s="4"/>
      <c r="Q1552" s="5"/>
      <c r="Z1552" s="4"/>
      <c r="BI1552" s="7"/>
      <c r="BJ1552" s="4"/>
      <c r="BK1552" s="123"/>
      <c r="BL1552" s="140"/>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c r="A1553" s="24"/>
      <c r="B1553" s="3"/>
      <c r="D1553" s="1"/>
      <c r="H1553" s="5"/>
      <c r="L1553" s="4"/>
      <c r="M1553" s="4"/>
      <c r="Q1553" s="5"/>
      <c r="Z1553" s="4"/>
      <c r="BI1553" s="7"/>
      <c r="BJ1553" s="4"/>
      <c r="BK1553" s="123"/>
      <c r="BL1553" s="140"/>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c r="A1554" s="24"/>
      <c r="B1554" s="3"/>
      <c r="D1554" s="1"/>
      <c r="H1554" s="5"/>
      <c r="L1554" s="4"/>
      <c r="M1554" s="4"/>
      <c r="Q1554" s="5"/>
      <c r="Z1554" s="4"/>
      <c r="BI1554" s="7"/>
      <c r="BJ1554" s="4"/>
      <c r="BK1554" s="123"/>
      <c r="BL1554" s="140"/>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c r="A1555" s="24"/>
      <c r="B1555" s="3"/>
      <c r="D1555" s="1"/>
      <c r="H1555" s="5"/>
      <c r="L1555" s="4"/>
      <c r="M1555" s="4"/>
      <c r="Q1555" s="5"/>
      <c r="Z1555" s="4"/>
      <c r="BI1555" s="7"/>
      <c r="BJ1555" s="4"/>
      <c r="BK1555" s="123"/>
      <c r="BL1555" s="140"/>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c r="A1556" s="24"/>
      <c r="B1556" s="3"/>
      <c r="D1556" s="1"/>
      <c r="H1556" s="5"/>
      <c r="L1556" s="4"/>
      <c r="M1556" s="4"/>
      <c r="Q1556" s="5"/>
      <c r="Z1556" s="4"/>
      <c r="BI1556" s="7"/>
      <c r="BJ1556" s="4"/>
      <c r="BK1556" s="123"/>
      <c r="BL1556" s="140"/>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c r="A1557" s="24"/>
      <c r="B1557" s="3"/>
      <c r="D1557" s="1"/>
      <c r="H1557" s="5"/>
      <c r="L1557" s="4"/>
      <c r="M1557" s="4"/>
      <c r="Q1557" s="5"/>
      <c r="Z1557" s="4"/>
      <c r="BI1557" s="7"/>
      <c r="BJ1557" s="4"/>
      <c r="BK1557" s="123"/>
      <c r="BL1557" s="140"/>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c r="A1558" s="24"/>
      <c r="B1558" s="3"/>
      <c r="D1558" s="1"/>
      <c r="H1558" s="5"/>
      <c r="L1558" s="4"/>
      <c r="M1558" s="4"/>
      <c r="Q1558" s="5"/>
      <c r="Z1558" s="4"/>
      <c r="BI1558" s="7"/>
      <c r="BJ1558" s="4"/>
      <c r="BK1558" s="123"/>
      <c r="BL1558" s="140"/>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c r="A1559" s="24"/>
      <c r="B1559" s="3"/>
      <c r="D1559" s="1"/>
      <c r="H1559" s="5"/>
      <c r="L1559" s="4"/>
      <c r="M1559" s="4"/>
      <c r="Q1559" s="5"/>
      <c r="Z1559" s="4"/>
      <c r="BI1559" s="7"/>
      <c r="BJ1559" s="4"/>
      <c r="BK1559" s="123"/>
      <c r="BL1559" s="140"/>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c r="A1560" s="24"/>
      <c r="B1560" s="3"/>
      <c r="D1560" s="1"/>
      <c r="H1560" s="5"/>
      <c r="L1560" s="4"/>
      <c r="M1560" s="4"/>
      <c r="Q1560" s="5"/>
      <c r="Z1560" s="4"/>
      <c r="BI1560" s="7"/>
      <c r="BJ1560" s="4"/>
      <c r="BK1560" s="123"/>
      <c r="BL1560" s="140"/>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c r="A1561" s="24"/>
      <c r="B1561" s="3"/>
      <c r="D1561" s="1"/>
      <c r="H1561" s="5"/>
      <c r="L1561" s="4"/>
      <c r="M1561" s="4"/>
      <c r="Q1561" s="5"/>
      <c r="Z1561" s="4"/>
      <c r="BI1561" s="7"/>
      <c r="BJ1561" s="4"/>
      <c r="BK1561" s="123"/>
      <c r="BL1561" s="140"/>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c r="A1562" s="24"/>
      <c r="B1562" s="3"/>
      <c r="D1562" s="1"/>
      <c r="H1562" s="5"/>
      <c r="L1562" s="4"/>
      <c r="M1562" s="4"/>
      <c r="Q1562" s="5"/>
      <c r="Z1562" s="4"/>
      <c r="BI1562" s="7"/>
      <c r="BJ1562" s="4"/>
      <c r="BK1562" s="123"/>
      <c r="BL1562" s="140"/>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c r="A1563" s="24"/>
      <c r="B1563" s="3"/>
      <c r="D1563" s="1"/>
      <c r="H1563" s="5"/>
      <c r="L1563" s="4"/>
      <c r="M1563" s="4"/>
      <c r="Q1563" s="5"/>
      <c r="Z1563" s="4"/>
      <c r="BI1563" s="7"/>
      <c r="BJ1563" s="4"/>
      <c r="BK1563" s="123"/>
      <c r="BL1563" s="140"/>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c r="A1564" s="24"/>
      <c r="B1564" s="3"/>
      <c r="D1564" s="1"/>
      <c r="H1564" s="5"/>
      <c r="L1564" s="4"/>
      <c r="M1564" s="4"/>
      <c r="Q1564" s="5"/>
      <c r="Z1564" s="4"/>
      <c r="BI1564" s="7"/>
      <c r="BJ1564" s="4"/>
      <c r="BK1564" s="123"/>
      <c r="BL1564" s="140"/>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c r="A1565" s="24"/>
      <c r="B1565" s="3"/>
      <c r="D1565" s="1"/>
      <c r="H1565" s="5"/>
      <c r="L1565" s="4"/>
      <c r="M1565" s="4"/>
      <c r="Q1565" s="5"/>
      <c r="Z1565" s="4"/>
      <c r="BI1565" s="7"/>
      <c r="BJ1565" s="4"/>
      <c r="BK1565" s="123"/>
      <c r="BL1565" s="140"/>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c r="A1566" s="24"/>
      <c r="B1566" s="3"/>
      <c r="D1566" s="1"/>
      <c r="H1566" s="5"/>
      <c r="L1566" s="4"/>
      <c r="M1566" s="4"/>
      <c r="Q1566" s="5"/>
      <c r="Z1566" s="4"/>
      <c r="BI1566" s="7"/>
      <c r="BJ1566" s="4"/>
      <c r="BK1566" s="123"/>
      <c r="BL1566" s="140"/>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c r="A1567" s="24"/>
      <c r="B1567" s="3"/>
      <c r="D1567" s="1"/>
      <c r="H1567" s="5"/>
      <c r="L1567" s="4"/>
      <c r="M1567" s="4"/>
      <c r="Q1567" s="5"/>
      <c r="Z1567" s="4"/>
      <c r="BI1567" s="7"/>
      <c r="BJ1567" s="4"/>
      <c r="BK1567" s="123"/>
      <c r="BL1567" s="140"/>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c r="A1568" s="24"/>
      <c r="B1568" s="3"/>
      <c r="D1568" s="1"/>
      <c r="H1568" s="5"/>
      <c r="L1568" s="4"/>
      <c r="M1568" s="4"/>
      <c r="Q1568" s="5"/>
      <c r="Z1568" s="4"/>
      <c r="BI1568" s="7"/>
      <c r="BJ1568" s="4"/>
      <c r="BK1568" s="123"/>
      <c r="BL1568" s="140"/>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c r="A1569" s="24"/>
      <c r="B1569" s="3"/>
      <c r="D1569" s="1"/>
      <c r="H1569" s="5"/>
      <c r="L1569" s="4"/>
      <c r="M1569" s="4"/>
      <c r="Q1569" s="5"/>
      <c r="Z1569" s="4"/>
      <c r="BI1569" s="7"/>
      <c r="BJ1569" s="4"/>
      <c r="BK1569" s="123"/>
      <c r="BL1569" s="140"/>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c r="A1570" s="24"/>
      <c r="B1570" s="3"/>
      <c r="D1570" s="1"/>
      <c r="H1570" s="5"/>
      <c r="L1570" s="4"/>
      <c r="M1570" s="4"/>
      <c r="Q1570" s="5"/>
      <c r="Z1570" s="4"/>
      <c r="BI1570" s="7"/>
      <c r="BJ1570" s="4"/>
      <c r="BK1570" s="123"/>
      <c r="BL1570" s="140"/>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c r="A1571" s="24"/>
      <c r="B1571" s="3"/>
      <c r="D1571" s="1"/>
      <c r="H1571" s="5"/>
      <c r="L1571" s="4"/>
      <c r="M1571" s="4"/>
      <c r="Q1571" s="5"/>
      <c r="Z1571" s="4"/>
      <c r="BI1571" s="7"/>
      <c r="BJ1571" s="4"/>
      <c r="BK1571" s="123"/>
      <c r="BL1571" s="140"/>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c r="A1572" s="24"/>
      <c r="B1572" s="3"/>
      <c r="D1572" s="1"/>
      <c r="H1572" s="5"/>
      <c r="L1572" s="4"/>
      <c r="M1572" s="4"/>
      <c r="Q1572" s="5"/>
      <c r="Z1572" s="4"/>
      <c r="BI1572" s="7"/>
      <c r="BJ1572" s="4"/>
      <c r="BK1572" s="123"/>
      <c r="BL1572" s="140"/>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c r="A1573" s="24"/>
      <c r="B1573" s="3"/>
      <c r="D1573" s="1"/>
      <c r="H1573" s="5"/>
      <c r="L1573" s="4"/>
      <c r="M1573" s="4"/>
      <c r="Q1573" s="5"/>
      <c r="Z1573" s="4"/>
      <c r="BI1573" s="7"/>
      <c r="BJ1573" s="4"/>
      <c r="BK1573" s="123"/>
      <c r="BL1573" s="140"/>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c r="A1574" s="24"/>
      <c r="B1574" s="3"/>
      <c r="D1574" s="1"/>
      <c r="H1574" s="5"/>
      <c r="L1574" s="4"/>
      <c r="M1574" s="4"/>
      <c r="Q1574" s="5"/>
      <c r="Z1574" s="4"/>
      <c r="BI1574" s="7"/>
      <c r="BJ1574" s="4"/>
      <c r="BK1574" s="123"/>
      <c r="BL1574" s="140"/>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c r="A1575" s="24"/>
      <c r="B1575" s="3"/>
      <c r="D1575" s="1"/>
      <c r="H1575" s="5"/>
      <c r="L1575" s="4"/>
      <c r="M1575" s="4"/>
      <c r="Q1575" s="5"/>
      <c r="Z1575" s="4"/>
      <c r="BI1575" s="7"/>
      <c r="BJ1575" s="4"/>
      <c r="BK1575" s="123"/>
      <c r="BL1575" s="140"/>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c r="A1576" s="24"/>
      <c r="B1576" s="3"/>
      <c r="D1576" s="1"/>
      <c r="H1576" s="5"/>
      <c r="L1576" s="4"/>
      <c r="M1576" s="4"/>
      <c r="Q1576" s="5"/>
      <c r="Z1576" s="4"/>
      <c r="BI1576" s="7"/>
      <c r="BJ1576" s="4"/>
      <c r="BK1576" s="123"/>
      <c r="BL1576" s="140"/>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c r="A1577" s="24"/>
      <c r="B1577" s="3"/>
      <c r="D1577" s="1"/>
      <c r="H1577" s="5"/>
      <c r="L1577" s="4"/>
      <c r="M1577" s="4"/>
      <c r="Q1577" s="5"/>
      <c r="Z1577" s="4"/>
      <c r="BI1577" s="7"/>
      <c r="BJ1577" s="4"/>
      <c r="BK1577" s="123"/>
      <c r="BL1577" s="140"/>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c r="A1578" s="24"/>
      <c r="B1578" s="3"/>
      <c r="D1578" s="1"/>
      <c r="H1578" s="5"/>
      <c r="L1578" s="4"/>
      <c r="M1578" s="4"/>
      <c r="Q1578" s="5"/>
      <c r="Z1578" s="4"/>
      <c r="BI1578" s="7"/>
      <c r="BJ1578" s="4"/>
      <c r="BK1578" s="123"/>
      <c r="BL1578" s="140"/>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c r="A1579" s="24"/>
      <c r="B1579" s="3"/>
      <c r="D1579" s="1"/>
      <c r="H1579" s="5"/>
      <c r="L1579" s="4"/>
      <c r="M1579" s="4"/>
      <c r="Q1579" s="5"/>
      <c r="Z1579" s="4"/>
      <c r="BI1579" s="7"/>
      <c r="BJ1579" s="4"/>
      <c r="BK1579" s="123"/>
      <c r="BL1579" s="140"/>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c r="A1580" s="24"/>
      <c r="B1580" s="3"/>
      <c r="D1580" s="1"/>
      <c r="H1580" s="5"/>
      <c r="L1580" s="4"/>
      <c r="M1580" s="4"/>
      <c r="Q1580" s="5"/>
      <c r="Z1580" s="4"/>
      <c r="BI1580" s="7"/>
      <c r="BJ1580" s="4"/>
      <c r="BK1580" s="123"/>
      <c r="BL1580" s="140"/>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c r="A1581" s="24"/>
      <c r="B1581" s="3"/>
      <c r="D1581" s="1"/>
      <c r="H1581" s="5"/>
      <c r="L1581" s="4"/>
      <c r="M1581" s="4"/>
      <c r="Q1581" s="5"/>
      <c r="Z1581" s="4"/>
      <c r="BI1581" s="7"/>
      <c r="BJ1581" s="4"/>
      <c r="BK1581" s="123"/>
      <c r="BL1581" s="140"/>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c r="A1582" s="24"/>
      <c r="B1582" s="3"/>
      <c r="D1582" s="1"/>
      <c r="H1582" s="5"/>
      <c r="L1582" s="4"/>
      <c r="M1582" s="4"/>
      <c r="Q1582" s="5"/>
      <c r="Z1582" s="4"/>
      <c r="BI1582" s="7"/>
      <c r="BJ1582" s="4"/>
      <c r="BK1582" s="123"/>
      <c r="BL1582" s="140"/>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c r="A1583" s="24"/>
      <c r="B1583" s="3"/>
      <c r="D1583" s="1"/>
      <c r="H1583" s="5"/>
      <c r="L1583" s="4"/>
      <c r="M1583" s="4"/>
      <c r="Q1583" s="5"/>
      <c r="Z1583" s="4"/>
      <c r="BI1583" s="7"/>
      <c r="BJ1583" s="4"/>
      <c r="BK1583" s="123"/>
      <c r="BL1583" s="140"/>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c r="A1584" s="24"/>
      <c r="B1584" s="3"/>
      <c r="D1584" s="1"/>
      <c r="H1584" s="5"/>
      <c r="L1584" s="4"/>
      <c r="M1584" s="4"/>
      <c r="Q1584" s="5"/>
      <c r="Z1584" s="4"/>
      <c r="BI1584" s="7"/>
      <c r="BJ1584" s="4"/>
      <c r="BK1584" s="123"/>
      <c r="BL1584" s="140"/>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c r="A1585" s="24"/>
      <c r="B1585" s="3"/>
      <c r="D1585" s="1"/>
      <c r="H1585" s="5"/>
      <c r="L1585" s="4"/>
      <c r="M1585" s="4"/>
      <c r="Q1585" s="5"/>
      <c r="Z1585" s="4"/>
      <c r="BI1585" s="7"/>
      <c r="BJ1585" s="4"/>
      <c r="BK1585" s="123"/>
      <c r="BL1585" s="140"/>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c r="A1586" s="24"/>
      <c r="B1586" s="3"/>
      <c r="D1586" s="1"/>
      <c r="H1586" s="5"/>
      <c r="L1586" s="4"/>
      <c r="M1586" s="4"/>
      <c r="Q1586" s="5"/>
      <c r="Z1586" s="4"/>
      <c r="BI1586" s="7"/>
      <c r="BJ1586" s="4"/>
      <c r="BK1586" s="123"/>
      <c r="BL1586" s="140"/>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c r="A1587" s="24"/>
      <c r="B1587" s="3"/>
      <c r="D1587" s="1"/>
      <c r="H1587" s="5"/>
      <c r="L1587" s="4"/>
      <c r="M1587" s="4"/>
      <c r="Q1587" s="5"/>
      <c r="Z1587" s="4"/>
      <c r="BI1587" s="7"/>
      <c r="BJ1587" s="4"/>
      <c r="BK1587" s="123"/>
      <c r="BL1587" s="140"/>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c r="A1588" s="24"/>
      <c r="B1588" s="3"/>
      <c r="D1588" s="1"/>
      <c r="H1588" s="5"/>
      <c r="L1588" s="4"/>
      <c r="M1588" s="4"/>
      <c r="Q1588" s="5"/>
      <c r="Z1588" s="4"/>
      <c r="BI1588" s="7"/>
      <c r="BJ1588" s="4"/>
      <c r="BK1588" s="123"/>
      <c r="BL1588" s="140"/>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c r="A1589" s="24"/>
      <c r="B1589" s="3"/>
      <c r="D1589" s="1"/>
      <c r="H1589" s="5"/>
      <c r="L1589" s="4"/>
      <c r="M1589" s="4"/>
      <c r="Q1589" s="5"/>
      <c r="Z1589" s="4"/>
      <c r="BI1589" s="7"/>
      <c r="BJ1589" s="4"/>
      <c r="BK1589" s="123"/>
      <c r="BL1589" s="140"/>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c r="A1590" s="24"/>
      <c r="B1590" s="3"/>
      <c r="D1590" s="1"/>
      <c r="H1590" s="5"/>
      <c r="L1590" s="4"/>
      <c r="M1590" s="4"/>
      <c r="Q1590" s="5"/>
      <c r="Z1590" s="4"/>
      <c r="BI1590" s="7"/>
      <c r="BJ1590" s="4"/>
      <c r="BK1590" s="123"/>
      <c r="BL1590" s="140"/>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c r="A1591" s="24"/>
      <c r="B1591" s="3"/>
      <c r="D1591" s="1"/>
      <c r="H1591" s="5"/>
      <c r="L1591" s="4"/>
      <c r="M1591" s="4"/>
      <c r="Q1591" s="5"/>
      <c r="Z1591" s="4"/>
      <c r="BI1591" s="7"/>
      <c r="BJ1591" s="4"/>
      <c r="BK1591" s="123"/>
      <c r="BL1591" s="140"/>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c r="A1592" s="24"/>
      <c r="B1592" s="3"/>
      <c r="D1592" s="1"/>
      <c r="H1592" s="5"/>
      <c r="L1592" s="4"/>
      <c r="M1592" s="4"/>
      <c r="Q1592" s="5"/>
      <c r="Z1592" s="4"/>
      <c r="BI1592" s="7"/>
      <c r="BJ1592" s="4"/>
      <c r="BK1592" s="123"/>
      <c r="BL1592" s="140"/>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c r="A1593" s="24"/>
      <c r="B1593" s="3"/>
      <c r="D1593" s="1"/>
      <c r="H1593" s="5"/>
      <c r="L1593" s="4"/>
      <c r="M1593" s="4"/>
      <c r="Q1593" s="5"/>
      <c r="Z1593" s="4"/>
      <c r="BI1593" s="7"/>
      <c r="BJ1593" s="4"/>
      <c r="BK1593" s="123"/>
      <c r="BL1593" s="140"/>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c r="A1594" s="24"/>
      <c r="B1594" s="3"/>
      <c r="D1594" s="1"/>
      <c r="H1594" s="5"/>
      <c r="L1594" s="4"/>
      <c r="M1594" s="4"/>
      <c r="Q1594" s="5"/>
      <c r="Z1594" s="4"/>
      <c r="BI1594" s="7"/>
      <c r="BJ1594" s="4"/>
      <c r="BK1594" s="123"/>
      <c r="BL1594" s="140"/>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c r="A1595" s="24"/>
      <c r="B1595" s="3"/>
      <c r="D1595" s="1"/>
      <c r="H1595" s="5"/>
      <c r="L1595" s="4"/>
      <c r="M1595" s="4"/>
      <c r="Q1595" s="5"/>
      <c r="Z1595" s="4"/>
      <c r="BI1595" s="7"/>
      <c r="BJ1595" s="4"/>
      <c r="BK1595" s="123"/>
      <c r="BL1595" s="140"/>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c r="A1596" s="24"/>
      <c r="B1596" s="3"/>
      <c r="D1596" s="1"/>
      <c r="H1596" s="5"/>
      <c r="L1596" s="4"/>
      <c r="M1596" s="4"/>
      <c r="Q1596" s="5"/>
      <c r="Z1596" s="4"/>
      <c r="BI1596" s="7"/>
      <c r="BJ1596" s="4"/>
      <c r="BK1596" s="123"/>
      <c r="BL1596" s="140"/>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c r="A1597" s="24"/>
      <c r="B1597" s="3"/>
      <c r="D1597" s="1"/>
      <c r="H1597" s="5"/>
      <c r="L1597" s="4"/>
      <c r="M1597" s="4"/>
      <c r="Q1597" s="5"/>
      <c r="Z1597" s="4"/>
      <c r="BI1597" s="7"/>
      <c r="BJ1597" s="4"/>
      <c r="BK1597" s="123"/>
      <c r="BL1597" s="140"/>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c r="A1598" s="24"/>
      <c r="B1598" s="3"/>
      <c r="D1598" s="1"/>
      <c r="H1598" s="5"/>
      <c r="L1598" s="4"/>
      <c r="M1598" s="4"/>
      <c r="Q1598" s="5"/>
      <c r="Z1598" s="4"/>
      <c r="BI1598" s="7"/>
      <c r="BJ1598" s="4"/>
      <c r="BK1598" s="123"/>
      <c r="BL1598" s="140"/>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c r="A1599" s="24"/>
      <c r="B1599" s="3"/>
      <c r="D1599" s="1"/>
      <c r="H1599" s="5"/>
      <c r="L1599" s="4"/>
      <c r="M1599" s="4"/>
      <c r="Q1599" s="5"/>
      <c r="Z1599" s="4"/>
      <c r="BI1599" s="7"/>
      <c r="BJ1599" s="4"/>
      <c r="BK1599" s="123"/>
      <c r="BL1599" s="140"/>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c r="A1600" s="24"/>
      <c r="B1600" s="3"/>
      <c r="D1600" s="1"/>
      <c r="H1600" s="5"/>
      <c r="L1600" s="4"/>
      <c r="M1600" s="4"/>
      <c r="Q1600" s="5"/>
      <c r="Z1600" s="4"/>
      <c r="BI1600" s="7"/>
      <c r="BJ1600" s="4"/>
      <c r="BK1600" s="123"/>
      <c r="BL1600" s="140"/>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c r="A1601" s="24"/>
      <c r="B1601" s="3"/>
      <c r="D1601" s="1"/>
      <c r="H1601" s="5"/>
      <c r="L1601" s="4"/>
      <c r="M1601" s="4"/>
      <c r="Q1601" s="5"/>
      <c r="Z1601" s="4"/>
      <c r="BI1601" s="7"/>
      <c r="BJ1601" s="4"/>
      <c r="BK1601" s="123"/>
      <c r="BL1601" s="140"/>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c r="A1602" s="24"/>
      <c r="B1602" s="3"/>
      <c r="D1602" s="1"/>
      <c r="H1602" s="5"/>
      <c r="L1602" s="4"/>
      <c r="M1602" s="4"/>
      <c r="Q1602" s="5"/>
      <c r="Z1602" s="4"/>
      <c r="BI1602" s="7"/>
      <c r="BJ1602" s="4"/>
      <c r="BK1602" s="123"/>
      <c r="BL1602" s="140"/>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c r="A1603" s="24"/>
      <c r="B1603" s="3"/>
      <c r="D1603" s="1"/>
      <c r="H1603" s="5"/>
      <c r="L1603" s="4"/>
      <c r="M1603" s="4"/>
      <c r="Q1603" s="5"/>
      <c r="Z1603" s="4"/>
      <c r="BI1603" s="7"/>
      <c r="BJ1603" s="4"/>
      <c r="BK1603" s="123"/>
      <c r="BL1603" s="140"/>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c r="A1604" s="24"/>
      <c r="B1604" s="3"/>
      <c r="D1604" s="1"/>
      <c r="H1604" s="5"/>
      <c r="L1604" s="4"/>
      <c r="M1604" s="4"/>
      <c r="Q1604" s="5"/>
      <c r="Z1604" s="4"/>
      <c r="BI1604" s="7"/>
      <c r="BJ1604" s="4"/>
      <c r="BK1604" s="123"/>
      <c r="BL1604" s="140"/>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c r="A1605" s="24"/>
      <c r="B1605" s="3"/>
      <c r="D1605" s="1"/>
      <c r="H1605" s="5"/>
      <c r="L1605" s="4"/>
      <c r="M1605" s="4"/>
      <c r="Q1605" s="5"/>
      <c r="Z1605" s="4"/>
      <c r="BI1605" s="7"/>
      <c r="BJ1605" s="4"/>
      <c r="BK1605" s="123"/>
      <c r="BL1605" s="140"/>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c r="A1606" s="24"/>
      <c r="B1606" s="3"/>
      <c r="D1606" s="1"/>
      <c r="H1606" s="5"/>
      <c r="L1606" s="4"/>
      <c r="M1606" s="4"/>
      <c r="Q1606" s="5"/>
      <c r="Z1606" s="4"/>
      <c r="BI1606" s="7"/>
      <c r="BJ1606" s="4"/>
      <c r="BK1606" s="123"/>
      <c r="BL1606" s="140"/>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c r="A1607" s="24"/>
      <c r="B1607" s="3"/>
      <c r="D1607" s="1"/>
      <c r="H1607" s="5"/>
      <c r="L1607" s="4"/>
      <c r="M1607" s="4"/>
      <c r="Q1607" s="5"/>
      <c r="Z1607" s="4"/>
      <c r="BI1607" s="7"/>
      <c r="BJ1607" s="4"/>
      <c r="BK1607" s="123"/>
      <c r="BL1607" s="140"/>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c r="A1608" s="24"/>
      <c r="B1608" s="3"/>
      <c r="D1608" s="1"/>
      <c r="H1608" s="5"/>
      <c r="L1608" s="4"/>
      <c r="M1608" s="4"/>
      <c r="Q1608" s="5"/>
      <c r="Z1608" s="4"/>
      <c r="BI1608" s="7"/>
      <c r="BJ1608" s="4"/>
      <c r="BK1608" s="123"/>
      <c r="BL1608" s="140"/>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c r="A1609" s="24"/>
      <c r="B1609" s="3"/>
      <c r="D1609" s="1"/>
      <c r="H1609" s="5"/>
      <c r="L1609" s="4"/>
      <c r="M1609" s="4"/>
      <c r="Q1609" s="5"/>
      <c r="Z1609" s="4"/>
      <c r="BI1609" s="7"/>
      <c r="BJ1609" s="4"/>
      <c r="BK1609" s="123"/>
      <c r="BL1609" s="140"/>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c r="A1610" s="24"/>
      <c r="B1610" s="3"/>
      <c r="D1610" s="1"/>
      <c r="H1610" s="5"/>
      <c r="L1610" s="4"/>
      <c r="M1610" s="4"/>
      <c r="Q1610" s="5"/>
      <c r="Z1610" s="4"/>
      <c r="BI1610" s="7"/>
      <c r="BJ1610" s="4"/>
      <c r="BK1610" s="123"/>
      <c r="BL1610" s="140"/>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c r="A1611" s="24"/>
      <c r="B1611" s="3"/>
      <c r="D1611" s="1"/>
      <c r="H1611" s="5"/>
      <c r="L1611" s="4"/>
      <c r="M1611" s="4"/>
      <c r="Q1611" s="5"/>
      <c r="Z1611" s="4"/>
      <c r="BI1611" s="7"/>
      <c r="BJ1611" s="4"/>
      <c r="BK1611" s="123"/>
      <c r="BL1611" s="140"/>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c r="A1612" s="24"/>
      <c r="B1612" s="3"/>
      <c r="D1612" s="1"/>
      <c r="H1612" s="5"/>
      <c r="L1612" s="4"/>
      <c r="M1612" s="4"/>
      <c r="Q1612" s="5"/>
      <c r="Z1612" s="4"/>
      <c r="BI1612" s="7"/>
      <c r="BJ1612" s="4"/>
      <c r="BK1612" s="123"/>
      <c r="BL1612" s="140"/>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c r="A1613" s="24"/>
      <c r="B1613" s="3"/>
      <c r="D1613" s="1"/>
      <c r="H1613" s="5"/>
      <c r="L1613" s="4"/>
      <c r="M1613" s="4"/>
      <c r="Q1613" s="5"/>
      <c r="Z1613" s="4"/>
      <c r="BI1613" s="7"/>
      <c r="BJ1613" s="4"/>
      <c r="BK1613" s="123"/>
      <c r="BL1613" s="140"/>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c r="A1614" s="24"/>
      <c r="B1614" s="3"/>
      <c r="D1614" s="1"/>
      <c r="H1614" s="5"/>
      <c r="L1614" s="4"/>
      <c r="M1614" s="4"/>
      <c r="Q1614" s="5"/>
      <c r="Z1614" s="4"/>
      <c r="BI1614" s="7"/>
      <c r="BJ1614" s="4"/>
      <c r="BK1614" s="123"/>
      <c r="BL1614" s="140"/>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c r="A1615" s="24"/>
      <c r="B1615" s="3"/>
      <c r="D1615" s="1"/>
      <c r="H1615" s="5"/>
      <c r="L1615" s="4"/>
      <c r="M1615" s="4"/>
      <c r="Q1615" s="5"/>
      <c r="Z1615" s="4"/>
      <c r="BI1615" s="7"/>
      <c r="BJ1615" s="4"/>
      <c r="BK1615" s="123"/>
      <c r="BL1615" s="140"/>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c r="A1616" s="24"/>
      <c r="B1616" s="3"/>
      <c r="D1616" s="1"/>
      <c r="H1616" s="5"/>
      <c r="L1616" s="4"/>
      <c r="M1616" s="4"/>
      <c r="Q1616" s="5"/>
      <c r="Z1616" s="4"/>
      <c r="BI1616" s="7"/>
      <c r="BJ1616" s="4"/>
      <c r="BK1616" s="123"/>
      <c r="BL1616" s="140"/>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c r="A1617" s="24"/>
      <c r="B1617" s="3"/>
      <c r="D1617" s="1"/>
      <c r="H1617" s="5"/>
      <c r="L1617" s="4"/>
      <c r="M1617" s="4"/>
      <c r="Q1617" s="5"/>
      <c r="Z1617" s="4"/>
      <c r="BI1617" s="7"/>
      <c r="BJ1617" s="4"/>
      <c r="BK1617" s="123"/>
      <c r="BL1617" s="140"/>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c r="A1618" s="24"/>
      <c r="B1618" s="3"/>
      <c r="D1618" s="1"/>
      <c r="H1618" s="5"/>
      <c r="L1618" s="4"/>
      <c r="M1618" s="4"/>
      <c r="Q1618" s="5"/>
      <c r="Z1618" s="4"/>
      <c r="BI1618" s="7"/>
      <c r="BJ1618" s="4"/>
      <c r="BK1618" s="123"/>
      <c r="BL1618" s="140"/>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c r="A1619" s="24"/>
      <c r="B1619" s="3"/>
      <c r="D1619" s="1"/>
      <c r="H1619" s="5"/>
      <c r="L1619" s="4"/>
      <c r="M1619" s="4"/>
      <c r="Q1619" s="5"/>
      <c r="Z1619" s="4"/>
      <c r="BI1619" s="7"/>
      <c r="BJ1619" s="4"/>
      <c r="BK1619" s="123"/>
      <c r="BL1619" s="140"/>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c r="A1620" s="24"/>
      <c r="B1620" s="3"/>
      <c r="D1620" s="1"/>
      <c r="H1620" s="5"/>
      <c r="L1620" s="4"/>
      <c r="M1620" s="4"/>
      <c r="Q1620" s="5"/>
      <c r="Z1620" s="4"/>
      <c r="BI1620" s="7"/>
      <c r="BJ1620" s="4"/>
      <c r="BK1620" s="123"/>
      <c r="BL1620" s="140"/>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c r="A1621" s="24"/>
      <c r="B1621" s="3"/>
      <c r="D1621" s="1"/>
      <c r="H1621" s="5"/>
      <c r="L1621" s="4"/>
      <c r="M1621" s="4"/>
      <c r="Q1621" s="5"/>
      <c r="Z1621" s="4"/>
      <c r="BI1621" s="7"/>
      <c r="BJ1621" s="4"/>
      <c r="BK1621" s="123"/>
      <c r="BL1621" s="140"/>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c r="A1622" s="24"/>
      <c r="B1622" s="3"/>
      <c r="D1622" s="1"/>
      <c r="H1622" s="5"/>
      <c r="L1622" s="4"/>
      <c r="M1622" s="4"/>
      <c r="Q1622" s="5"/>
      <c r="Z1622" s="4"/>
      <c r="BI1622" s="7"/>
      <c r="BJ1622" s="4"/>
      <c r="BK1622" s="123"/>
      <c r="BL1622" s="140"/>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c r="A1623" s="24"/>
      <c r="B1623" s="3"/>
      <c r="D1623" s="1"/>
      <c r="H1623" s="5"/>
      <c r="L1623" s="4"/>
      <c r="M1623" s="4"/>
      <c r="Q1623" s="5"/>
      <c r="Z1623" s="4"/>
      <c r="BI1623" s="7"/>
      <c r="BJ1623" s="4"/>
      <c r="BK1623" s="123"/>
      <c r="BL1623" s="140"/>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c r="A1624" s="24"/>
      <c r="B1624" s="3"/>
      <c r="D1624" s="1"/>
      <c r="H1624" s="5"/>
      <c r="L1624" s="4"/>
      <c r="M1624" s="4"/>
      <c r="Q1624" s="5"/>
      <c r="Z1624" s="4"/>
      <c r="BI1624" s="7"/>
      <c r="BJ1624" s="4"/>
      <c r="BK1624" s="123"/>
      <c r="BL1624" s="140"/>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c r="A1625" s="24"/>
      <c r="B1625" s="3"/>
      <c r="D1625" s="1"/>
      <c r="H1625" s="5"/>
      <c r="L1625" s="4"/>
      <c r="M1625" s="4"/>
      <c r="Q1625" s="5"/>
      <c r="Z1625" s="4"/>
      <c r="BI1625" s="7"/>
      <c r="BJ1625" s="4"/>
      <c r="BK1625" s="123"/>
      <c r="BL1625" s="140"/>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c r="A1626" s="24"/>
      <c r="B1626" s="3"/>
      <c r="D1626" s="1"/>
      <c r="H1626" s="5"/>
      <c r="L1626" s="4"/>
      <c r="M1626" s="4"/>
      <c r="Q1626" s="5"/>
      <c r="Z1626" s="4"/>
      <c r="BI1626" s="7"/>
      <c r="BJ1626" s="4"/>
      <c r="BK1626" s="123"/>
      <c r="BL1626" s="140"/>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c r="A1627" s="24"/>
      <c r="B1627" s="3"/>
      <c r="D1627" s="1"/>
      <c r="H1627" s="5"/>
      <c r="L1627" s="4"/>
      <c r="M1627" s="4"/>
      <c r="Q1627" s="5"/>
      <c r="Z1627" s="4"/>
      <c r="BI1627" s="7"/>
      <c r="BJ1627" s="4"/>
      <c r="BK1627" s="123"/>
      <c r="BL1627" s="140"/>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c r="A1628" s="24"/>
      <c r="B1628" s="3"/>
      <c r="D1628" s="1"/>
      <c r="H1628" s="5"/>
      <c r="L1628" s="4"/>
      <c r="M1628" s="4"/>
      <c r="Q1628" s="5"/>
      <c r="Z1628" s="4"/>
      <c r="BI1628" s="7"/>
      <c r="BJ1628" s="4"/>
      <c r="BK1628" s="123"/>
      <c r="BL1628" s="140"/>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c r="A1629" s="24"/>
      <c r="B1629" s="3"/>
      <c r="D1629" s="1"/>
      <c r="H1629" s="5"/>
      <c r="L1629" s="4"/>
      <c r="M1629" s="4"/>
      <c r="Q1629" s="5"/>
      <c r="Z1629" s="4"/>
      <c r="BI1629" s="7"/>
      <c r="BJ1629" s="4"/>
      <c r="BK1629" s="123"/>
      <c r="BL1629" s="140"/>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c r="A1630" s="24"/>
      <c r="B1630" s="3"/>
      <c r="D1630" s="1"/>
      <c r="H1630" s="5"/>
      <c r="L1630" s="4"/>
      <c r="M1630" s="4"/>
      <c r="Q1630" s="5"/>
      <c r="Z1630" s="4"/>
      <c r="BI1630" s="7"/>
      <c r="BJ1630" s="4"/>
      <c r="BK1630" s="123"/>
      <c r="BL1630" s="140"/>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c r="A1631" s="24"/>
      <c r="B1631" s="3"/>
      <c r="D1631" s="1"/>
      <c r="H1631" s="5"/>
      <c r="L1631" s="4"/>
      <c r="M1631" s="4"/>
      <c r="Q1631" s="5"/>
      <c r="Z1631" s="4"/>
      <c r="BI1631" s="7"/>
      <c r="BJ1631" s="4"/>
      <c r="BK1631" s="123"/>
      <c r="BL1631" s="140"/>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c r="A1632" s="24"/>
      <c r="B1632" s="3"/>
      <c r="D1632" s="1"/>
      <c r="H1632" s="5"/>
      <c r="L1632" s="4"/>
      <c r="M1632" s="4"/>
      <c r="Q1632" s="5"/>
      <c r="Z1632" s="4"/>
      <c r="BI1632" s="7"/>
      <c r="BJ1632" s="4"/>
      <c r="BK1632" s="123"/>
      <c r="BL1632" s="140"/>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c r="A1633" s="24"/>
      <c r="B1633" s="3"/>
      <c r="D1633" s="1"/>
      <c r="H1633" s="5"/>
      <c r="L1633" s="4"/>
      <c r="M1633" s="4"/>
      <c r="Q1633" s="5"/>
      <c r="Z1633" s="4"/>
      <c r="BI1633" s="7"/>
      <c r="BJ1633" s="4"/>
      <c r="BK1633" s="123"/>
      <c r="BL1633" s="140"/>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c r="A1634" s="24"/>
      <c r="B1634" s="3"/>
      <c r="D1634" s="1"/>
      <c r="H1634" s="5"/>
      <c r="L1634" s="4"/>
      <c r="M1634" s="4"/>
      <c r="Q1634" s="5"/>
      <c r="Z1634" s="4"/>
      <c r="BI1634" s="7"/>
      <c r="BJ1634" s="4"/>
      <c r="BK1634" s="123"/>
      <c r="BL1634" s="140"/>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c r="A1635" s="24"/>
      <c r="B1635" s="3"/>
      <c r="D1635" s="1"/>
      <c r="H1635" s="5"/>
      <c r="L1635" s="4"/>
      <c r="M1635" s="4"/>
      <c r="Q1635" s="5"/>
      <c r="Z1635" s="4"/>
      <c r="BI1635" s="7"/>
      <c r="BJ1635" s="4"/>
      <c r="BK1635" s="123"/>
      <c r="BL1635" s="140"/>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c r="A1636" s="24"/>
      <c r="B1636" s="3"/>
      <c r="D1636" s="1"/>
      <c r="H1636" s="5"/>
      <c r="L1636" s="4"/>
      <c r="M1636" s="4"/>
      <c r="Q1636" s="5"/>
      <c r="Z1636" s="4"/>
      <c r="BI1636" s="7"/>
      <c r="BJ1636" s="4"/>
      <c r="BK1636" s="123"/>
      <c r="BL1636" s="140"/>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c r="A1637" s="24"/>
      <c r="B1637" s="3"/>
      <c r="D1637" s="1"/>
      <c r="H1637" s="5"/>
      <c r="L1637" s="4"/>
      <c r="M1637" s="4"/>
      <c r="Q1637" s="5"/>
      <c r="Z1637" s="4"/>
      <c r="BI1637" s="7"/>
      <c r="BJ1637" s="4"/>
      <c r="BK1637" s="123"/>
      <c r="BL1637" s="140"/>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c r="A1638" s="24"/>
      <c r="B1638" s="3"/>
      <c r="D1638" s="1"/>
      <c r="H1638" s="5"/>
      <c r="L1638" s="4"/>
      <c r="M1638" s="4"/>
      <c r="Q1638" s="5"/>
      <c r="Z1638" s="4"/>
      <c r="BI1638" s="7"/>
      <c r="BJ1638" s="4"/>
      <c r="BK1638" s="123"/>
      <c r="BL1638" s="140"/>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c r="A1639" s="24"/>
      <c r="B1639" s="3"/>
      <c r="D1639" s="1"/>
      <c r="H1639" s="5"/>
      <c r="L1639" s="4"/>
      <c r="M1639" s="4"/>
      <c r="Q1639" s="5"/>
      <c r="Z1639" s="4"/>
      <c r="BI1639" s="7"/>
      <c r="BJ1639" s="4"/>
      <c r="BK1639" s="123"/>
      <c r="BL1639" s="140"/>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c r="A1640" s="24"/>
      <c r="B1640" s="3"/>
      <c r="D1640" s="1"/>
      <c r="H1640" s="5"/>
      <c r="L1640" s="4"/>
      <c r="M1640" s="4"/>
      <c r="Q1640" s="5"/>
      <c r="Z1640" s="4"/>
      <c r="BI1640" s="7"/>
      <c r="BJ1640" s="4"/>
      <c r="BK1640" s="123"/>
      <c r="BL1640" s="140"/>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c r="A1641" s="24"/>
      <c r="B1641" s="3"/>
      <c r="D1641" s="1"/>
      <c r="H1641" s="5"/>
      <c r="L1641" s="4"/>
      <c r="M1641" s="4"/>
      <c r="Q1641" s="5"/>
      <c r="Z1641" s="4"/>
      <c r="BI1641" s="7"/>
      <c r="BJ1641" s="4"/>
      <c r="BK1641" s="123"/>
      <c r="BL1641" s="140"/>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c r="A1642" s="24"/>
      <c r="B1642" s="3"/>
      <c r="D1642" s="1"/>
      <c r="H1642" s="5"/>
      <c r="L1642" s="4"/>
      <c r="M1642" s="4"/>
      <c r="Q1642" s="5"/>
      <c r="Z1642" s="4"/>
      <c r="BI1642" s="7"/>
      <c r="BJ1642" s="4"/>
      <c r="BK1642" s="123"/>
      <c r="BL1642" s="140"/>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c r="A1643" s="24"/>
      <c r="B1643" s="3"/>
      <c r="D1643" s="1"/>
      <c r="H1643" s="5"/>
      <c r="L1643" s="4"/>
      <c r="M1643" s="4"/>
      <c r="Q1643" s="5"/>
      <c r="Z1643" s="4"/>
      <c r="BI1643" s="7"/>
      <c r="BJ1643" s="4"/>
      <c r="BK1643" s="123"/>
      <c r="BL1643" s="140"/>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c r="A1644" s="24"/>
      <c r="B1644" s="3"/>
      <c r="D1644" s="1"/>
      <c r="H1644" s="5"/>
      <c r="L1644" s="4"/>
      <c r="M1644" s="4"/>
      <c r="Q1644" s="5"/>
      <c r="Z1644" s="4"/>
      <c r="BI1644" s="7"/>
      <c r="BJ1644" s="4"/>
      <c r="BK1644" s="123"/>
      <c r="BL1644" s="140"/>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c r="A1645" s="24"/>
      <c r="B1645" s="3"/>
      <c r="D1645" s="1"/>
      <c r="H1645" s="5"/>
      <c r="L1645" s="4"/>
      <c r="M1645" s="4"/>
      <c r="Q1645" s="5"/>
      <c r="Z1645" s="4"/>
      <c r="BI1645" s="7"/>
      <c r="BJ1645" s="4"/>
      <c r="BK1645" s="123"/>
      <c r="BL1645" s="140"/>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c r="A1646" s="24"/>
      <c r="B1646" s="3"/>
      <c r="D1646" s="1"/>
      <c r="H1646" s="5"/>
      <c r="L1646" s="4"/>
      <c r="M1646" s="4"/>
      <c r="Q1646" s="5"/>
      <c r="Z1646" s="4"/>
      <c r="BI1646" s="7"/>
      <c r="BJ1646" s="4"/>
      <c r="BK1646" s="123"/>
      <c r="BL1646" s="140"/>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c r="A1647" s="24"/>
      <c r="B1647" s="3"/>
      <c r="D1647" s="1"/>
      <c r="H1647" s="5"/>
      <c r="L1647" s="4"/>
      <c r="M1647" s="4"/>
      <c r="Q1647" s="5"/>
      <c r="Z1647" s="4"/>
      <c r="BI1647" s="7"/>
      <c r="BJ1647" s="4"/>
      <c r="BK1647" s="123"/>
      <c r="BL1647" s="140"/>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c r="A1648" s="24"/>
      <c r="B1648" s="3"/>
      <c r="D1648" s="1"/>
      <c r="H1648" s="5"/>
      <c r="L1648" s="4"/>
      <c r="M1648" s="4"/>
      <c r="Q1648" s="5"/>
      <c r="Z1648" s="4"/>
      <c r="BI1648" s="7"/>
      <c r="BJ1648" s="4"/>
      <c r="BK1648" s="123"/>
      <c r="BL1648" s="140"/>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c r="A1649" s="24"/>
      <c r="B1649" s="3"/>
      <c r="D1649" s="1"/>
      <c r="H1649" s="5"/>
      <c r="L1649" s="4"/>
      <c r="M1649" s="4"/>
      <c r="Q1649" s="5"/>
      <c r="Z1649" s="4"/>
      <c r="BI1649" s="7"/>
      <c r="BJ1649" s="4"/>
      <c r="BK1649" s="123"/>
      <c r="BL1649" s="140"/>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c r="A1650" s="24"/>
      <c r="B1650" s="3"/>
      <c r="D1650" s="1"/>
      <c r="H1650" s="5"/>
      <c r="L1650" s="4"/>
      <c r="M1650" s="4"/>
      <c r="Q1650" s="5"/>
      <c r="Z1650" s="4"/>
      <c r="BI1650" s="7"/>
      <c r="BJ1650" s="4"/>
      <c r="BK1650" s="123"/>
      <c r="BL1650" s="140"/>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c r="A1651" s="24"/>
      <c r="B1651" s="3"/>
      <c r="D1651" s="1"/>
      <c r="H1651" s="5"/>
      <c r="L1651" s="4"/>
      <c r="M1651" s="4"/>
      <c r="Q1651" s="5"/>
      <c r="Z1651" s="4"/>
      <c r="BI1651" s="7"/>
      <c r="BJ1651" s="4"/>
      <c r="BK1651" s="123"/>
      <c r="BL1651" s="140"/>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c r="A1652" s="24"/>
      <c r="B1652" s="3"/>
      <c r="D1652" s="1"/>
      <c r="H1652" s="5"/>
      <c r="L1652" s="4"/>
      <c r="M1652" s="4"/>
      <c r="Q1652" s="5"/>
      <c r="Z1652" s="4"/>
      <c r="BI1652" s="7"/>
      <c r="BJ1652" s="4"/>
      <c r="BK1652" s="123"/>
      <c r="BL1652" s="140"/>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c r="A1653" s="24"/>
      <c r="B1653" s="3"/>
      <c r="D1653" s="1"/>
      <c r="H1653" s="5"/>
      <c r="L1653" s="4"/>
      <c r="M1653" s="4"/>
      <c r="Q1653" s="5"/>
      <c r="Z1653" s="4"/>
      <c r="BI1653" s="7"/>
      <c r="BJ1653" s="4"/>
      <c r="BK1653" s="123"/>
      <c r="BL1653" s="140"/>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c r="A1654" s="24"/>
      <c r="B1654" s="3"/>
      <c r="D1654" s="1"/>
      <c r="H1654" s="5"/>
      <c r="L1654" s="4"/>
      <c r="M1654" s="4"/>
      <c r="Q1654" s="5"/>
      <c r="Z1654" s="4"/>
      <c r="BI1654" s="7"/>
      <c r="BJ1654" s="4"/>
      <c r="BK1654" s="123"/>
      <c r="BL1654" s="140"/>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c r="A1655" s="24"/>
      <c r="B1655" s="3"/>
      <c r="D1655" s="1"/>
      <c r="H1655" s="5"/>
      <c r="L1655" s="4"/>
      <c r="M1655" s="4"/>
      <c r="Q1655" s="5"/>
      <c r="Z1655" s="4"/>
      <c r="BI1655" s="7"/>
      <c r="BJ1655" s="4"/>
      <c r="BK1655" s="123"/>
      <c r="BL1655" s="140"/>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c r="A1656" s="24"/>
      <c r="B1656" s="3"/>
      <c r="D1656" s="1"/>
      <c r="H1656" s="5"/>
      <c r="L1656" s="4"/>
      <c r="M1656" s="4"/>
      <c r="Q1656" s="5"/>
      <c r="Z1656" s="4"/>
      <c r="BI1656" s="7"/>
      <c r="BJ1656" s="4"/>
      <c r="BK1656" s="123"/>
      <c r="BL1656" s="140"/>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c r="A1657" s="24"/>
      <c r="B1657" s="3"/>
      <c r="D1657" s="1"/>
      <c r="H1657" s="5"/>
      <c r="L1657" s="4"/>
      <c r="M1657" s="4"/>
      <c r="Q1657" s="5"/>
      <c r="Z1657" s="4"/>
      <c r="BI1657" s="7"/>
      <c r="BJ1657" s="4"/>
      <c r="BK1657" s="123"/>
      <c r="BL1657" s="140"/>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c r="A1658" s="24"/>
      <c r="B1658" s="3"/>
      <c r="D1658" s="1"/>
      <c r="H1658" s="5"/>
      <c r="L1658" s="4"/>
      <c r="M1658" s="4"/>
      <c r="Q1658" s="5"/>
      <c r="Z1658" s="4"/>
      <c r="BI1658" s="7"/>
      <c r="BJ1658" s="4"/>
      <c r="BK1658" s="123"/>
      <c r="BL1658" s="140"/>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c r="A1659" s="24"/>
      <c r="B1659" s="3"/>
      <c r="D1659" s="1"/>
      <c r="H1659" s="5"/>
      <c r="L1659" s="4"/>
      <c r="M1659" s="4"/>
      <c r="Q1659" s="5"/>
      <c r="Z1659" s="4"/>
      <c r="BI1659" s="7"/>
      <c r="BJ1659" s="4"/>
      <c r="BK1659" s="123"/>
      <c r="BL1659" s="140"/>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c r="A1660" s="24"/>
      <c r="B1660" s="3"/>
      <c r="D1660" s="1"/>
      <c r="H1660" s="5"/>
      <c r="L1660" s="4"/>
      <c r="M1660" s="4"/>
      <c r="Q1660" s="5"/>
      <c r="Z1660" s="4"/>
      <c r="BI1660" s="7"/>
      <c r="BJ1660" s="4"/>
      <c r="BK1660" s="123"/>
      <c r="BL1660" s="140"/>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c r="A1661" s="24"/>
      <c r="B1661" s="3"/>
      <c r="D1661" s="1"/>
      <c r="H1661" s="5"/>
      <c r="L1661" s="4"/>
      <c r="M1661" s="4"/>
      <c r="Q1661" s="5"/>
      <c r="Z1661" s="4"/>
      <c r="BI1661" s="7"/>
      <c r="BJ1661" s="4"/>
      <c r="BK1661" s="123"/>
      <c r="BL1661" s="140"/>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c r="A1662" s="24"/>
      <c r="B1662" s="3"/>
      <c r="D1662" s="1"/>
      <c r="H1662" s="5"/>
      <c r="L1662" s="4"/>
      <c r="M1662" s="4"/>
      <c r="Q1662" s="5"/>
      <c r="Z1662" s="4"/>
      <c r="BI1662" s="7"/>
      <c r="BJ1662" s="4"/>
      <c r="BK1662" s="123"/>
      <c r="BL1662" s="140"/>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c r="A1663" s="24"/>
      <c r="B1663" s="3"/>
      <c r="D1663" s="1"/>
      <c r="H1663" s="5"/>
      <c r="L1663" s="4"/>
      <c r="M1663" s="4"/>
      <c r="Q1663" s="5"/>
      <c r="Z1663" s="4"/>
      <c r="BI1663" s="7"/>
      <c r="BJ1663" s="4"/>
      <c r="BK1663" s="123"/>
      <c r="BL1663" s="140"/>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c r="A1664" s="24"/>
      <c r="B1664" s="3"/>
      <c r="D1664" s="1"/>
      <c r="H1664" s="5"/>
      <c r="L1664" s="4"/>
      <c r="M1664" s="4"/>
      <c r="Q1664" s="5"/>
      <c r="Z1664" s="4"/>
      <c r="BI1664" s="7"/>
      <c r="BJ1664" s="4"/>
      <c r="BK1664" s="123"/>
      <c r="BL1664" s="140"/>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c r="A1665" s="24"/>
      <c r="B1665" s="3"/>
      <c r="D1665" s="1"/>
      <c r="H1665" s="5"/>
      <c r="L1665" s="4"/>
      <c r="M1665" s="4"/>
      <c r="Q1665" s="5"/>
      <c r="Z1665" s="4"/>
      <c r="BI1665" s="7"/>
      <c r="BJ1665" s="4"/>
      <c r="BK1665" s="123"/>
      <c r="BL1665" s="140"/>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c r="A1666" s="24"/>
      <c r="B1666" s="3"/>
      <c r="D1666" s="1"/>
      <c r="H1666" s="5"/>
      <c r="L1666" s="4"/>
      <c r="M1666" s="4"/>
      <c r="Q1666" s="5"/>
      <c r="Z1666" s="4"/>
      <c r="BI1666" s="7"/>
      <c r="BJ1666" s="4"/>
      <c r="BK1666" s="123"/>
      <c r="BL1666" s="140"/>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c r="A1667" s="24"/>
      <c r="B1667" s="3"/>
      <c r="D1667" s="1"/>
      <c r="H1667" s="5"/>
      <c r="L1667" s="4"/>
      <c r="M1667" s="4"/>
      <c r="Q1667" s="5"/>
      <c r="Z1667" s="4"/>
      <c r="BI1667" s="7"/>
      <c r="BJ1667" s="4"/>
      <c r="BK1667" s="123"/>
      <c r="BL1667" s="140"/>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c r="A1668" s="24"/>
      <c r="B1668" s="3"/>
      <c r="D1668" s="1"/>
      <c r="H1668" s="5"/>
      <c r="L1668" s="4"/>
      <c r="M1668" s="4"/>
      <c r="Q1668" s="5"/>
      <c r="Z1668" s="4"/>
      <c r="BI1668" s="7"/>
      <c r="BJ1668" s="4"/>
      <c r="BK1668" s="123"/>
      <c r="BL1668" s="140"/>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c r="A1669" s="24"/>
      <c r="B1669" s="3"/>
      <c r="D1669" s="1"/>
      <c r="H1669" s="5"/>
      <c r="L1669" s="4"/>
      <c r="M1669" s="4"/>
      <c r="Q1669" s="5"/>
      <c r="Z1669" s="4"/>
      <c r="BI1669" s="7"/>
      <c r="BJ1669" s="4"/>
      <c r="BK1669" s="123"/>
      <c r="BL1669" s="140"/>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c r="A1670" s="24"/>
      <c r="B1670" s="3"/>
      <c r="D1670" s="1"/>
      <c r="H1670" s="5"/>
      <c r="L1670" s="4"/>
      <c r="M1670" s="4"/>
      <c r="Q1670" s="5"/>
      <c r="Z1670" s="4"/>
      <c r="BI1670" s="7"/>
      <c r="BJ1670" s="4"/>
      <c r="BK1670" s="123"/>
      <c r="BL1670" s="140"/>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c r="A1671" s="24"/>
      <c r="B1671" s="3"/>
      <c r="D1671" s="1"/>
      <c r="H1671" s="5"/>
      <c r="L1671" s="4"/>
      <c r="M1671" s="4"/>
      <c r="Q1671" s="5"/>
      <c r="Z1671" s="4"/>
      <c r="BI1671" s="7"/>
      <c r="BJ1671" s="4"/>
      <c r="BK1671" s="123"/>
      <c r="BL1671" s="140"/>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c r="A1672" s="24"/>
      <c r="B1672" s="3"/>
      <c r="D1672" s="1"/>
      <c r="H1672" s="5"/>
      <c r="L1672" s="4"/>
      <c r="M1672" s="4"/>
      <c r="Q1672" s="5"/>
      <c r="Z1672" s="4"/>
      <c r="BI1672" s="7"/>
      <c r="BJ1672" s="4"/>
      <c r="BK1672" s="123"/>
      <c r="BL1672" s="140"/>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c r="A1673" s="24"/>
      <c r="B1673" s="3"/>
      <c r="D1673" s="1"/>
      <c r="H1673" s="5"/>
      <c r="L1673" s="4"/>
      <c r="M1673" s="4"/>
      <c r="Q1673" s="5"/>
      <c r="Z1673" s="4"/>
      <c r="BI1673" s="7"/>
      <c r="BJ1673" s="4"/>
      <c r="BK1673" s="123"/>
      <c r="BL1673" s="140"/>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c r="A1674" s="24"/>
      <c r="B1674" s="3"/>
      <c r="D1674" s="1"/>
      <c r="H1674" s="5"/>
      <c r="L1674" s="4"/>
      <c r="M1674" s="4"/>
      <c r="Q1674" s="5"/>
      <c r="Z1674" s="4"/>
      <c r="BI1674" s="7"/>
      <c r="BJ1674" s="4"/>
      <c r="BK1674" s="123"/>
      <c r="BL1674" s="140"/>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c r="A1675" s="24"/>
      <c r="B1675" s="3"/>
      <c r="D1675" s="1"/>
      <c r="H1675" s="5"/>
      <c r="L1675" s="4"/>
      <c r="M1675" s="4"/>
      <c r="Q1675" s="5"/>
      <c r="Z1675" s="4"/>
      <c r="BI1675" s="7"/>
      <c r="BJ1675" s="4"/>
      <c r="BK1675" s="123"/>
      <c r="BL1675" s="140"/>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c r="A1676" s="24"/>
      <c r="B1676" s="3"/>
      <c r="D1676" s="1"/>
      <c r="H1676" s="5"/>
      <c r="L1676" s="4"/>
      <c r="M1676" s="4"/>
      <c r="Q1676" s="5"/>
      <c r="Z1676" s="4"/>
      <c r="BI1676" s="7"/>
      <c r="BJ1676" s="4"/>
      <c r="BK1676" s="123"/>
      <c r="BL1676" s="140"/>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c r="A1677" s="24"/>
      <c r="B1677" s="3"/>
      <c r="D1677" s="1"/>
      <c r="H1677" s="5"/>
      <c r="L1677" s="4"/>
      <c r="M1677" s="4"/>
      <c r="Q1677" s="5"/>
      <c r="Z1677" s="4"/>
      <c r="BI1677" s="7"/>
      <c r="BJ1677" s="4"/>
      <c r="BK1677" s="123"/>
      <c r="BL1677" s="140"/>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c r="A1678" s="24"/>
      <c r="B1678" s="3"/>
      <c r="D1678" s="1"/>
      <c r="H1678" s="5"/>
      <c r="L1678" s="4"/>
      <c r="M1678" s="4"/>
      <c r="Q1678" s="5"/>
      <c r="Z1678" s="4"/>
      <c r="BI1678" s="7"/>
      <c r="BJ1678" s="4"/>
      <c r="BK1678" s="123"/>
      <c r="BL1678" s="140"/>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c r="A1679" s="24"/>
      <c r="B1679" s="3"/>
      <c r="D1679" s="1"/>
      <c r="H1679" s="5"/>
      <c r="L1679" s="4"/>
      <c r="M1679" s="4"/>
      <c r="Q1679" s="5"/>
      <c r="Z1679" s="4"/>
      <c r="BI1679" s="7"/>
      <c r="BJ1679" s="4"/>
      <c r="BK1679" s="123"/>
      <c r="BL1679" s="140"/>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c r="A1680" s="24"/>
      <c r="B1680" s="3"/>
      <c r="D1680" s="1"/>
      <c r="H1680" s="5"/>
      <c r="L1680" s="4"/>
      <c r="M1680" s="4"/>
      <c r="Q1680" s="5"/>
      <c r="Z1680" s="4"/>
      <c r="BI1680" s="7"/>
      <c r="BJ1680" s="4"/>
      <c r="BK1680" s="123"/>
      <c r="BL1680" s="140"/>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c r="A1681" s="24"/>
      <c r="B1681" s="3"/>
      <c r="D1681" s="1"/>
      <c r="H1681" s="5"/>
      <c r="L1681" s="4"/>
      <c r="M1681" s="4"/>
      <c r="Q1681" s="5"/>
      <c r="Z1681" s="4"/>
      <c r="BI1681" s="7"/>
      <c r="BJ1681" s="4"/>
      <c r="BK1681" s="123"/>
      <c r="BL1681" s="140"/>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c r="A1682" s="24"/>
      <c r="B1682" s="3"/>
      <c r="D1682" s="1"/>
      <c r="H1682" s="5"/>
      <c r="L1682" s="4"/>
      <c r="M1682" s="4"/>
      <c r="Q1682" s="5"/>
      <c r="Z1682" s="4"/>
      <c r="BI1682" s="7"/>
      <c r="BJ1682" s="4"/>
      <c r="BK1682" s="123"/>
      <c r="BL1682" s="140"/>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c r="A1683" s="24"/>
      <c r="B1683" s="3"/>
      <c r="D1683" s="1"/>
      <c r="H1683" s="5"/>
      <c r="L1683" s="4"/>
      <c r="M1683" s="4"/>
      <c r="Q1683" s="5"/>
      <c r="Z1683" s="4"/>
      <c r="BI1683" s="7"/>
      <c r="BJ1683" s="4"/>
      <c r="BK1683" s="123"/>
      <c r="BL1683" s="140"/>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c r="A1684" s="24"/>
      <c r="B1684" s="3"/>
      <c r="D1684" s="1"/>
      <c r="H1684" s="5"/>
      <c r="L1684" s="4"/>
      <c r="M1684" s="4"/>
      <c r="Q1684" s="5"/>
      <c r="Z1684" s="4"/>
      <c r="BI1684" s="7"/>
      <c r="BJ1684" s="4"/>
      <c r="BK1684" s="123"/>
      <c r="BL1684" s="140"/>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c r="A1685" s="24"/>
      <c r="B1685" s="3"/>
      <c r="D1685" s="1"/>
      <c r="H1685" s="5"/>
      <c r="L1685" s="4"/>
      <c r="M1685" s="4"/>
      <c r="Q1685" s="5"/>
      <c r="Z1685" s="4"/>
      <c r="BI1685" s="7"/>
      <c r="BJ1685" s="4"/>
      <c r="BK1685" s="123"/>
      <c r="BL1685" s="140"/>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c r="A1686" s="24"/>
      <c r="B1686" s="3"/>
      <c r="D1686" s="1"/>
      <c r="H1686" s="5"/>
      <c r="L1686" s="4"/>
      <c r="M1686" s="4"/>
      <c r="Q1686" s="5"/>
      <c r="Z1686" s="4"/>
      <c r="BI1686" s="7"/>
      <c r="BJ1686" s="4"/>
      <c r="BK1686" s="123"/>
      <c r="BL1686" s="140"/>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c r="A1687" s="24"/>
      <c r="B1687" s="3"/>
      <c r="D1687" s="1"/>
      <c r="H1687" s="5"/>
      <c r="L1687" s="4"/>
      <c r="M1687" s="4"/>
      <c r="Q1687" s="5"/>
      <c r="Z1687" s="4"/>
      <c r="BI1687" s="7"/>
      <c r="BJ1687" s="4"/>
      <c r="BK1687" s="123"/>
      <c r="BL1687" s="140"/>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c r="A1688" s="24"/>
      <c r="B1688" s="3"/>
      <c r="D1688" s="1"/>
      <c r="H1688" s="5"/>
      <c r="L1688" s="4"/>
      <c r="M1688" s="4"/>
      <c r="Q1688" s="5"/>
      <c r="Z1688" s="4"/>
      <c r="BI1688" s="7"/>
      <c r="BJ1688" s="4"/>
      <c r="BK1688" s="123"/>
      <c r="BL1688" s="140"/>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c r="A1689" s="24"/>
      <c r="B1689" s="3"/>
      <c r="D1689" s="1"/>
      <c r="H1689" s="5"/>
      <c r="L1689" s="4"/>
      <c r="M1689" s="4"/>
      <c r="Q1689" s="5"/>
      <c r="Z1689" s="4"/>
      <c r="BI1689" s="7"/>
      <c r="BJ1689" s="4"/>
      <c r="BK1689" s="123"/>
      <c r="BL1689" s="140"/>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c r="A1690" s="24"/>
      <c r="B1690" s="3"/>
      <c r="D1690" s="1"/>
      <c r="H1690" s="5"/>
      <c r="L1690" s="4"/>
      <c r="M1690" s="4"/>
      <c r="Q1690" s="5"/>
      <c r="Z1690" s="4"/>
      <c r="BI1690" s="7"/>
      <c r="BJ1690" s="4"/>
      <c r="BK1690" s="123"/>
      <c r="BL1690" s="140"/>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c r="A1691" s="24"/>
      <c r="B1691" s="3"/>
      <c r="D1691" s="1"/>
      <c r="H1691" s="5"/>
      <c r="L1691" s="4"/>
      <c r="M1691" s="4"/>
      <c r="Q1691" s="5"/>
      <c r="Z1691" s="4"/>
      <c r="BI1691" s="7"/>
      <c r="BJ1691" s="4"/>
      <c r="BK1691" s="123"/>
      <c r="BL1691" s="140"/>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c r="A1692" s="24"/>
      <c r="B1692" s="3"/>
      <c r="D1692" s="1"/>
      <c r="H1692" s="5"/>
      <c r="L1692" s="4"/>
      <c r="M1692" s="4"/>
      <c r="Q1692" s="5"/>
      <c r="Z1692" s="4"/>
      <c r="BI1692" s="7"/>
      <c r="BJ1692" s="4"/>
      <c r="BK1692" s="123"/>
      <c r="BL1692" s="140"/>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c r="A1693" s="24"/>
      <c r="B1693" s="3"/>
      <c r="D1693" s="1"/>
      <c r="H1693" s="5"/>
      <c r="L1693" s="4"/>
      <c r="M1693" s="4"/>
      <c r="Q1693" s="5"/>
      <c r="Z1693" s="4"/>
      <c r="BI1693" s="7"/>
      <c r="BJ1693" s="4"/>
      <c r="BK1693" s="123"/>
      <c r="BL1693" s="140"/>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c r="A1694" s="24"/>
      <c r="B1694" s="3"/>
      <c r="D1694" s="1"/>
      <c r="H1694" s="5"/>
      <c r="L1694" s="4"/>
      <c r="M1694" s="4"/>
      <c r="Q1694" s="5"/>
      <c r="Z1694" s="4"/>
      <c r="BI1694" s="7"/>
      <c r="BJ1694" s="4"/>
      <c r="BK1694" s="123"/>
      <c r="BL1694" s="140"/>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c r="A1695" s="24"/>
      <c r="B1695" s="3"/>
      <c r="D1695" s="1"/>
      <c r="H1695" s="5"/>
      <c r="L1695" s="4"/>
      <c r="M1695" s="4"/>
      <c r="Q1695" s="5"/>
      <c r="Z1695" s="4"/>
      <c r="BI1695" s="7"/>
      <c r="BJ1695" s="4"/>
      <c r="BK1695" s="123"/>
      <c r="BL1695" s="140"/>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c r="A1696" s="24"/>
      <c r="B1696" s="3"/>
      <c r="D1696" s="1"/>
      <c r="H1696" s="5"/>
      <c r="L1696" s="4"/>
      <c r="M1696" s="4"/>
      <c r="Q1696" s="5"/>
      <c r="Z1696" s="4"/>
      <c r="BI1696" s="7"/>
      <c r="BJ1696" s="4"/>
      <c r="BK1696" s="123"/>
      <c r="BL1696" s="140"/>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c r="A1697" s="24"/>
      <c r="B1697" s="3"/>
      <c r="D1697" s="1"/>
      <c r="H1697" s="5"/>
      <c r="L1697" s="4"/>
      <c r="M1697" s="4"/>
      <c r="Q1697" s="5"/>
      <c r="Z1697" s="4"/>
      <c r="BI1697" s="7"/>
      <c r="BJ1697" s="4"/>
      <c r="BK1697" s="123"/>
      <c r="BL1697" s="140"/>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c r="A1698" s="24"/>
      <c r="B1698" s="3"/>
      <c r="D1698" s="1"/>
      <c r="H1698" s="5"/>
      <c r="L1698" s="4"/>
      <c r="M1698" s="4"/>
      <c r="Q1698" s="5"/>
      <c r="Z1698" s="4"/>
      <c r="BI1698" s="7"/>
      <c r="BJ1698" s="4"/>
      <c r="BK1698" s="123"/>
      <c r="BL1698" s="140"/>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c r="A1699" s="24"/>
      <c r="B1699" s="3"/>
      <c r="D1699" s="1"/>
      <c r="H1699" s="5"/>
      <c r="L1699" s="4"/>
      <c r="M1699" s="4"/>
      <c r="Q1699" s="5"/>
      <c r="Z1699" s="4"/>
      <c r="BI1699" s="7"/>
      <c r="BJ1699" s="4"/>
      <c r="BK1699" s="123"/>
      <c r="BL1699" s="140"/>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c r="A1700" s="24"/>
      <c r="B1700" s="3"/>
      <c r="D1700" s="1"/>
      <c r="H1700" s="5"/>
      <c r="L1700" s="4"/>
      <c r="M1700" s="4"/>
      <c r="Q1700" s="5"/>
      <c r="Z1700" s="4"/>
      <c r="BI1700" s="7"/>
      <c r="BJ1700" s="4"/>
      <c r="BK1700" s="123"/>
      <c r="BL1700" s="140"/>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c r="A1701" s="24"/>
      <c r="B1701" s="3"/>
      <c r="D1701" s="1"/>
      <c r="H1701" s="5"/>
      <c r="L1701" s="4"/>
      <c r="M1701" s="4"/>
      <c r="Q1701" s="5"/>
      <c r="Z1701" s="4"/>
      <c r="BI1701" s="7"/>
      <c r="BJ1701" s="4"/>
      <c r="BK1701" s="123"/>
      <c r="BL1701" s="140"/>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c r="A1702" s="24"/>
      <c r="B1702" s="3"/>
      <c r="D1702" s="1"/>
      <c r="H1702" s="5"/>
      <c r="L1702" s="4"/>
      <c r="M1702" s="4"/>
      <c r="Q1702" s="5"/>
      <c r="Z1702" s="4"/>
      <c r="BI1702" s="7"/>
      <c r="BJ1702" s="4"/>
      <c r="BK1702" s="123"/>
      <c r="BL1702" s="140"/>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c r="A1703" s="24"/>
      <c r="B1703" s="3"/>
      <c r="D1703" s="1"/>
      <c r="H1703" s="5"/>
      <c r="L1703" s="4"/>
      <c r="M1703" s="4"/>
      <c r="Q1703" s="5"/>
      <c r="Z1703" s="4"/>
      <c r="BI1703" s="7"/>
      <c r="BJ1703" s="4"/>
      <c r="BK1703" s="123"/>
      <c r="BL1703" s="140"/>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c r="A1704" s="24"/>
      <c r="B1704" s="3"/>
      <c r="D1704" s="1"/>
      <c r="H1704" s="5"/>
      <c r="L1704" s="4"/>
      <c r="M1704" s="4"/>
      <c r="Q1704" s="5"/>
      <c r="Z1704" s="4"/>
      <c r="BI1704" s="7"/>
      <c r="BJ1704" s="4"/>
      <c r="BK1704" s="123"/>
      <c r="BL1704" s="140"/>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c r="A1705" s="24"/>
      <c r="B1705" s="3"/>
      <c r="D1705" s="1"/>
      <c r="H1705" s="5"/>
      <c r="L1705" s="4"/>
      <c r="M1705" s="4"/>
      <c r="Q1705" s="5"/>
      <c r="Z1705" s="4"/>
      <c r="BI1705" s="7"/>
      <c r="BJ1705" s="4"/>
      <c r="BK1705" s="123"/>
      <c r="BL1705" s="140"/>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c r="A1706" s="24"/>
      <c r="B1706" s="3"/>
      <c r="D1706" s="1"/>
      <c r="H1706" s="5"/>
      <c r="L1706" s="4"/>
      <c r="M1706" s="4"/>
      <c r="Q1706" s="5"/>
      <c r="Z1706" s="4"/>
      <c r="BI1706" s="7"/>
      <c r="BJ1706" s="4"/>
      <c r="BK1706" s="123"/>
      <c r="BL1706" s="140"/>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c r="A1707" s="24"/>
      <c r="B1707" s="3"/>
      <c r="D1707" s="1"/>
      <c r="H1707" s="5"/>
      <c r="L1707" s="4"/>
      <c r="M1707" s="4"/>
      <c r="Q1707" s="5"/>
      <c r="Z1707" s="4"/>
      <c r="BI1707" s="7"/>
      <c r="BJ1707" s="4"/>
      <c r="BK1707" s="123"/>
      <c r="BL1707" s="140"/>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c r="A1708" s="24"/>
      <c r="B1708" s="3"/>
      <c r="D1708" s="1"/>
      <c r="H1708" s="5"/>
      <c r="L1708" s="4"/>
      <c r="M1708" s="4"/>
      <c r="Q1708" s="5"/>
      <c r="Z1708" s="4"/>
      <c r="BI1708" s="7"/>
      <c r="BJ1708" s="4"/>
      <c r="BK1708" s="123"/>
      <c r="BL1708" s="140"/>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c r="A1709" s="24"/>
      <c r="B1709" s="3"/>
      <c r="D1709" s="1"/>
      <c r="H1709" s="5"/>
      <c r="L1709" s="4"/>
      <c r="M1709" s="4"/>
      <c r="Q1709" s="5"/>
      <c r="Z1709" s="4"/>
      <c r="BI1709" s="7"/>
      <c r="BJ1709" s="4"/>
      <c r="BK1709" s="123"/>
      <c r="BL1709" s="140"/>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c r="A1710" s="24"/>
      <c r="B1710" s="3"/>
      <c r="D1710" s="1"/>
      <c r="H1710" s="5"/>
      <c r="L1710" s="4"/>
      <c r="M1710" s="4"/>
      <c r="Q1710" s="5"/>
      <c r="Z1710" s="4"/>
      <c r="BI1710" s="7"/>
      <c r="BJ1710" s="4"/>
      <c r="BK1710" s="123"/>
      <c r="BL1710" s="140"/>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c r="A1711" s="24"/>
      <c r="B1711" s="3"/>
      <c r="D1711" s="1"/>
      <c r="H1711" s="5"/>
      <c r="L1711" s="4"/>
      <c r="M1711" s="4"/>
      <c r="Q1711" s="5"/>
      <c r="Z1711" s="4"/>
      <c r="BI1711" s="7"/>
      <c r="BJ1711" s="4"/>
      <c r="BK1711" s="123"/>
      <c r="BL1711" s="140"/>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c r="A1712" s="24"/>
      <c r="B1712" s="3"/>
      <c r="D1712" s="1"/>
      <c r="H1712" s="5"/>
      <c r="L1712" s="4"/>
      <c r="M1712" s="4"/>
      <c r="Q1712" s="5"/>
      <c r="Z1712" s="4"/>
      <c r="BI1712" s="7"/>
      <c r="BJ1712" s="4"/>
      <c r="BK1712" s="123"/>
      <c r="BL1712" s="140"/>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c r="A1713" s="24"/>
      <c r="B1713" s="3"/>
      <c r="D1713" s="1"/>
      <c r="H1713" s="5"/>
      <c r="L1713" s="4"/>
      <c r="M1713" s="4"/>
      <c r="Q1713" s="5"/>
      <c r="Z1713" s="4"/>
      <c r="BI1713" s="7"/>
      <c r="BJ1713" s="4"/>
      <c r="BK1713" s="123"/>
      <c r="BL1713" s="140"/>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c r="A1714" s="24"/>
      <c r="B1714" s="3"/>
      <c r="D1714" s="1"/>
      <c r="H1714" s="5"/>
      <c r="L1714" s="4"/>
      <c r="M1714" s="4"/>
      <c r="Q1714" s="5"/>
      <c r="Z1714" s="4"/>
      <c r="BI1714" s="7"/>
      <c r="BJ1714" s="4"/>
      <c r="BK1714" s="123"/>
      <c r="BL1714" s="140"/>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c r="A1715" s="24"/>
      <c r="B1715" s="3"/>
      <c r="D1715" s="1"/>
      <c r="H1715" s="5"/>
      <c r="L1715" s="4"/>
      <c r="M1715" s="4"/>
      <c r="Q1715" s="5"/>
      <c r="Z1715" s="4"/>
      <c r="BI1715" s="7"/>
      <c r="BJ1715" s="4"/>
      <c r="BK1715" s="123"/>
      <c r="BL1715" s="140"/>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c r="A1716" s="24"/>
      <c r="B1716" s="3"/>
      <c r="D1716" s="1"/>
      <c r="H1716" s="5"/>
      <c r="L1716" s="4"/>
      <c r="M1716" s="4"/>
      <c r="Q1716" s="5"/>
      <c r="Z1716" s="4"/>
      <c r="BI1716" s="7"/>
      <c r="BJ1716" s="4"/>
      <c r="BK1716" s="123"/>
      <c r="BL1716" s="140"/>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c r="A1717" s="24"/>
      <c r="B1717" s="3"/>
      <c r="D1717" s="1"/>
      <c r="H1717" s="5"/>
      <c r="L1717" s="4"/>
      <c r="M1717" s="4"/>
      <c r="Q1717" s="5"/>
      <c r="Z1717" s="4"/>
      <c r="BI1717" s="7"/>
      <c r="BJ1717" s="4"/>
      <c r="BK1717" s="123"/>
      <c r="BL1717" s="140"/>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c r="A1718" s="24"/>
      <c r="B1718" s="3"/>
      <c r="D1718" s="1"/>
      <c r="H1718" s="5"/>
      <c r="L1718" s="4"/>
      <c r="M1718" s="4"/>
      <c r="Q1718" s="5"/>
      <c r="Z1718" s="4"/>
      <c r="BI1718" s="7"/>
      <c r="BJ1718" s="4"/>
      <c r="BK1718" s="123"/>
      <c r="BL1718" s="140"/>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c r="A1719" s="24"/>
      <c r="B1719" s="3"/>
      <c r="D1719" s="1"/>
      <c r="H1719" s="5"/>
      <c r="L1719" s="4"/>
      <c r="M1719" s="4"/>
      <c r="Q1719" s="5"/>
      <c r="Z1719" s="4"/>
      <c r="BI1719" s="7"/>
      <c r="BJ1719" s="4"/>
      <c r="BK1719" s="123"/>
      <c r="BL1719" s="140"/>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c r="A1720" s="24"/>
      <c r="B1720" s="3"/>
      <c r="D1720" s="1"/>
      <c r="H1720" s="5"/>
      <c r="L1720" s="4"/>
      <c r="M1720" s="4"/>
      <c r="Q1720" s="5"/>
      <c r="Z1720" s="4"/>
      <c r="BI1720" s="7"/>
      <c r="BJ1720" s="4"/>
      <c r="BK1720" s="123"/>
      <c r="BL1720" s="140"/>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c r="A1721" s="24"/>
      <c r="B1721" s="3"/>
      <c r="D1721" s="1"/>
      <c r="H1721" s="5"/>
      <c r="L1721" s="4"/>
      <c r="M1721" s="4"/>
      <c r="Q1721" s="5"/>
      <c r="Z1721" s="4"/>
      <c r="BI1721" s="7"/>
      <c r="BJ1721" s="4"/>
      <c r="BK1721" s="123"/>
      <c r="BL1721" s="140"/>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c r="A1722" s="24"/>
      <c r="B1722" s="3"/>
      <c r="D1722" s="1"/>
      <c r="H1722" s="5"/>
      <c r="L1722" s="4"/>
      <c r="M1722" s="4"/>
      <c r="Q1722" s="5"/>
      <c r="Z1722" s="4"/>
      <c r="BI1722" s="7"/>
      <c r="BJ1722" s="4"/>
      <c r="BK1722" s="123"/>
      <c r="BL1722" s="140"/>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c r="A1723" s="24"/>
      <c r="B1723" s="3"/>
      <c r="D1723" s="1"/>
      <c r="H1723" s="5"/>
      <c r="L1723" s="4"/>
      <c r="M1723" s="4"/>
      <c r="Q1723" s="5"/>
      <c r="Z1723" s="4"/>
      <c r="BI1723" s="7"/>
      <c r="BJ1723" s="4"/>
      <c r="BK1723" s="123"/>
      <c r="BL1723" s="140"/>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c r="A1724" s="24"/>
      <c r="B1724" s="3"/>
      <c r="D1724" s="1"/>
      <c r="H1724" s="5"/>
      <c r="L1724" s="4"/>
      <c r="M1724" s="4"/>
      <c r="Q1724" s="5"/>
      <c r="Z1724" s="4"/>
      <c r="BI1724" s="7"/>
      <c r="BJ1724" s="4"/>
      <c r="BK1724" s="123"/>
      <c r="BL1724" s="140"/>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c r="A1725" s="24"/>
      <c r="B1725" s="3"/>
      <c r="D1725" s="1"/>
      <c r="H1725" s="5"/>
      <c r="L1725" s="4"/>
      <c r="M1725" s="4"/>
      <c r="Q1725" s="5"/>
      <c r="Z1725" s="4"/>
      <c r="BI1725" s="7"/>
      <c r="BJ1725" s="4"/>
      <c r="BK1725" s="123"/>
      <c r="BL1725" s="140"/>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c r="A1726" s="24"/>
      <c r="B1726" s="3"/>
      <c r="D1726" s="1"/>
      <c r="H1726" s="5"/>
      <c r="L1726" s="4"/>
      <c r="M1726" s="4"/>
      <c r="Q1726" s="5"/>
      <c r="Z1726" s="4"/>
      <c r="BI1726" s="7"/>
      <c r="BJ1726" s="4"/>
      <c r="BK1726" s="123"/>
      <c r="BL1726" s="140"/>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c r="A1727" s="24"/>
      <c r="B1727" s="3"/>
      <c r="D1727" s="1"/>
      <c r="H1727" s="5"/>
      <c r="L1727" s="4"/>
      <c r="M1727" s="4"/>
      <c r="Q1727" s="5"/>
      <c r="Z1727" s="4"/>
      <c r="BI1727" s="7"/>
      <c r="BJ1727" s="4"/>
      <c r="BK1727" s="123"/>
      <c r="BL1727" s="140"/>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c r="A1728" s="24"/>
      <c r="B1728" s="3"/>
      <c r="D1728" s="1"/>
      <c r="H1728" s="5"/>
      <c r="L1728" s="4"/>
      <c r="M1728" s="4"/>
      <c r="Q1728" s="5"/>
      <c r="Z1728" s="4"/>
      <c r="BI1728" s="7"/>
      <c r="BJ1728" s="4"/>
      <c r="BK1728" s="123"/>
      <c r="BL1728" s="140"/>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c r="A1729" s="24"/>
      <c r="B1729" s="3"/>
      <c r="D1729" s="1"/>
      <c r="H1729" s="5"/>
      <c r="L1729" s="4"/>
      <c r="M1729" s="4"/>
      <c r="Q1729" s="5"/>
      <c r="Z1729" s="4"/>
      <c r="BI1729" s="7"/>
      <c r="BJ1729" s="4"/>
      <c r="BK1729" s="123"/>
      <c r="BL1729" s="140"/>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c r="A1730" s="24"/>
      <c r="B1730" s="3"/>
      <c r="D1730" s="1"/>
      <c r="H1730" s="5"/>
      <c r="L1730" s="4"/>
      <c r="M1730" s="4"/>
      <c r="Q1730" s="5"/>
      <c r="Z1730" s="4"/>
      <c r="BI1730" s="7"/>
      <c r="BJ1730" s="4"/>
      <c r="BK1730" s="123"/>
      <c r="BL1730" s="140"/>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c r="A1731" s="24"/>
      <c r="B1731" s="3"/>
      <c r="D1731" s="1"/>
      <c r="H1731" s="5"/>
      <c r="L1731" s="4"/>
      <c r="M1731" s="4"/>
      <c r="Q1731" s="5"/>
      <c r="Z1731" s="4"/>
      <c r="BI1731" s="7"/>
      <c r="BJ1731" s="4"/>
      <c r="BK1731" s="123"/>
      <c r="BL1731" s="140"/>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c r="A1732" s="24"/>
      <c r="B1732" s="3"/>
      <c r="D1732" s="1"/>
      <c r="H1732" s="5"/>
      <c r="L1732" s="4"/>
      <c r="M1732" s="4"/>
      <c r="Q1732" s="5"/>
      <c r="Z1732" s="4"/>
      <c r="BI1732" s="7"/>
      <c r="BJ1732" s="4"/>
      <c r="BK1732" s="123"/>
      <c r="BL1732" s="140"/>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c r="A1733" s="24"/>
      <c r="B1733" s="3"/>
      <c r="D1733" s="1"/>
      <c r="H1733" s="5"/>
      <c r="L1733" s="4"/>
      <c r="M1733" s="4"/>
      <c r="Q1733" s="5"/>
      <c r="Z1733" s="4"/>
      <c r="BI1733" s="7"/>
      <c r="BJ1733" s="4"/>
      <c r="BK1733" s="123"/>
      <c r="BL1733" s="140"/>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c r="A1734" s="24"/>
      <c r="B1734" s="3"/>
      <c r="D1734" s="1"/>
      <c r="H1734" s="5"/>
      <c r="L1734" s="4"/>
      <c r="M1734" s="4"/>
      <c r="Q1734" s="5"/>
      <c r="Z1734" s="4"/>
      <c r="BI1734" s="7"/>
      <c r="BJ1734" s="4"/>
      <c r="BK1734" s="123"/>
      <c r="BL1734" s="140"/>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c r="A1735" s="24"/>
      <c r="B1735" s="3"/>
      <c r="D1735" s="1"/>
      <c r="H1735" s="5"/>
      <c r="L1735" s="4"/>
      <c r="M1735" s="4"/>
      <c r="Q1735" s="5"/>
      <c r="Z1735" s="4"/>
      <c r="BI1735" s="7"/>
      <c r="BJ1735" s="4"/>
      <c r="BK1735" s="123"/>
      <c r="BL1735" s="140"/>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c r="A1736" s="24"/>
      <c r="B1736" s="3"/>
      <c r="D1736" s="1"/>
      <c r="H1736" s="5"/>
      <c r="L1736" s="4"/>
      <c r="M1736" s="4"/>
      <c r="Q1736" s="5"/>
      <c r="Z1736" s="4"/>
      <c r="BI1736" s="7"/>
      <c r="BJ1736" s="4"/>
      <c r="BK1736" s="123"/>
      <c r="BL1736" s="140"/>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c r="A1737" s="24"/>
      <c r="B1737" s="3"/>
      <c r="D1737" s="1"/>
      <c r="H1737" s="5"/>
      <c r="L1737" s="4"/>
      <c r="M1737" s="4"/>
      <c r="Q1737" s="5"/>
      <c r="Z1737" s="4"/>
      <c r="BI1737" s="7"/>
      <c r="BJ1737" s="4"/>
      <c r="BK1737" s="123"/>
      <c r="BL1737" s="140"/>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c r="A1738" s="24"/>
      <c r="B1738" s="3"/>
      <c r="D1738" s="1"/>
      <c r="H1738" s="5"/>
      <c r="L1738" s="4"/>
      <c r="M1738" s="4"/>
      <c r="Q1738" s="5"/>
      <c r="Z1738" s="4"/>
      <c r="BI1738" s="7"/>
      <c r="BJ1738" s="4"/>
      <c r="BK1738" s="123"/>
      <c r="BL1738" s="140"/>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c r="A1739" s="24"/>
      <c r="B1739" s="3"/>
      <c r="D1739" s="1"/>
      <c r="H1739" s="5"/>
      <c r="L1739" s="4"/>
      <c r="M1739" s="4"/>
      <c r="Q1739" s="5"/>
      <c r="Z1739" s="4"/>
      <c r="BI1739" s="7"/>
      <c r="BJ1739" s="4"/>
      <c r="BK1739" s="123"/>
      <c r="BL1739" s="140"/>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c r="A1740" s="24"/>
      <c r="B1740" s="3"/>
      <c r="D1740" s="1"/>
      <c r="H1740" s="5"/>
      <c r="L1740" s="4"/>
      <c r="M1740" s="4"/>
      <c r="Q1740" s="5"/>
      <c r="Z1740" s="4"/>
      <c r="BI1740" s="7"/>
      <c r="BJ1740" s="4"/>
      <c r="BK1740" s="123"/>
      <c r="BL1740" s="140"/>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c r="A1741" s="24"/>
      <c r="B1741" s="3"/>
      <c r="D1741" s="1"/>
      <c r="H1741" s="5"/>
      <c r="L1741" s="4"/>
      <c r="M1741" s="4"/>
      <c r="Q1741" s="5"/>
      <c r="Z1741" s="4"/>
      <c r="BI1741" s="7"/>
      <c r="BJ1741" s="4"/>
      <c r="BK1741" s="123"/>
      <c r="BL1741" s="140"/>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c r="A1742" s="24"/>
      <c r="B1742" s="3"/>
      <c r="D1742" s="1"/>
      <c r="H1742" s="5"/>
      <c r="L1742" s="4"/>
      <c r="M1742" s="4"/>
      <c r="Q1742" s="5"/>
      <c r="Z1742" s="4"/>
      <c r="BI1742" s="7"/>
      <c r="BJ1742" s="4"/>
      <c r="BK1742" s="123"/>
      <c r="BL1742" s="140"/>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c r="A1743" s="24"/>
      <c r="B1743" s="3"/>
      <c r="D1743" s="1"/>
      <c r="H1743" s="5"/>
      <c r="L1743" s="4"/>
      <c r="M1743" s="4"/>
      <c r="Q1743" s="5"/>
      <c r="Z1743" s="4"/>
      <c r="BI1743" s="7"/>
      <c r="BJ1743" s="4"/>
      <c r="BK1743" s="123"/>
      <c r="BL1743" s="140"/>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c r="A1744" s="24"/>
      <c r="B1744" s="3"/>
      <c r="D1744" s="1"/>
      <c r="H1744" s="5"/>
      <c r="L1744" s="4"/>
      <c r="M1744" s="4"/>
      <c r="Q1744" s="5"/>
      <c r="Z1744" s="4"/>
      <c r="BI1744" s="7"/>
      <c r="BJ1744" s="4"/>
      <c r="BK1744" s="123"/>
      <c r="BL1744" s="140"/>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c r="A1745" s="24"/>
      <c r="B1745" s="3"/>
      <c r="D1745" s="1"/>
      <c r="H1745" s="5"/>
      <c r="L1745" s="4"/>
      <c r="M1745" s="4"/>
      <c r="Q1745" s="5"/>
      <c r="Z1745" s="4"/>
      <c r="BI1745" s="7"/>
      <c r="BJ1745" s="4"/>
      <c r="BK1745" s="123"/>
      <c r="BL1745" s="140"/>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c r="A1746" s="24"/>
      <c r="B1746" s="3"/>
      <c r="D1746" s="1"/>
      <c r="H1746" s="5"/>
      <c r="L1746" s="4"/>
      <c r="M1746" s="4"/>
      <c r="Q1746" s="5"/>
      <c r="Z1746" s="4"/>
      <c r="BI1746" s="7"/>
      <c r="BJ1746" s="4"/>
      <c r="BK1746" s="123"/>
      <c r="BL1746" s="140"/>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c r="A1747" s="24"/>
      <c r="B1747" s="3"/>
      <c r="D1747" s="1"/>
      <c r="H1747" s="5"/>
      <c r="L1747" s="4"/>
      <c r="M1747" s="4"/>
      <c r="Q1747" s="5"/>
      <c r="Z1747" s="4"/>
      <c r="BI1747" s="7"/>
      <c r="BJ1747" s="4"/>
      <c r="BK1747" s="123"/>
      <c r="BL1747" s="140"/>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c r="A1748" s="24"/>
      <c r="B1748" s="3"/>
      <c r="D1748" s="1"/>
      <c r="H1748" s="5"/>
      <c r="L1748" s="4"/>
      <c r="M1748" s="4"/>
      <c r="Q1748" s="5"/>
      <c r="Z1748" s="4"/>
      <c r="BI1748" s="7"/>
      <c r="BJ1748" s="4"/>
      <c r="BK1748" s="123"/>
      <c r="BL1748" s="140"/>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c r="A1749" s="24"/>
      <c r="B1749" s="3"/>
      <c r="D1749" s="1"/>
      <c r="H1749" s="5"/>
      <c r="L1749" s="4"/>
      <c r="M1749" s="4"/>
      <c r="Q1749" s="5"/>
      <c r="Z1749" s="4"/>
      <c r="BI1749" s="7"/>
      <c r="BJ1749" s="4"/>
      <c r="BK1749" s="123"/>
      <c r="BL1749" s="140"/>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c r="A1750" s="24"/>
      <c r="B1750" s="3"/>
      <c r="D1750" s="1"/>
      <c r="H1750" s="5"/>
      <c r="L1750" s="4"/>
      <c r="M1750" s="4"/>
      <c r="Q1750" s="5"/>
      <c r="Z1750" s="4"/>
      <c r="BI1750" s="7"/>
      <c r="BJ1750" s="4"/>
      <c r="BK1750" s="123"/>
      <c r="BL1750" s="140"/>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c r="A1751" s="24"/>
      <c r="B1751" s="3"/>
      <c r="D1751" s="1"/>
      <c r="H1751" s="5"/>
      <c r="L1751" s="4"/>
      <c r="M1751" s="4"/>
      <c r="Q1751" s="5"/>
      <c r="Z1751" s="4"/>
      <c r="BI1751" s="7"/>
      <c r="BJ1751" s="4"/>
      <c r="BK1751" s="123"/>
      <c r="BL1751" s="140"/>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c r="A1752" s="24"/>
      <c r="B1752" s="3"/>
      <c r="D1752" s="1"/>
      <c r="H1752" s="5"/>
      <c r="L1752" s="4"/>
      <c r="M1752" s="4"/>
      <c r="Q1752" s="5"/>
      <c r="Z1752" s="4"/>
      <c r="BI1752" s="7"/>
      <c r="BJ1752" s="4"/>
      <c r="BK1752" s="123"/>
      <c r="BL1752" s="140"/>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c r="A1753" s="24"/>
      <c r="B1753" s="3"/>
      <c r="D1753" s="1"/>
      <c r="H1753" s="5"/>
      <c r="L1753" s="4"/>
      <c r="M1753" s="4"/>
      <c r="Q1753" s="5"/>
      <c r="Z1753" s="4"/>
      <c r="BI1753" s="7"/>
      <c r="BJ1753" s="4"/>
      <c r="BK1753" s="123"/>
      <c r="BL1753" s="140"/>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c r="A1754" s="24"/>
      <c r="B1754" s="3"/>
      <c r="D1754" s="1"/>
      <c r="H1754" s="5"/>
      <c r="L1754" s="4"/>
      <c r="M1754" s="4"/>
      <c r="Q1754" s="5"/>
      <c r="Z1754" s="4"/>
      <c r="BI1754" s="7"/>
      <c r="BJ1754" s="4"/>
      <c r="BK1754" s="123"/>
      <c r="BL1754" s="140"/>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c r="A1755" s="24"/>
      <c r="B1755" s="3"/>
      <c r="D1755" s="1"/>
      <c r="H1755" s="5"/>
      <c r="L1755" s="4"/>
      <c r="M1755" s="4"/>
      <c r="Q1755" s="5"/>
      <c r="Z1755" s="4"/>
      <c r="BI1755" s="7"/>
      <c r="BJ1755" s="4"/>
      <c r="BK1755" s="123"/>
      <c r="BL1755" s="140"/>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c r="A1756" s="24"/>
      <c r="B1756" s="3"/>
      <c r="D1756" s="1"/>
      <c r="H1756" s="5"/>
      <c r="L1756" s="4"/>
      <c r="M1756" s="4"/>
      <c r="Q1756" s="5"/>
      <c r="Z1756" s="4"/>
      <c r="BI1756" s="7"/>
      <c r="BJ1756" s="4"/>
      <c r="BK1756" s="123"/>
      <c r="BL1756" s="140"/>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c r="A1757" s="24"/>
      <c r="B1757" s="3"/>
      <c r="D1757" s="1"/>
      <c r="H1757" s="5"/>
      <c r="L1757" s="4"/>
      <c r="M1757" s="4"/>
      <c r="Q1757" s="5"/>
      <c r="Z1757" s="4"/>
      <c r="BI1757" s="7"/>
      <c r="BJ1757" s="4"/>
      <c r="BK1757" s="123"/>
      <c r="BL1757" s="140"/>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c r="A1758" s="24"/>
      <c r="B1758" s="3"/>
      <c r="D1758" s="1"/>
      <c r="H1758" s="5"/>
      <c r="L1758" s="4"/>
      <c r="M1758" s="4"/>
      <c r="Q1758" s="5"/>
      <c r="Z1758" s="4"/>
      <c r="BI1758" s="7"/>
      <c r="BJ1758" s="4"/>
      <c r="BK1758" s="123"/>
      <c r="BL1758" s="140"/>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c r="A1759" s="24"/>
      <c r="B1759" s="3"/>
      <c r="D1759" s="1"/>
      <c r="H1759" s="5"/>
      <c r="L1759" s="4"/>
      <c r="M1759" s="4"/>
      <c r="Q1759" s="5"/>
      <c r="Z1759" s="4"/>
      <c r="BI1759" s="7"/>
      <c r="BJ1759" s="4"/>
      <c r="BK1759" s="123"/>
      <c r="BL1759" s="140"/>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c r="A1760" s="24"/>
      <c r="B1760" s="3"/>
      <c r="D1760" s="1"/>
      <c r="H1760" s="5"/>
      <c r="L1760" s="4"/>
      <c r="M1760" s="4"/>
      <c r="Q1760" s="5"/>
      <c r="Z1760" s="4"/>
      <c r="BI1760" s="7"/>
      <c r="BJ1760" s="4"/>
      <c r="BK1760" s="123"/>
      <c r="BL1760" s="140"/>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c r="A1761" s="24"/>
      <c r="B1761" s="3"/>
      <c r="D1761" s="1"/>
      <c r="H1761" s="5"/>
      <c r="L1761" s="4"/>
      <c r="M1761" s="4"/>
      <c r="Q1761" s="5"/>
      <c r="Z1761" s="4"/>
      <c r="BI1761" s="7"/>
      <c r="BJ1761" s="4"/>
      <c r="BK1761" s="123"/>
      <c r="BL1761" s="140"/>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c r="A1762" s="24"/>
      <c r="B1762" s="3"/>
      <c r="D1762" s="1"/>
      <c r="H1762" s="5"/>
      <c r="L1762" s="4"/>
      <c r="M1762" s="4"/>
      <c r="Q1762" s="5"/>
      <c r="Z1762" s="4"/>
      <c r="BI1762" s="7"/>
      <c r="BJ1762" s="4"/>
      <c r="BK1762" s="123"/>
      <c r="BL1762" s="140"/>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c r="A1763" s="24"/>
      <c r="B1763" s="3"/>
      <c r="D1763" s="1"/>
      <c r="H1763" s="5"/>
      <c r="L1763" s="4"/>
      <c r="M1763" s="4"/>
      <c r="Q1763" s="5"/>
      <c r="Z1763" s="4"/>
      <c r="BI1763" s="7"/>
      <c r="BJ1763" s="4"/>
      <c r="BK1763" s="123"/>
      <c r="BL1763" s="140"/>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c r="A1764" s="24"/>
      <c r="B1764" s="3"/>
      <c r="D1764" s="1"/>
      <c r="H1764" s="5"/>
      <c r="L1764" s="4"/>
      <c r="M1764" s="4"/>
      <c r="Q1764" s="5"/>
      <c r="Z1764" s="4"/>
      <c r="BI1764" s="7"/>
      <c r="BJ1764" s="4"/>
      <c r="BK1764" s="123"/>
      <c r="BL1764" s="140"/>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c r="A1765" s="24"/>
      <c r="B1765" s="3"/>
      <c r="D1765" s="1"/>
      <c r="H1765" s="5"/>
      <c r="L1765" s="4"/>
      <c r="M1765" s="4"/>
      <c r="Q1765" s="5"/>
      <c r="Z1765" s="4"/>
      <c r="BI1765" s="7"/>
      <c r="BJ1765" s="4"/>
      <c r="BK1765" s="123"/>
      <c r="BL1765" s="140"/>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c r="A1766" s="24"/>
      <c r="B1766" s="3"/>
      <c r="D1766" s="1"/>
      <c r="H1766" s="5"/>
      <c r="L1766" s="4"/>
      <c r="M1766" s="4"/>
      <c r="Q1766" s="5"/>
      <c r="Z1766" s="4"/>
      <c r="BI1766" s="7"/>
      <c r="BJ1766" s="4"/>
      <c r="BK1766" s="123"/>
      <c r="BL1766" s="140"/>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c r="A1767" s="24"/>
      <c r="B1767" s="3"/>
      <c r="D1767" s="1"/>
      <c r="H1767" s="5"/>
      <c r="L1767" s="4"/>
      <c r="M1767" s="4"/>
      <c r="Q1767" s="5"/>
      <c r="Z1767" s="4"/>
      <c r="BI1767" s="7"/>
      <c r="BJ1767" s="4"/>
      <c r="BK1767" s="123"/>
      <c r="BL1767" s="140"/>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c r="A1768" s="24"/>
      <c r="B1768" s="3"/>
      <c r="D1768" s="1"/>
      <c r="H1768" s="5"/>
      <c r="L1768" s="4"/>
      <c r="M1768" s="4"/>
      <c r="Q1768" s="5"/>
      <c r="Z1768" s="4"/>
      <c r="BI1768" s="7"/>
      <c r="BJ1768" s="4"/>
      <c r="BK1768" s="123"/>
      <c r="BL1768" s="140"/>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c r="A1769" s="24"/>
      <c r="B1769" s="3"/>
      <c r="D1769" s="1"/>
      <c r="H1769" s="5"/>
      <c r="L1769" s="4"/>
      <c r="M1769" s="4"/>
      <c r="Q1769" s="5"/>
      <c r="Z1769" s="4"/>
      <c r="BI1769" s="7"/>
      <c r="BJ1769" s="4"/>
      <c r="BK1769" s="123"/>
      <c r="BL1769" s="140"/>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c r="A1770" s="24"/>
      <c r="B1770" s="3"/>
      <c r="D1770" s="1"/>
      <c r="H1770" s="5"/>
      <c r="L1770" s="4"/>
      <c r="M1770" s="4"/>
      <c r="Q1770" s="5"/>
      <c r="Z1770" s="4"/>
      <c r="BI1770" s="7"/>
      <c r="BJ1770" s="4"/>
      <c r="BK1770" s="123"/>
      <c r="BL1770" s="140"/>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c r="A1771" s="24"/>
      <c r="B1771" s="3"/>
      <c r="D1771" s="1"/>
      <c r="H1771" s="5"/>
      <c r="L1771" s="4"/>
      <c r="M1771" s="4"/>
      <c r="Q1771" s="5"/>
      <c r="Z1771" s="4"/>
      <c r="BI1771" s="7"/>
      <c r="BJ1771" s="4"/>
      <c r="BK1771" s="123"/>
      <c r="BL1771" s="140"/>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c r="A1772" s="24"/>
      <c r="B1772" s="3"/>
      <c r="D1772" s="1"/>
      <c r="H1772" s="5"/>
      <c r="L1772" s="4"/>
      <c r="M1772" s="4"/>
      <c r="Q1772" s="5"/>
      <c r="Z1772" s="4"/>
      <c r="BI1772" s="7"/>
      <c r="BJ1772" s="4"/>
      <c r="BK1772" s="123"/>
      <c r="BL1772" s="140"/>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c r="A1773" s="24"/>
      <c r="B1773" s="3"/>
      <c r="D1773" s="1"/>
      <c r="H1773" s="5"/>
      <c r="L1773" s="4"/>
      <c r="M1773" s="4"/>
      <c r="Q1773" s="5"/>
      <c r="Z1773" s="4"/>
      <c r="BI1773" s="7"/>
      <c r="BJ1773" s="4"/>
      <c r="BK1773" s="123"/>
      <c r="BL1773" s="140"/>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c r="A1774" s="24"/>
      <c r="B1774" s="3"/>
      <c r="D1774" s="1"/>
      <c r="H1774" s="5"/>
      <c r="L1774" s="4"/>
      <c r="M1774" s="4"/>
      <c r="Q1774" s="5"/>
      <c r="Z1774" s="4"/>
      <c r="BI1774" s="7"/>
      <c r="BJ1774" s="4"/>
      <c r="BK1774" s="123"/>
      <c r="BL1774" s="140"/>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c r="A1775" s="24"/>
      <c r="B1775" s="3"/>
      <c r="D1775" s="1"/>
      <c r="H1775" s="5"/>
      <c r="L1775" s="4"/>
      <c r="M1775" s="4"/>
      <c r="Q1775" s="5"/>
      <c r="Z1775" s="4"/>
      <c r="BI1775" s="7"/>
      <c r="BJ1775" s="4"/>
      <c r="BK1775" s="123"/>
      <c r="BL1775" s="140"/>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c r="A1776" s="24"/>
      <c r="B1776" s="3"/>
      <c r="D1776" s="1"/>
      <c r="H1776" s="5"/>
      <c r="L1776" s="4"/>
      <c r="M1776" s="4"/>
      <c r="Q1776" s="5"/>
      <c r="Z1776" s="4"/>
      <c r="BI1776" s="7"/>
      <c r="BJ1776" s="4"/>
      <c r="BK1776" s="123"/>
      <c r="BL1776" s="140"/>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c r="A1777" s="24"/>
      <c r="B1777" s="3"/>
      <c r="D1777" s="1"/>
      <c r="H1777" s="5"/>
      <c r="L1777" s="4"/>
      <c r="M1777" s="4"/>
      <c r="Q1777" s="5"/>
      <c r="Z1777" s="4"/>
      <c r="BI1777" s="7"/>
      <c r="BJ1777" s="4"/>
      <c r="BK1777" s="123"/>
      <c r="BL1777" s="140"/>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c r="A1778" s="24"/>
      <c r="B1778" s="3"/>
      <c r="D1778" s="1"/>
      <c r="H1778" s="5"/>
      <c r="L1778" s="4"/>
      <c r="M1778" s="4"/>
      <c r="Q1778" s="5"/>
      <c r="Z1778" s="4"/>
      <c r="BI1778" s="7"/>
      <c r="BJ1778" s="4"/>
      <c r="BK1778" s="123"/>
      <c r="BL1778" s="140"/>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c r="A1779" s="24"/>
      <c r="B1779" s="3"/>
      <c r="D1779" s="1"/>
      <c r="H1779" s="5"/>
      <c r="L1779" s="4"/>
      <c r="M1779" s="4"/>
      <c r="Q1779" s="5"/>
      <c r="Z1779" s="4"/>
      <c r="BI1779" s="7"/>
      <c r="BJ1779" s="4"/>
      <c r="BK1779" s="123"/>
      <c r="BL1779" s="140"/>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c r="A1780" s="24"/>
      <c r="B1780" s="3"/>
      <c r="D1780" s="1"/>
      <c r="H1780" s="5"/>
      <c r="L1780" s="4"/>
      <c r="M1780" s="4"/>
      <c r="Q1780" s="5"/>
      <c r="Z1780" s="4"/>
      <c r="BI1780" s="7"/>
      <c r="BJ1780" s="4"/>
      <c r="BK1780" s="123"/>
      <c r="BL1780" s="140"/>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c r="A1781" s="24"/>
      <c r="B1781" s="3"/>
      <c r="D1781" s="1"/>
      <c r="H1781" s="5"/>
      <c r="L1781" s="4"/>
      <c r="M1781" s="4"/>
      <c r="Q1781" s="5"/>
      <c r="Z1781" s="4"/>
      <c r="BI1781" s="7"/>
      <c r="BJ1781" s="4"/>
      <c r="BK1781" s="123"/>
      <c r="BL1781" s="140"/>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c r="A1782" s="24"/>
      <c r="B1782" s="3"/>
      <c r="D1782" s="1"/>
      <c r="H1782" s="5"/>
      <c r="L1782" s="4"/>
      <c r="M1782" s="4"/>
      <c r="Q1782" s="5"/>
      <c r="Z1782" s="4"/>
      <c r="BI1782" s="7"/>
      <c r="BJ1782" s="4"/>
      <c r="BK1782" s="123"/>
      <c r="BL1782" s="140"/>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c r="A1783" s="24"/>
      <c r="B1783" s="3"/>
      <c r="D1783" s="1"/>
      <c r="H1783" s="5"/>
      <c r="L1783" s="4"/>
      <c r="M1783" s="4"/>
      <c r="Q1783" s="5"/>
      <c r="Z1783" s="4"/>
      <c r="BI1783" s="7"/>
      <c r="BJ1783" s="4"/>
      <c r="BK1783" s="123"/>
      <c r="BL1783" s="140"/>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c r="A1784" s="24"/>
      <c r="B1784" s="3"/>
      <c r="D1784" s="1"/>
      <c r="H1784" s="5"/>
      <c r="L1784" s="4"/>
      <c r="M1784" s="4"/>
      <c r="Q1784" s="5"/>
      <c r="Z1784" s="4"/>
      <c r="BI1784" s="7"/>
      <c r="BJ1784" s="4"/>
      <c r="BK1784" s="123"/>
      <c r="BL1784" s="140"/>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c r="A1785" s="24"/>
      <c r="B1785" s="3"/>
      <c r="D1785" s="1"/>
      <c r="H1785" s="5"/>
      <c r="L1785" s="4"/>
      <c r="M1785" s="4"/>
      <c r="Q1785" s="5"/>
      <c r="Z1785" s="4"/>
      <c r="BI1785" s="7"/>
      <c r="BJ1785" s="4"/>
      <c r="BK1785" s="123"/>
      <c r="BL1785" s="140"/>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c r="A1786" s="24"/>
      <c r="B1786" s="3"/>
      <c r="D1786" s="1"/>
      <c r="H1786" s="5"/>
      <c r="L1786" s="4"/>
      <c r="M1786" s="4"/>
      <c r="Q1786" s="5"/>
      <c r="Z1786" s="4"/>
      <c r="BI1786" s="7"/>
      <c r="BJ1786" s="4"/>
      <c r="BK1786" s="123"/>
      <c r="BL1786" s="140"/>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c r="A1787" s="24"/>
      <c r="B1787" s="3"/>
      <c r="D1787" s="1"/>
      <c r="H1787" s="5"/>
      <c r="L1787" s="4"/>
      <c r="M1787" s="4"/>
      <c r="Q1787" s="5"/>
      <c r="Z1787" s="4"/>
      <c r="BI1787" s="7"/>
      <c r="BJ1787" s="4"/>
      <c r="BK1787" s="123"/>
      <c r="BL1787" s="140"/>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c r="A1788" s="24"/>
      <c r="B1788" s="3"/>
      <c r="D1788" s="1"/>
      <c r="H1788" s="5"/>
      <c r="L1788" s="4"/>
      <c r="M1788" s="4"/>
      <c r="Q1788" s="5"/>
      <c r="Z1788" s="4"/>
      <c r="BI1788" s="7"/>
      <c r="BJ1788" s="4"/>
      <c r="BK1788" s="123"/>
      <c r="BL1788" s="140"/>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c r="A1789" s="24"/>
      <c r="B1789" s="3"/>
      <c r="D1789" s="1"/>
      <c r="H1789" s="5"/>
      <c r="L1789" s="4"/>
      <c r="M1789" s="4"/>
      <c r="Q1789" s="5"/>
      <c r="Z1789" s="4"/>
      <c r="BI1789" s="7"/>
      <c r="BJ1789" s="4"/>
      <c r="BK1789" s="123"/>
      <c r="BL1789" s="140"/>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c r="A1790" s="24"/>
      <c r="B1790" s="3"/>
      <c r="D1790" s="1"/>
      <c r="H1790" s="5"/>
      <c r="L1790" s="4"/>
      <c r="M1790" s="4"/>
      <c r="Q1790" s="5"/>
      <c r="Z1790" s="4"/>
      <c r="BI1790" s="7"/>
      <c r="BJ1790" s="4"/>
      <c r="BK1790" s="123"/>
      <c r="BL1790" s="140"/>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c r="A1791" s="24"/>
      <c r="B1791" s="3"/>
      <c r="D1791" s="1"/>
      <c r="H1791" s="5"/>
      <c r="L1791" s="4"/>
      <c r="M1791" s="4"/>
      <c r="Q1791" s="5"/>
      <c r="Z1791" s="4"/>
      <c r="BI1791" s="7"/>
      <c r="BJ1791" s="4"/>
      <c r="BK1791" s="123"/>
      <c r="BL1791" s="140"/>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c r="A1792" s="24"/>
      <c r="B1792" s="3"/>
      <c r="D1792" s="1"/>
      <c r="H1792" s="5"/>
      <c r="L1792" s="4"/>
      <c r="M1792" s="4"/>
      <c r="Q1792" s="5"/>
      <c r="Z1792" s="4"/>
      <c r="BI1792" s="7"/>
      <c r="BJ1792" s="4"/>
      <c r="BK1792" s="123"/>
      <c r="BL1792" s="140"/>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c r="A1793" s="24"/>
      <c r="B1793" s="3"/>
      <c r="D1793" s="1"/>
      <c r="H1793" s="5"/>
      <c r="L1793" s="4"/>
      <c r="M1793" s="4"/>
      <c r="Q1793" s="5"/>
      <c r="Z1793" s="4"/>
      <c r="BI1793" s="7"/>
      <c r="BJ1793" s="4"/>
      <c r="BK1793" s="123"/>
      <c r="BL1793" s="140"/>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c r="A1794" s="24"/>
      <c r="B1794" s="3"/>
      <c r="D1794" s="1"/>
      <c r="H1794" s="5"/>
      <c r="L1794" s="4"/>
      <c r="M1794" s="4"/>
      <c r="Q1794" s="5"/>
      <c r="Z1794" s="4"/>
      <c r="BI1794" s="7"/>
      <c r="BJ1794" s="4"/>
      <c r="BK1794" s="123"/>
      <c r="BL1794" s="140"/>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c r="A1795" s="24"/>
      <c r="B1795" s="3"/>
      <c r="D1795" s="1"/>
      <c r="H1795" s="5"/>
      <c r="L1795" s="4"/>
      <c r="M1795" s="4"/>
      <c r="Q1795" s="5"/>
      <c r="Z1795" s="4"/>
      <c r="BI1795" s="7"/>
      <c r="BJ1795" s="4"/>
      <c r="BK1795" s="123"/>
      <c r="BL1795" s="140"/>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c r="A1796" s="24"/>
      <c r="B1796" s="3"/>
      <c r="D1796" s="1"/>
      <c r="H1796" s="5"/>
      <c r="L1796" s="4"/>
      <c r="M1796" s="4"/>
      <c r="Q1796" s="5"/>
      <c r="Z1796" s="4"/>
      <c r="BI1796" s="7"/>
      <c r="BJ1796" s="4"/>
      <c r="BK1796" s="123"/>
      <c r="BL1796" s="140"/>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c r="A1797" s="24"/>
      <c r="B1797" s="3"/>
      <c r="D1797" s="1"/>
      <c r="H1797" s="5"/>
      <c r="L1797" s="4"/>
      <c r="M1797" s="4"/>
      <c r="Q1797" s="5"/>
      <c r="Z1797" s="4"/>
      <c r="BI1797" s="7"/>
      <c r="BJ1797" s="4"/>
      <c r="BK1797" s="123"/>
      <c r="BL1797" s="140"/>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c r="A1798" s="24"/>
      <c r="B1798" s="3"/>
      <c r="D1798" s="1"/>
      <c r="H1798" s="5"/>
      <c r="L1798" s="4"/>
      <c r="M1798" s="4"/>
      <c r="Q1798" s="5"/>
      <c r="Z1798" s="4"/>
      <c r="BI1798" s="7"/>
      <c r="BJ1798" s="4"/>
      <c r="BK1798" s="123"/>
      <c r="BL1798" s="140"/>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c r="A1799" s="24"/>
      <c r="B1799" s="3"/>
      <c r="D1799" s="1"/>
      <c r="H1799" s="5"/>
      <c r="L1799" s="4"/>
      <c r="M1799" s="4"/>
      <c r="Q1799" s="5"/>
      <c r="Z1799" s="4"/>
      <c r="BI1799" s="7"/>
      <c r="BJ1799" s="4"/>
      <c r="BK1799" s="123"/>
      <c r="BL1799" s="140"/>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c r="A1800" s="24"/>
      <c r="B1800" s="3"/>
      <c r="D1800" s="1"/>
      <c r="H1800" s="5"/>
      <c r="L1800" s="4"/>
      <c r="M1800" s="4"/>
      <c r="Q1800" s="5"/>
      <c r="Z1800" s="4"/>
      <c r="BI1800" s="7"/>
      <c r="BJ1800" s="4"/>
      <c r="BK1800" s="123"/>
      <c r="BL1800" s="140"/>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c r="A1801" s="24"/>
      <c r="B1801" s="3"/>
      <c r="D1801" s="1"/>
      <c r="H1801" s="5"/>
      <c r="L1801" s="4"/>
      <c r="M1801" s="4"/>
      <c r="Q1801" s="5"/>
      <c r="Z1801" s="4"/>
      <c r="BI1801" s="7"/>
      <c r="BJ1801" s="4"/>
      <c r="BK1801" s="123"/>
      <c r="BL1801" s="140"/>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c r="A1802" s="24"/>
      <c r="B1802" s="3"/>
      <c r="D1802" s="1"/>
      <c r="H1802" s="5"/>
      <c r="L1802" s="4"/>
      <c r="M1802" s="4"/>
      <c r="Q1802" s="5"/>
      <c r="Z1802" s="4"/>
      <c r="BI1802" s="7"/>
      <c r="BJ1802" s="4"/>
      <c r="BK1802" s="123"/>
      <c r="BL1802" s="140"/>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c r="A1803" s="24"/>
      <c r="B1803" s="3"/>
      <c r="D1803" s="1"/>
      <c r="H1803" s="5"/>
      <c r="L1803" s="4"/>
      <c r="M1803" s="4"/>
      <c r="Q1803" s="5"/>
      <c r="Z1803" s="4"/>
      <c r="BI1803" s="7"/>
      <c r="BJ1803" s="4"/>
      <c r="BK1803" s="123"/>
      <c r="BL1803" s="140"/>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c r="A1804" s="24"/>
      <c r="B1804" s="3"/>
      <c r="D1804" s="1"/>
      <c r="H1804" s="5"/>
      <c r="L1804" s="4"/>
      <c r="M1804" s="4"/>
      <c r="Q1804" s="5"/>
      <c r="Z1804" s="4"/>
      <c r="BI1804" s="7"/>
      <c r="BJ1804" s="4"/>
      <c r="BK1804" s="123"/>
      <c r="BL1804" s="140"/>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c r="A1805" s="24"/>
      <c r="B1805" s="3"/>
      <c r="D1805" s="1"/>
      <c r="H1805" s="5"/>
      <c r="L1805" s="4"/>
      <c r="M1805" s="4"/>
      <c r="Q1805" s="5"/>
      <c r="Z1805" s="4"/>
      <c r="BI1805" s="7"/>
      <c r="BJ1805" s="4"/>
      <c r="BK1805" s="123"/>
      <c r="BL1805" s="140"/>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c r="A1806" s="24"/>
      <c r="B1806" s="3"/>
      <c r="D1806" s="1"/>
      <c r="H1806" s="5"/>
      <c r="L1806" s="4"/>
      <c r="M1806" s="4"/>
      <c r="Q1806" s="5"/>
      <c r="Z1806" s="4"/>
      <c r="BI1806" s="7"/>
      <c r="BJ1806" s="4"/>
      <c r="BK1806" s="123"/>
      <c r="BL1806" s="140"/>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c r="A1807" s="24"/>
      <c r="B1807" s="3"/>
      <c r="D1807" s="1"/>
      <c r="H1807" s="5"/>
      <c r="L1807" s="4"/>
      <c r="M1807" s="4"/>
      <c r="Q1807" s="5"/>
      <c r="Z1807" s="4"/>
      <c r="BI1807" s="7"/>
      <c r="BJ1807" s="4"/>
      <c r="BK1807" s="123"/>
      <c r="BL1807" s="140"/>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c r="A1808" s="24"/>
      <c r="B1808" s="3"/>
      <c r="D1808" s="1"/>
      <c r="H1808" s="5"/>
      <c r="L1808" s="4"/>
      <c r="M1808" s="4"/>
      <c r="Q1808" s="5"/>
      <c r="Z1808" s="4"/>
      <c r="BI1808" s="7"/>
      <c r="BJ1808" s="4"/>
      <c r="BK1808" s="123"/>
      <c r="BL1808" s="140"/>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c r="A1809" s="24"/>
      <c r="B1809" s="3"/>
      <c r="D1809" s="1"/>
      <c r="H1809" s="5"/>
      <c r="L1809" s="4"/>
      <c r="M1809" s="4"/>
      <c r="Q1809" s="5"/>
      <c r="Z1809" s="4"/>
      <c r="BI1809" s="7"/>
      <c r="BJ1809" s="4"/>
      <c r="BK1809" s="123"/>
      <c r="BL1809" s="140"/>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c r="A1810" s="24"/>
      <c r="B1810" s="3"/>
      <c r="D1810" s="1"/>
      <c r="H1810" s="5"/>
      <c r="L1810" s="4"/>
      <c r="M1810" s="4"/>
      <c r="Q1810" s="5"/>
      <c r="Z1810" s="4"/>
      <c r="BI1810" s="7"/>
      <c r="BJ1810" s="4"/>
      <c r="BK1810" s="123"/>
      <c r="BL1810" s="140"/>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c r="A1811" s="24"/>
      <c r="B1811" s="3"/>
      <c r="D1811" s="1"/>
      <c r="H1811" s="5"/>
      <c r="L1811" s="4"/>
      <c r="M1811" s="4"/>
      <c r="Q1811" s="5"/>
      <c r="Z1811" s="4"/>
      <c r="BI1811" s="7"/>
      <c r="BJ1811" s="4"/>
      <c r="BK1811" s="123"/>
      <c r="BL1811" s="140"/>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c r="A1812" s="24"/>
      <c r="B1812" s="3"/>
      <c r="D1812" s="1"/>
      <c r="H1812" s="5"/>
      <c r="L1812" s="4"/>
      <c r="M1812" s="4"/>
      <c r="Q1812" s="5"/>
      <c r="Z1812" s="4"/>
      <c r="BI1812" s="7"/>
      <c r="BJ1812" s="4"/>
      <c r="BK1812" s="123"/>
      <c r="BL1812" s="140"/>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c r="A1813" s="24"/>
      <c r="B1813" s="3"/>
      <c r="D1813" s="1"/>
      <c r="H1813" s="5"/>
      <c r="L1813" s="4"/>
      <c r="M1813" s="4"/>
      <c r="Q1813" s="5"/>
      <c r="Z1813" s="4"/>
      <c r="BI1813" s="7"/>
      <c r="BJ1813" s="4"/>
      <c r="BK1813" s="123"/>
      <c r="BL1813" s="140"/>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c r="A1814" s="24"/>
      <c r="B1814" s="3"/>
      <c r="D1814" s="1"/>
      <c r="H1814" s="5"/>
      <c r="L1814" s="4"/>
      <c r="M1814" s="4"/>
      <c r="Q1814" s="5"/>
      <c r="Z1814" s="4"/>
      <c r="BI1814" s="7"/>
      <c r="BJ1814" s="4"/>
      <c r="BK1814" s="123"/>
      <c r="BL1814" s="140"/>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c r="A1815" s="24"/>
      <c r="B1815" s="3"/>
      <c r="D1815" s="1"/>
      <c r="H1815" s="5"/>
      <c r="L1815" s="4"/>
      <c r="M1815" s="4"/>
      <c r="Q1815" s="5"/>
      <c r="Z1815" s="4"/>
      <c r="BI1815" s="7"/>
      <c r="BJ1815" s="4"/>
      <c r="BK1815" s="123"/>
      <c r="BL1815" s="140"/>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c r="A1816" s="24"/>
      <c r="B1816" s="3"/>
      <c r="D1816" s="1"/>
      <c r="H1816" s="5"/>
      <c r="L1816" s="4"/>
      <c r="M1816" s="4"/>
      <c r="Q1816" s="5"/>
      <c r="Z1816" s="4"/>
      <c r="BI1816" s="7"/>
      <c r="BJ1816" s="4"/>
      <c r="BK1816" s="123"/>
      <c r="BL1816" s="140"/>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c r="A1817" s="24"/>
      <c r="B1817" s="3"/>
      <c r="D1817" s="1"/>
      <c r="H1817" s="5"/>
      <c r="L1817" s="4"/>
      <c r="M1817" s="4"/>
      <c r="Q1817" s="5"/>
      <c r="Z1817" s="4"/>
      <c r="BI1817" s="7"/>
      <c r="BJ1817" s="4"/>
      <c r="BK1817" s="123"/>
      <c r="BL1817" s="140"/>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c r="A1818" s="24"/>
      <c r="B1818" s="3"/>
      <c r="D1818" s="1"/>
      <c r="H1818" s="5"/>
      <c r="L1818" s="4"/>
      <c r="M1818" s="4"/>
      <c r="Q1818" s="5"/>
      <c r="Z1818" s="4"/>
      <c r="BI1818" s="7"/>
      <c r="BJ1818" s="4"/>
      <c r="BK1818" s="123"/>
      <c r="BL1818" s="140"/>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c r="A1819" s="24"/>
      <c r="B1819" s="3"/>
      <c r="D1819" s="1"/>
      <c r="H1819" s="5"/>
      <c r="L1819" s="4"/>
      <c r="M1819" s="4"/>
      <c r="Q1819" s="5"/>
      <c r="Z1819" s="4"/>
      <c r="BI1819" s="7"/>
      <c r="BJ1819" s="4"/>
      <c r="BK1819" s="123"/>
      <c r="BL1819" s="140"/>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c r="A1820" s="24"/>
      <c r="B1820" s="3"/>
      <c r="D1820" s="1"/>
      <c r="H1820" s="5"/>
      <c r="L1820" s="4"/>
      <c r="M1820" s="4"/>
      <c r="Q1820" s="5"/>
      <c r="Z1820" s="4"/>
      <c r="BI1820" s="7"/>
      <c r="BJ1820" s="4"/>
      <c r="BK1820" s="123"/>
      <c r="BL1820" s="140"/>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c r="A1821" s="24"/>
      <c r="B1821" s="3"/>
      <c r="D1821" s="1"/>
      <c r="H1821" s="5"/>
      <c r="L1821" s="4"/>
      <c r="M1821" s="4"/>
      <c r="Q1821" s="5"/>
      <c r="Z1821" s="4"/>
      <c r="BI1821" s="7"/>
      <c r="BJ1821" s="4"/>
      <c r="BK1821" s="123"/>
      <c r="BL1821" s="140"/>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c r="A1822" s="24"/>
      <c r="B1822" s="3"/>
      <c r="D1822" s="1"/>
      <c r="H1822" s="5"/>
      <c r="L1822" s="4"/>
      <c r="M1822" s="4"/>
      <c r="Q1822" s="5"/>
      <c r="Z1822" s="4"/>
      <c r="BI1822" s="7"/>
      <c r="BJ1822" s="4"/>
      <c r="BK1822" s="123"/>
      <c r="BL1822" s="140"/>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c r="A1823" s="24"/>
      <c r="B1823" s="3"/>
      <c r="D1823" s="1"/>
      <c r="H1823" s="5"/>
      <c r="L1823" s="4"/>
      <c r="M1823" s="4"/>
      <c r="Q1823" s="5"/>
      <c r="Z1823" s="4"/>
      <c r="BI1823" s="7"/>
      <c r="BJ1823" s="4"/>
      <c r="BK1823" s="123"/>
      <c r="BL1823" s="140"/>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c r="A1824" s="24"/>
      <c r="B1824" s="3"/>
      <c r="D1824" s="1"/>
      <c r="H1824" s="5"/>
      <c r="L1824" s="4"/>
      <c r="M1824" s="4"/>
      <c r="Q1824" s="5"/>
      <c r="Z1824" s="4"/>
      <c r="BI1824" s="7"/>
      <c r="BJ1824" s="4"/>
      <c r="BK1824" s="123"/>
      <c r="BL1824" s="140"/>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c r="A1825" s="24"/>
      <c r="B1825" s="3"/>
      <c r="D1825" s="1"/>
      <c r="H1825" s="5"/>
      <c r="L1825" s="4"/>
      <c r="M1825" s="4"/>
      <c r="Q1825" s="5"/>
      <c r="Z1825" s="4"/>
      <c r="BI1825" s="7"/>
      <c r="BJ1825" s="4"/>
      <c r="BK1825" s="123"/>
      <c r="BL1825" s="140"/>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c r="A1826" s="24"/>
      <c r="B1826" s="3"/>
      <c r="D1826" s="1"/>
      <c r="H1826" s="5"/>
      <c r="L1826" s="4"/>
      <c r="M1826" s="4"/>
      <c r="Q1826" s="5"/>
      <c r="Z1826" s="4"/>
      <c r="BI1826" s="7"/>
      <c r="BJ1826" s="4"/>
      <c r="BK1826" s="123"/>
      <c r="BL1826" s="140"/>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c r="A1827" s="24"/>
      <c r="B1827" s="3"/>
      <c r="D1827" s="1"/>
      <c r="H1827" s="5"/>
      <c r="L1827" s="4"/>
      <c r="M1827" s="4"/>
      <c r="Q1827" s="5"/>
      <c r="Z1827" s="4"/>
      <c r="BI1827" s="7"/>
      <c r="BJ1827" s="4"/>
      <c r="BK1827" s="123"/>
      <c r="BL1827" s="140"/>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c r="A1828" s="24"/>
      <c r="B1828" s="3"/>
      <c r="D1828" s="1"/>
      <c r="H1828" s="5"/>
      <c r="L1828" s="4"/>
      <c r="M1828" s="4"/>
      <c r="Q1828" s="5"/>
      <c r="Z1828" s="4"/>
      <c r="BI1828" s="7"/>
      <c r="BJ1828" s="4"/>
      <c r="BK1828" s="123"/>
      <c r="BL1828" s="140"/>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c r="A1829" s="24"/>
      <c r="B1829" s="3"/>
      <c r="D1829" s="1"/>
      <c r="H1829" s="5"/>
      <c r="L1829" s="4"/>
      <c r="M1829" s="4"/>
      <c r="Q1829" s="5"/>
      <c r="Z1829" s="4"/>
      <c r="BI1829" s="7"/>
      <c r="BJ1829" s="4"/>
      <c r="BK1829" s="123"/>
      <c r="BL1829" s="140"/>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c r="A1830" s="24"/>
      <c r="B1830" s="3"/>
      <c r="D1830" s="1"/>
      <c r="H1830" s="5"/>
      <c r="L1830" s="4"/>
      <c r="M1830" s="4"/>
      <c r="Q1830" s="5"/>
      <c r="Z1830" s="4"/>
      <c r="BI1830" s="7"/>
      <c r="BJ1830" s="4"/>
      <c r="BK1830" s="123"/>
      <c r="BL1830" s="140"/>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c r="A1831" s="24"/>
      <c r="B1831" s="3"/>
      <c r="D1831" s="1"/>
      <c r="H1831" s="5"/>
      <c r="L1831" s="4"/>
      <c r="M1831" s="4"/>
      <c r="Q1831" s="5"/>
      <c r="Z1831" s="4"/>
      <c r="BI1831" s="7"/>
      <c r="BJ1831" s="4"/>
      <c r="BK1831" s="123"/>
      <c r="BL1831" s="140"/>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c r="A1832" s="24"/>
      <c r="B1832" s="3"/>
      <c r="D1832" s="1"/>
      <c r="H1832" s="5"/>
      <c r="L1832" s="4"/>
      <c r="M1832" s="4"/>
      <c r="Q1832" s="5"/>
      <c r="Z1832" s="4"/>
      <c r="BI1832" s="7"/>
      <c r="BJ1832" s="4"/>
      <c r="BK1832" s="123"/>
      <c r="BL1832" s="140"/>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c r="A1833" s="24"/>
      <c r="B1833" s="3"/>
      <c r="D1833" s="1"/>
      <c r="H1833" s="5"/>
      <c r="L1833" s="4"/>
      <c r="M1833" s="4"/>
      <c r="Q1833" s="5"/>
      <c r="Z1833" s="4"/>
      <c r="BI1833" s="7"/>
      <c r="BJ1833" s="4"/>
      <c r="BK1833" s="123"/>
      <c r="BL1833" s="140"/>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c r="A1834" s="24"/>
      <c r="B1834" s="3"/>
      <c r="D1834" s="1"/>
      <c r="H1834" s="5"/>
      <c r="L1834" s="4"/>
      <c r="M1834" s="4"/>
      <c r="Q1834" s="5"/>
      <c r="Z1834" s="4"/>
      <c r="BI1834" s="7"/>
      <c r="BJ1834" s="4"/>
      <c r="BK1834" s="123"/>
      <c r="BL1834" s="140"/>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c r="A1835" s="24"/>
      <c r="B1835" s="3"/>
      <c r="D1835" s="1"/>
      <c r="H1835" s="5"/>
      <c r="L1835" s="4"/>
      <c r="M1835" s="4"/>
      <c r="Q1835" s="5"/>
      <c r="Z1835" s="4"/>
      <c r="BI1835" s="7"/>
      <c r="BJ1835" s="4"/>
      <c r="BK1835" s="123"/>
      <c r="BL1835" s="140"/>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c r="A1836" s="24"/>
      <c r="B1836" s="3"/>
      <c r="D1836" s="1"/>
      <c r="H1836" s="5"/>
      <c r="L1836" s="4"/>
      <c r="M1836" s="4"/>
      <c r="Q1836" s="5"/>
      <c r="Z1836" s="4"/>
      <c r="BI1836" s="7"/>
      <c r="BJ1836" s="4"/>
      <c r="BK1836" s="123"/>
      <c r="BL1836" s="140"/>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c r="A1837" s="24"/>
      <c r="B1837" s="3"/>
      <c r="D1837" s="1"/>
      <c r="H1837" s="5"/>
      <c r="L1837" s="4"/>
      <c r="M1837" s="4"/>
      <c r="Q1837" s="5"/>
      <c r="Z1837" s="4"/>
      <c r="BI1837" s="7"/>
      <c r="BJ1837" s="4"/>
      <c r="BK1837" s="123"/>
      <c r="BL1837" s="140"/>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c r="A1838" s="24"/>
      <c r="B1838" s="3"/>
      <c r="D1838" s="1"/>
      <c r="H1838" s="5"/>
      <c r="L1838" s="4"/>
      <c r="M1838" s="4"/>
      <c r="Q1838" s="5"/>
      <c r="Z1838" s="4"/>
      <c r="BI1838" s="7"/>
      <c r="BJ1838" s="4"/>
      <c r="BK1838" s="123"/>
      <c r="BL1838" s="140"/>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c r="A1839" s="24"/>
      <c r="B1839" s="3"/>
      <c r="D1839" s="1"/>
      <c r="H1839" s="5"/>
      <c r="L1839" s="4"/>
      <c r="M1839" s="4"/>
      <c r="Q1839" s="5"/>
      <c r="Z1839" s="4"/>
      <c r="BI1839" s="7"/>
      <c r="BJ1839" s="4"/>
      <c r="BK1839" s="123"/>
      <c r="BL1839" s="140"/>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c r="A1840" s="24"/>
      <c r="B1840" s="3"/>
      <c r="D1840" s="1"/>
      <c r="H1840" s="5"/>
      <c r="L1840" s="4"/>
      <c r="M1840" s="4"/>
      <c r="Q1840" s="5"/>
      <c r="Z1840" s="4"/>
      <c r="BI1840" s="7"/>
      <c r="BJ1840" s="4"/>
      <c r="BK1840" s="123"/>
      <c r="BL1840" s="140"/>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c r="A1841" s="24"/>
      <c r="B1841" s="3"/>
      <c r="D1841" s="1"/>
      <c r="H1841" s="5"/>
      <c r="L1841" s="4"/>
      <c r="M1841" s="4"/>
      <c r="Q1841" s="5"/>
      <c r="Z1841" s="4"/>
      <c r="BI1841" s="7"/>
      <c r="BJ1841" s="4"/>
      <c r="BK1841" s="123"/>
      <c r="BL1841" s="140"/>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c r="A1842" s="24"/>
      <c r="B1842" s="3"/>
      <c r="D1842" s="1"/>
      <c r="H1842" s="5"/>
      <c r="L1842" s="4"/>
      <c r="M1842" s="4"/>
      <c r="Q1842" s="5"/>
      <c r="Z1842" s="4"/>
      <c r="BI1842" s="7"/>
      <c r="BJ1842" s="4"/>
      <c r="BK1842" s="123"/>
      <c r="BL1842" s="140"/>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c r="A1843" s="24"/>
      <c r="B1843" s="3"/>
      <c r="D1843" s="1"/>
      <c r="H1843" s="5"/>
      <c r="L1843" s="4"/>
      <c r="M1843" s="4"/>
      <c r="Q1843" s="5"/>
      <c r="Z1843" s="4"/>
      <c r="BI1843" s="7"/>
      <c r="BJ1843" s="4"/>
      <c r="BK1843" s="123"/>
      <c r="BL1843" s="140"/>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c r="A1844" s="24"/>
      <c r="B1844" s="3"/>
      <c r="D1844" s="1"/>
      <c r="H1844" s="5"/>
      <c r="L1844" s="4"/>
      <c r="M1844" s="4"/>
      <c r="Q1844" s="5"/>
      <c r="Z1844" s="4"/>
      <c r="BI1844" s="7"/>
      <c r="BJ1844" s="4"/>
      <c r="BK1844" s="123"/>
      <c r="BL1844" s="140"/>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c r="A1845" s="24"/>
      <c r="B1845" s="3"/>
      <c r="D1845" s="1"/>
      <c r="H1845" s="5"/>
      <c r="L1845" s="4"/>
      <c r="M1845" s="4"/>
      <c r="Q1845" s="5"/>
      <c r="Z1845" s="4"/>
      <c r="BI1845" s="7"/>
      <c r="BJ1845" s="4"/>
      <c r="BK1845" s="123"/>
      <c r="BL1845" s="140"/>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c r="A1846" s="24"/>
      <c r="B1846" s="3"/>
      <c r="D1846" s="1"/>
      <c r="H1846" s="5"/>
      <c r="L1846" s="4"/>
      <c r="M1846" s="4"/>
      <c r="Q1846" s="5"/>
      <c r="Z1846" s="4"/>
      <c r="BI1846" s="7"/>
      <c r="BJ1846" s="4"/>
      <c r="BK1846" s="123"/>
      <c r="BL1846" s="140"/>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c r="A1847" s="24"/>
      <c r="B1847" s="3"/>
      <c r="D1847" s="1"/>
      <c r="H1847" s="5"/>
      <c r="L1847" s="4"/>
      <c r="M1847" s="4"/>
      <c r="Q1847" s="5"/>
      <c r="Z1847" s="4"/>
      <c r="BI1847" s="7"/>
      <c r="BJ1847" s="4"/>
      <c r="BK1847" s="123"/>
      <c r="BL1847" s="140"/>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c r="A1848" s="24"/>
      <c r="B1848" s="3"/>
      <c r="D1848" s="1"/>
      <c r="H1848" s="5"/>
      <c r="L1848" s="4"/>
      <c r="M1848" s="4"/>
      <c r="Q1848" s="5"/>
      <c r="Z1848" s="4"/>
      <c r="BI1848" s="7"/>
      <c r="BJ1848" s="4"/>
      <c r="BK1848" s="123"/>
      <c r="BL1848" s="140"/>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c r="A1849" s="24"/>
      <c r="B1849" s="3"/>
      <c r="D1849" s="1"/>
      <c r="H1849" s="5"/>
      <c r="L1849" s="4"/>
      <c r="M1849" s="4"/>
      <c r="Q1849" s="5"/>
      <c r="Z1849" s="4"/>
      <c r="BI1849" s="7"/>
      <c r="BJ1849" s="4"/>
      <c r="BK1849" s="123"/>
      <c r="BL1849" s="140"/>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c r="A1850" s="24"/>
      <c r="B1850" s="3"/>
      <c r="D1850" s="1"/>
      <c r="H1850" s="5"/>
      <c r="L1850" s="4"/>
      <c r="M1850" s="4"/>
      <c r="Q1850" s="5"/>
      <c r="Z1850" s="4"/>
      <c r="BI1850" s="7"/>
      <c r="BJ1850" s="4"/>
      <c r="BK1850" s="123"/>
      <c r="BL1850" s="140"/>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c r="A1851" s="24"/>
      <c r="B1851" s="3"/>
      <c r="D1851" s="1"/>
      <c r="H1851" s="5"/>
      <c r="L1851" s="4"/>
      <c r="M1851" s="4"/>
      <c r="Q1851" s="5"/>
      <c r="Z1851" s="4"/>
      <c r="BI1851" s="7"/>
      <c r="BJ1851" s="4"/>
      <c r="BK1851" s="123"/>
      <c r="BL1851" s="140"/>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c r="A1852" s="24"/>
      <c r="B1852" s="3"/>
      <c r="D1852" s="1"/>
      <c r="H1852" s="5"/>
      <c r="L1852" s="4"/>
      <c r="M1852" s="4"/>
      <c r="Q1852" s="5"/>
      <c r="Z1852" s="4"/>
      <c r="BI1852" s="7"/>
      <c r="BJ1852" s="4"/>
      <c r="BK1852" s="123"/>
      <c r="BL1852" s="140"/>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c r="A1853" s="24"/>
      <c r="B1853" s="3"/>
      <c r="D1853" s="1"/>
      <c r="H1853" s="5"/>
      <c r="L1853" s="4"/>
      <c r="M1853" s="4"/>
      <c r="Q1853" s="5"/>
      <c r="Z1853" s="4"/>
      <c r="BI1853" s="7"/>
      <c r="BJ1853" s="4"/>
      <c r="BK1853" s="123"/>
      <c r="BL1853" s="140"/>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c r="A1854" s="24"/>
      <c r="B1854" s="3"/>
      <c r="D1854" s="1"/>
      <c r="H1854" s="5"/>
      <c r="L1854" s="4"/>
      <c r="M1854" s="4"/>
      <c r="Q1854" s="5"/>
      <c r="Z1854" s="4"/>
      <c r="BI1854" s="7"/>
      <c r="BJ1854" s="4"/>
      <c r="BK1854" s="123"/>
      <c r="BL1854" s="140"/>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c r="A1855" s="24"/>
      <c r="B1855" s="3"/>
      <c r="D1855" s="1"/>
      <c r="H1855" s="5"/>
      <c r="L1855" s="4"/>
      <c r="M1855" s="4"/>
      <c r="Q1855" s="5"/>
      <c r="Z1855" s="4"/>
      <c r="BI1855" s="7"/>
      <c r="BJ1855" s="4"/>
      <c r="BK1855" s="123"/>
      <c r="BL1855" s="140"/>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c r="A1856" s="24"/>
      <c r="B1856" s="3"/>
      <c r="D1856" s="1"/>
      <c r="H1856" s="5"/>
      <c r="L1856" s="4"/>
      <c r="M1856" s="4"/>
      <c r="Q1856" s="5"/>
      <c r="Z1856" s="4"/>
      <c r="BI1856" s="7"/>
      <c r="BJ1856" s="4"/>
      <c r="BK1856" s="123"/>
      <c r="BL1856" s="140"/>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c r="A1857" s="24"/>
      <c r="B1857" s="3"/>
      <c r="D1857" s="1"/>
      <c r="H1857" s="5"/>
      <c r="L1857" s="4"/>
      <c r="M1857" s="4"/>
      <c r="Q1857" s="5"/>
      <c r="Z1857" s="4"/>
      <c r="BI1857" s="7"/>
      <c r="BJ1857" s="4"/>
      <c r="BK1857" s="123"/>
      <c r="BL1857" s="140"/>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c r="A1858" s="24"/>
      <c r="B1858" s="3"/>
      <c r="D1858" s="1"/>
      <c r="H1858" s="5"/>
      <c r="L1858" s="4"/>
      <c r="M1858" s="4"/>
      <c r="Q1858" s="5"/>
      <c r="Z1858" s="4"/>
      <c r="BI1858" s="7"/>
      <c r="BJ1858" s="4"/>
      <c r="BK1858" s="123"/>
      <c r="BL1858" s="140"/>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c r="A1859" s="24"/>
      <c r="B1859" s="3"/>
      <c r="D1859" s="1"/>
      <c r="H1859" s="5"/>
      <c r="L1859" s="4"/>
      <c r="M1859" s="4"/>
      <c r="Q1859" s="5"/>
      <c r="Z1859" s="4"/>
      <c r="BI1859" s="7"/>
      <c r="BJ1859" s="4"/>
      <c r="BK1859" s="123"/>
      <c r="BL1859" s="140"/>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c r="A1860" s="24"/>
      <c r="B1860" s="3"/>
      <c r="D1860" s="1"/>
      <c r="H1860" s="5"/>
      <c r="L1860" s="4"/>
      <c r="M1860" s="4"/>
      <c r="Q1860" s="5"/>
      <c r="Z1860" s="4"/>
      <c r="BI1860" s="7"/>
      <c r="BJ1860" s="4"/>
      <c r="BK1860" s="123"/>
      <c r="BL1860" s="140"/>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c r="A1861" s="24"/>
      <c r="B1861" s="3"/>
      <c r="D1861" s="1"/>
      <c r="H1861" s="5"/>
      <c r="L1861" s="4"/>
      <c r="M1861" s="4"/>
      <c r="Q1861" s="5"/>
      <c r="Z1861" s="4"/>
      <c r="BI1861" s="7"/>
      <c r="BJ1861" s="4"/>
      <c r="BK1861" s="123"/>
      <c r="BL1861" s="140"/>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c r="A1862" s="24"/>
      <c r="B1862" s="3"/>
      <c r="D1862" s="1"/>
      <c r="H1862" s="5"/>
      <c r="L1862" s="4"/>
      <c r="M1862" s="4"/>
      <c r="Q1862" s="5"/>
      <c r="Z1862" s="4"/>
      <c r="BI1862" s="7"/>
      <c r="BJ1862" s="4"/>
      <c r="BK1862" s="123"/>
      <c r="BL1862" s="140"/>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c r="A1863" s="24"/>
      <c r="B1863" s="3"/>
      <c r="D1863" s="1"/>
      <c r="H1863" s="5"/>
      <c r="L1863" s="4"/>
      <c r="M1863" s="4"/>
      <c r="Q1863" s="5"/>
      <c r="Z1863" s="4"/>
      <c r="BI1863" s="7"/>
      <c r="BJ1863" s="4"/>
      <c r="BK1863" s="123"/>
      <c r="BL1863" s="140"/>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c r="A1864" s="24"/>
      <c r="B1864" s="3"/>
      <c r="D1864" s="1"/>
      <c r="H1864" s="5"/>
      <c r="L1864" s="4"/>
      <c r="M1864" s="4"/>
      <c r="Q1864" s="5"/>
      <c r="Z1864" s="4"/>
      <c r="BI1864" s="7"/>
      <c r="BJ1864" s="4"/>
      <c r="BK1864" s="123"/>
      <c r="BL1864" s="140"/>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c r="A1865" s="24"/>
      <c r="B1865" s="3"/>
      <c r="D1865" s="1"/>
      <c r="H1865" s="5"/>
      <c r="L1865" s="4"/>
      <c r="M1865" s="4"/>
      <c r="Q1865" s="5"/>
      <c r="Z1865" s="4"/>
      <c r="BI1865" s="7"/>
      <c r="BJ1865" s="4"/>
      <c r="BK1865" s="123"/>
      <c r="BL1865" s="140"/>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c r="A1866" s="24"/>
      <c r="B1866" s="3"/>
      <c r="D1866" s="1"/>
      <c r="H1866" s="5"/>
      <c r="L1866" s="4"/>
      <c r="M1866" s="4"/>
      <c r="Q1866" s="5"/>
      <c r="Z1866" s="4"/>
      <c r="BI1866" s="7"/>
      <c r="BJ1866" s="4"/>
      <c r="BK1866" s="123"/>
      <c r="BL1866" s="140"/>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c r="A1867" s="24"/>
      <c r="B1867" s="3"/>
      <c r="D1867" s="1"/>
      <c r="H1867" s="5"/>
      <c r="L1867" s="4"/>
      <c r="M1867" s="4"/>
      <c r="Q1867" s="5"/>
      <c r="Z1867" s="4"/>
      <c r="BI1867" s="7"/>
      <c r="BJ1867" s="4"/>
      <c r="BK1867" s="123"/>
      <c r="BL1867" s="140"/>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c r="A1868" s="24"/>
      <c r="B1868" s="3"/>
      <c r="D1868" s="1"/>
      <c r="H1868" s="5"/>
      <c r="L1868" s="4"/>
      <c r="M1868" s="4"/>
      <c r="Q1868" s="5"/>
      <c r="Z1868" s="4"/>
      <c r="BI1868" s="7"/>
      <c r="BJ1868" s="4"/>
      <c r="BK1868" s="123"/>
      <c r="BL1868" s="140"/>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c r="A1869" s="24"/>
      <c r="B1869" s="3"/>
      <c r="D1869" s="1"/>
      <c r="H1869" s="5"/>
      <c r="L1869" s="4"/>
      <c r="M1869" s="4"/>
      <c r="Q1869" s="5"/>
      <c r="Z1869" s="4"/>
      <c r="BI1869" s="7"/>
      <c r="BJ1869" s="4"/>
      <c r="BK1869" s="123"/>
      <c r="BL1869" s="140"/>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c r="A1870" s="24"/>
      <c r="B1870" s="3"/>
      <c r="D1870" s="1"/>
      <c r="H1870" s="5"/>
      <c r="L1870" s="4"/>
      <c r="M1870" s="4"/>
      <c r="Q1870" s="5"/>
      <c r="Z1870" s="4"/>
      <c r="BI1870" s="7"/>
      <c r="BJ1870" s="4"/>
      <c r="BK1870" s="123"/>
      <c r="BL1870" s="140"/>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c r="A1871" s="24"/>
      <c r="B1871" s="3"/>
      <c r="D1871" s="1"/>
      <c r="H1871" s="5"/>
      <c r="L1871" s="4"/>
      <c r="M1871" s="4"/>
      <c r="Q1871" s="5"/>
      <c r="Z1871" s="4"/>
      <c r="BI1871" s="7"/>
      <c r="BJ1871" s="4"/>
      <c r="BK1871" s="123"/>
      <c r="BL1871" s="140"/>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c r="A1872" s="24"/>
      <c r="B1872" s="3"/>
      <c r="D1872" s="1"/>
      <c r="H1872" s="5"/>
      <c r="L1872" s="4"/>
      <c r="M1872" s="4"/>
      <c r="Q1872" s="5"/>
      <c r="Z1872" s="4"/>
      <c r="BI1872" s="7"/>
      <c r="BJ1872" s="4"/>
      <c r="BK1872" s="123"/>
      <c r="BL1872" s="140"/>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c r="A1873" s="24"/>
      <c r="B1873" s="3"/>
      <c r="D1873" s="1"/>
      <c r="H1873" s="5"/>
      <c r="L1873" s="4"/>
      <c r="M1873" s="4"/>
      <c r="Q1873" s="5"/>
      <c r="Z1873" s="4"/>
      <c r="BI1873" s="7"/>
      <c r="BJ1873" s="4"/>
      <c r="BK1873" s="123"/>
      <c r="BL1873" s="140"/>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c r="A1874" s="24"/>
      <c r="B1874" s="3"/>
      <c r="D1874" s="1"/>
      <c r="H1874" s="5"/>
      <c r="L1874" s="4"/>
      <c r="M1874" s="4"/>
      <c r="Q1874" s="5"/>
      <c r="Z1874" s="4"/>
      <c r="BI1874" s="7"/>
      <c r="BJ1874" s="4"/>
      <c r="BK1874" s="123"/>
      <c r="BL1874" s="140"/>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c r="A1875" s="24"/>
      <c r="B1875" s="3"/>
      <c r="D1875" s="1"/>
      <c r="H1875" s="5"/>
      <c r="L1875" s="4"/>
      <c r="M1875" s="4"/>
      <c r="Q1875" s="5"/>
      <c r="Z1875" s="4"/>
      <c r="BI1875" s="7"/>
      <c r="BJ1875" s="4"/>
      <c r="BK1875" s="123"/>
      <c r="BL1875" s="140"/>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c r="A1876" s="24"/>
      <c r="B1876" s="3"/>
      <c r="D1876" s="1"/>
      <c r="H1876" s="5"/>
      <c r="L1876" s="4"/>
      <c r="M1876" s="4"/>
      <c r="Q1876" s="5"/>
      <c r="Z1876" s="4"/>
      <c r="BI1876" s="7"/>
      <c r="BJ1876" s="4"/>
      <c r="BK1876" s="123"/>
      <c r="BL1876" s="140"/>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c r="A1877" s="24"/>
      <c r="B1877" s="3"/>
      <c r="D1877" s="1"/>
      <c r="H1877" s="5"/>
      <c r="L1877" s="4"/>
      <c r="M1877" s="4"/>
      <c r="Q1877" s="5"/>
      <c r="Z1877" s="4"/>
      <c r="BI1877" s="7"/>
      <c r="BJ1877" s="4"/>
      <c r="BK1877" s="123"/>
      <c r="BL1877" s="140"/>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c r="A1878" s="24"/>
      <c r="B1878" s="3"/>
      <c r="D1878" s="1"/>
      <c r="H1878" s="5"/>
      <c r="L1878" s="4"/>
      <c r="M1878" s="4"/>
      <c r="Q1878" s="5"/>
      <c r="Z1878" s="4"/>
      <c r="BI1878" s="7"/>
      <c r="BJ1878" s="4"/>
      <c r="BK1878" s="123"/>
      <c r="BL1878" s="140"/>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c r="A1879" s="24"/>
      <c r="B1879" s="3"/>
      <c r="D1879" s="1"/>
      <c r="H1879" s="5"/>
      <c r="L1879" s="4"/>
      <c r="M1879" s="4"/>
      <c r="Q1879" s="5"/>
      <c r="Z1879" s="4"/>
      <c r="BI1879" s="7"/>
      <c r="BJ1879" s="4"/>
      <c r="BK1879" s="123"/>
      <c r="BL1879" s="140"/>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c r="A1880" s="24"/>
      <c r="B1880" s="3"/>
      <c r="D1880" s="1"/>
      <c r="H1880" s="5"/>
      <c r="L1880" s="4"/>
      <c r="M1880" s="4"/>
      <c r="Q1880" s="5"/>
      <c r="Z1880" s="4"/>
      <c r="BI1880" s="7"/>
      <c r="BJ1880" s="4"/>
      <c r="BK1880" s="123"/>
      <c r="BL1880" s="140"/>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c r="A1881" s="24"/>
      <c r="B1881" s="3"/>
      <c r="D1881" s="1"/>
      <c r="H1881" s="5"/>
      <c r="L1881" s="4"/>
      <c r="M1881" s="4"/>
      <c r="Q1881" s="5"/>
      <c r="Z1881" s="4"/>
      <c r="BI1881" s="7"/>
      <c r="BJ1881" s="4"/>
      <c r="BK1881" s="123"/>
      <c r="BL1881" s="140"/>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c r="A1882" s="24"/>
      <c r="B1882" s="3"/>
      <c r="D1882" s="1"/>
      <c r="H1882" s="5"/>
      <c r="L1882" s="4"/>
      <c r="M1882" s="4"/>
      <c r="Q1882" s="5"/>
      <c r="Z1882" s="4"/>
      <c r="BI1882" s="7"/>
      <c r="BJ1882" s="4"/>
      <c r="BK1882" s="123"/>
      <c r="BL1882" s="140"/>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c r="A1883" s="24"/>
      <c r="B1883" s="3"/>
      <c r="D1883" s="1"/>
      <c r="H1883" s="5"/>
      <c r="L1883" s="4"/>
      <c r="M1883" s="4"/>
      <c r="Q1883" s="5"/>
      <c r="Z1883" s="4"/>
      <c r="BI1883" s="7"/>
      <c r="BJ1883" s="4"/>
      <c r="BK1883" s="123"/>
      <c r="BL1883" s="140"/>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c r="A1884" s="24"/>
      <c r="B1884" s="3"/>
      <c r="D1884" s="1"/>
      <c r="H1884" s="5"/>
      <c r="L1884" s="4"/>
      <c r="M1884" s="4"/>
      <c r="Q1884" s="5"/>
      <c r="Z1884" s="4"/>
      <c r="BI1884" s="7"/>
      <c r="BJ1884" s="4"/>
      <c r="BK1884" s="123"/>
      <c r="BL1884" s="140"/>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c r="A1885" s="24"/>
      <c r="B1885" s="3"/>
      <c r="D1885" s="1"/>
      <c r="H1885" s="5"/>
      <c r="L1885" s="4"/>
      <c r="M1885" s="4"/>
      <c r="Q1885" s="5"/>
      <c r="Z1885" s="4"/>
      <c r="BI1885" s="7"/>
      <c r="BJ1885" s="4"/>
      <c r="BK1885" s="123"/>
      <c r="BL1885" s="140"/>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c r="A1886" s="24"/>
      <c r="B1886" s="3"/>
      <c r="D1886" s="1"/>
      <c r="H1886" s="5"/>
      <c r="L1886" s="4"/>
      <c r="M1886" s="4"/>
      <c r="Q1886" s="5"/>
      <c r="Z1886" s="4"/>
      <c r="BI1886" s="7"/>
      <c r="BJ1886" s="4"/>
      <c r="BK1886" s="123"/>
      <c r="BL1886" s="140"/>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c r="A1887" s="24"/>
      <c r="B1887" s="3"/>
      <c r="D1887" s="1"/>
      <c r="H1887" s="5"/>
      <c r="L1887" s="4"/>
      <c r="M1887" s="4"/>
      <c r="Q1887" s="5"/>
      <c r="Z1887" s="4"/>
      <c r="BI1887" s="7"/>
      <c r="BJ1887" s="4"/>
      <c r="BK1887" s="123"/>
      <c r="BL1887" s="140"/>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c r="A1888" s="24"/>
      <c r="B1888" s="3"/>
      <c r="D1888" s="1"/>
      <c r="H1888" s="5"/>
      <c r="L1888" s="4"/>
      <c r="M1888" s="4"/>
      <c r="Q1888" s="5"/>
      <c r="Z1888" s="4"/>
      <c r="BI1888" s="7"/>
      <c r="BJ1888" s="4"/>
      <c r="BK1888" s="123"/>
      <c r="BL1888" s="140"/>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c r="A1889" s="24"/>
      <c r="B1889" s="3"/>
      <c r="D1889" s="1"/>
      <c r="H1889" s="5"/>
      <c r="L1889" s="4"/>
      <c r="M1889" s="4"/>
      <c r="Q1889" s="5"/>
      <c r="Z1889" s="4"/>
      <c r="BI1889" s="7"/>
      <c r="BJ1889" s="4"/>
      <c r="BK1889" s="123"/>
      <c r="BL1889" s="140"/>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c r="A1890" s="24"/>
      <c r="B1890" s="3"/>
      <c r="D1890" s="1"/>
      <c r="H1890" s="5"/>
      <c r="L1890" s="4"/>
      <c r="M1890" s="4"/>
      <c r="Q1890" s="5"/>
      <c r="Z1890" s="4"/>
      <c r="BI1890" s="7"/>
      <c r="BJ1890" s="4"/>
      <c r="BK1890" s="123"/>
      <c r="BL1890" s="140"/>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c r="A1891" s="24"/>
      <c r="B1891" s="3"/>
      <c r="D1891" s="1"/>
      <c r="H1891" s="5"/>
      <c r="L1891" s="4"/>
      <c r="M1891" s="4"/>
      <c r="Q1891" s="5"/>
      <c r="Z1891" s="4"/>
      <c r="BI1891" s="7"/>
      <c r="BJ1891" s="4"/>
      <c r="BK1891" s="123"/>
      <c r="BL1891" s="140"/>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c r="A1892" s="24"/>
      <c r="B1892" s="3"/>
      <c r="D1892" s="1"/>
      <c r="H1892" s="5"/>
      <c r="L1892" s="4"/>
      <c r="M1892" s="4"/>
      <c r="Q1892" s="5"/>
      <c r="Z1892" s="4"/>
      <c r="BI1892" s="7"/>
      <c r="BJ1892" s="4"/>
      <c r="BK1892" s="123"/>
      <c r="BL1892" s="140"/>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c r="A1893" s="24"/>
      <c r="B1893" s="3"/>
      <c r="D1893" s="1"/>
      <c r="H1893" s="5"/>
      <c r="L1893" s="4"/>
      <c r="M1893" s="4"/>
      <c r="Q1893" s="5"/>
      <c r="Z1893" s="4"/>
      <c r="BI1893" s="7"/>
      <c r="BJ1893" s="4"/>
      <c r="BK1893" s="123"/>
      <c r="BL1893" s="140"/>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c r="A1894" s="24"/>
      <c r="B1894" s="3"/>
      <c r="D1894" s="1"/>
      <c r="H1894" s="5"/>
      <c r="L1894" s="4"/>
      <c r="M1894" s="4"/>
      <c r="Q1894" s="5"/>
      <c r="Z1894" s="4"/>
      <c r="BI1894" s="7"/>
      <c r="BJ1894" s="4"/>
      <c r="BK1894" s="123"/>
      <c r="BL1894" s="140"/>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c r="A1895" s="24"/>
      <c r="B1895" s="3"/>
      <c r="D1895" s="1"/>
      <c r="H1895" s="5"/>
      <c r="L1895" s="4"/>
      <c r="M1895" s="4"/>
      <c r="Q1895" s="5"/>
      <c r="Z1895" s="4"/>
      <c r="BI1895" s="7"/>
      <c r="BJ1895" s="4"/>
      <c r="BK1895" s="123"/>
      <c r="BL1895" s="140"/>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c r="A1896" s="24"/>
      <c r="B1896" s="3"/>
      <c r="D1896" s="1"/>
      <c r="H1896" s="5"/>
      <c r="L1896" s="4"/>
      <c r="M1896" s="4"/>
      <c r="Q1896" s="5"/>
      <c r="Z1896" s="4"/>
      <c r="BI1896" s="7"/>
      <c r="BJ1896" s="4"/>
      <c r="BK1896" s="123"/>
      <c r="BL1896" s="140"/>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c r="A1897" s="24"/>
      <c r="B1897" s="3"/>
      <c r="D1897" s="1"/>
      <c r="H1897" s="5"/>
      <c r="L1897" s="4"/>
      <c r="M1897" s="4"/>
      <c r="Q1897" s="5"/>
      <c r="Z1897" s="4"/>
      <c r="BI1897" s="7"/>
      <c r="BJ1897" s="4"/>
      <c r="BK1897" s="123"/>
      <c r="BL1897" s="140"/>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c r="A1898" s="24"/>
      <c r="B1898" s="3"/>
      <c r="D1898" s="1"/>
      <c r="H1898" s="5"/>
      <c r="L1898" s="4"/>
      <c r="M1898" s="4"/>
      <c r="Q1898" s="5"/>
      <c r="Z1898" s="4"/>
      <c r="BI1898" s="7"/>
      <c r="BJ1898" s="4"/>
      <c r="BK1898" s="123"/>
      <c r="BL1898" s="140"/>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c r="A1899" s="24"/>
      <c r="B1899" s="3"/>
      <c r="D1899" s="1"/>
      <c r="H1899" s="5"/>
      <c r="L1899" s="4"/>
      <c r="M1899" s="4"/>
      <c r="Q1899" s="5"/>
      <c r="Z1899" s="4"/>
      <c r="BI1899" s="7"/>
      <c r="BJ1899" s="4"/>
      <c r="BK1899" s="123"/>
      <c r="BL1899" s="140"/>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c r="A1900" s="24"/>
      <c r="B1900" s="3"/>
      <c r="D1900" s="1"/>
      <c r="H1900" s="5"/>
      <c r="L1900" s="4"/>
      <c r="M1900" s="4"/>
      <c r="Q1900" s="5"/>
      <c r="Z1900" s="4"/>
      <c r="BI1900" s="7"/>
      <c r="BJ1900" s="4"/>
      <c r="BK1900" s="123"/>
      <c r="BL1900" s="140"/>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c r="A1901" s="24"/>
      <c r="B1901" s="3"/>
      <c r="D1901" s="1"/>
      <c r="H1901" s="5"/>
      <c r="L1901" s="4"/>
      <c r="M1901" s="4"/>
      <c r="Q1901" s="5"/>
      <c r="Z1901" s="4"/>
      <c r="BI1901" s="7"/>
      <c r="BJ1901" s="4"/>
      <c r="BK1901" s="123"/>
      <c r="BL1901" s="140"/>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c r="A1902" s="24"/>
      <c r="B1902" s="3"/>
      <c r="D1902" s="1"/>
      <c r="H1902" s="5"/>
      <c r="L1902" s="4"/>
      <c r="M1902" s="4"/>
      <c r="Q1902" s="5"/>
      <c r="Z1902" s="4"/>
      <c r="BI1902" s="7"/>
      <c r="BJ1902" s="4"/>
      <c r="BK1902" s="123"/>
      <c r="BL1902" s="140"/>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c r="A1903" s="24"/>
      <c r="B1903" s="3"/>
      <c r="D1903" s="1"/>
      <c r="H1903" s="5"/>
      <c r="L1903" s="4"/>
      <c r="M1903" s="4"/>
      <c r="Q1903" s="5"/>
      <c r="Z1903" s="4"/>
      <c r="BI1903" s="7"/>
      <c r="BJ1903" s="4"/>
      <c r="BK1903" s="123"/>
      <c r="BL1903" s="140"/>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c r="A1904" s="24"/>
      <c r="B1904" s="3"/>
      <c r="D1904" s="1"/>
      <c r="H1904" s="5"/>
      <c r="L1904" s="4"/>
      <c r="M1904" s="4"/>
      <c r="Q1904" s="5"/>
      <c r="Z1904" s="4"/>
      <c r="BI1904" s="7"/>
      <c r="BJ1904" s="4"/>
      <c r="BK1904" s="123"/>
      <c r="BL1904" s="140"/>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c r="A1905" s="24"/>
      <c r="B1905" s="3"/>
      <c r="D1905" s="1"/>
      <c r="H1905" s="5"/>
      <c r="L1905" s="4"/>
      <c r="M1905" s="4"/>
      <c r="Q1905" s="5"/>
      <c r="Z1905" s="4"/>
      <c r="BI1905" s="7"/>
      <c r="BJ1905" s="4"/>
      <c r="BK1905" s="123"/>
      <c r="BL1905" s="140"/>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c r="A1906" s="24"/>
      <c r="B1906" s="3"/>
      <c r="D1906" s="1"/>
      <c r="H1906" s="5"/>
      <c r="L1906" s="4"/>
      <c r="M1906" s="4"/>
      <c r="Q1906" s="5"/>
      <c r="Z1906" s="4"/>
      <c r="BI1906" s="7"/>
      <c r="BJ1906" s="4"/>
      <c r="BK1906" s="123"/>
      <c r="BL1906" s="140"/>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c r="A1907" s="24"/>
      <c r="B1907" s="3"/>
      <c r="D1907" s="1"/>
      <c r="H1907" s="5"/>
      <c r="L1907" s="4"/>
      <c r="M1907" s="4"/>
      <c r="Q1907" s="5"/>
      <c r="Z1907" s="4"/>
      <c r="BI1907" s="7"/>
      <c r="BJ1907" s="4"/>
      <c r="BK1907" s="123"/>
      <c r="BL1907" s="140"/>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c r="A1908" s="24"/>
      <c r="B1908" s="3"/>
      <c r="D1908" s="1"/>
      <c r="H1908" s="5"/>
      <c r="L1908" s="4"/>
      <c r="M1908" s="4"/>
      <c r="Q1908" s="5"/>
      <c r="Z1908" s="4"/>
      <c r="BI1908" s="7"/>
      <c r="BJ1908" s="4"/>
      <c r="BK1908" s="123"/>
      <c r="BL1908" s="140"/>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c r="A1909" s="24"/>
      <c r="B1909" s="3"/>
      <c r="D1909" s="1"/>
      <c r="H1909" s="5"/>
      <c r="L1909" s="4"/>
      <c r="M1909" s="4"/>
      <c r="Q1909" s="5"/>
      <c r="Z1909" s="4"/>
      <c r="BI1909" s="7"/>
      <c r="BJ1909" s="4"/>
      <c r="BK1909" s="123"/>
      <c r="BL1909" s="140"/>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c r="A1910" s="24"/>
      <c r="B1910" s="3"/>
      <c r="D1910" s="1"/>
      <c r="H1910" s="5"/>
      <c r="L1910" s="4"/>
      <c r="M1910" s="4"/>
      <c r="Q1910" s="5"/>
      <c r="Z1910" s="4"/>
      <c r="BI1910" s="7"/>
      <c r="BJ1910" s="4"/>
      <c r="BK1910" s="123"/>
      <c r="BL1910" s="140"/>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c r="A1911" s="24"/>
      <c r="B1911" s="3"/>
      <c r="D1911" s="1"/>
      <c r="H1911" s="5"/>
      <c r="L1911" s="4"/>
      <c r="M1911" s="4"/>
      <c r="Q1911" s="5"/>
      <c r="Z1911" s="4"/>
      <c r="BI1911" s="7"/>
      <c r="BJ1911" s="4"/>
      <c r="BK1911" s="123"/>
      <c r="BL1911" s="140"/>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c r="A1912" s="24"/>
      <c r="B1912" s="3"/>
      <c r="D1912" s="1"/>
      <c r="H1912" s="5"/>
      <c r="L1912" s="4"/>
      <c r="M1912" s="4"/>
      <c r="Q1912" s="5"/>
      <c r="Z1912" s="4"/>
      <c r="BI1912" s="7"/>
      <c r="BJ1912" s="4"/>
      <c r="BK1912" s="123"/>
      <c r="BL1912" s="140"/>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c r="A1913" s="24"/>
      <c r="B1913" s="3"/>
      <c r="D1913" s="1"/>
      <c r="H1913" s="5"/>
      <c r="L1913" s="4"/>
      <c r="M1913" s="4"/>
      <c r="Q1913" s="5"/>
      <c r="Z1913" s="4"/>
      <c r="BI1913" s="7"/>
      <c r="BJ1913" s="4"/>
      <c r="BK1913" s="123"/>
      <c r="BL1913" s="140"/>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c r="A1914" s="24"/>
      <c r="B1914" s="3"/>
      <c r="D1914" s="1"/>
      <c r="H1914" s="5"/>
      <c r="L1914" s="4"/>
      <c r="M1914" s="4"/>
      <c r="Q1914" s="5"/>
      <c r="Z1914" s="4"/>
      <c r="BI1914" s="7"/>
      <c r="BJ1914" s="4"/>
      <c r="BK1914" s="123"/>
      <c r="BL1914" s="140"/>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c r="A1915" s="24"/>
      <c r="B1915" s="3"/>
      <c r="D1915" s="1"/>
      <c r="H1915" s="5"/>
      <c r="L1915" s="4"/>
      <c r="M1915" s="4"/>
      <c r="Q1915" s="5"/>
      <c r="Z1915" s="4"/>
      <c r="BI1915" s="7"/>
      <c r="BJ1915" s="4"/>
      <c r="BK1915" s="123"/>
      <c r="BL1915" s="140"/>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c r="A1916" s="24"/>
      <c r="B1916" s="3"/>
      <c r="D1916" s="1"/>
      <c r="H1916" s="5"/>
      <c r="L1916" s="4"/>
      <c r="M1916" s="4"/>
      <c r="Q1916" s="5"/>
      <c r="Z1916" s="4"/>
      <c r="BI1916" s="7"/>
      <c r="BJ1916" s="4"/>
      <c r="BK1916" s="123"/>
      <c r="BL1916" s="140"/>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c r="A1917" s="24"/>
      <c r="B1917" s="3"/>
      <c r="D1917" s="1"/>
      <c r="H1917" s="5"/>
      <c r="L1917" s="4"/>
      <c r="M1917" s="4"/>
      <c r="Q1917" s="5"/>
      <c r="Z1917" s="4"/>
      <c r="BI1917" s="7"/>
      <c r="BJ1917" s="4"/>
      <c r="BK1917" s="123"/>
      <c r="BL1917" s="140"/>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c r="A1918" s="24"/>
      <c r="B1918" s="3"/>
      <c r="D1918" s="1"/>
      <c r="H1918" s="5"/>
      <c r="L1918" s="4"/>
      <c r="M1918" s="4"/>
      <c r="Q1918" s="5"/>
      <c r="Z1918" s="4"/>
      <c r="BI1918" s="7"/>
      <c r="BJ1918" s="4"/>
      <c r="BK1918" s="123"/>
      <c r="BL1918" s="140"/>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c r="A1919" s="24"/>
      <c r="B1919" s="3"/>
      <c r="D1919" s="1"/>
      <c r="H1919" s="5"/>
      <c r="L1919" s="4"/>
      <c r="M1919" s="4"/>
      <c r="Q1919" s="5"/>
      <c r="Z1919" s="4"/>
      <c r="BI1919" s="7"/>
      <c r="BJ1919" s="4"/>
      <c r="BK1919" s="123"/>
      <c r="BL1919" s="140"/>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c r="A1920" s="24"/>
      <c r="B1920" s="3"/>
      <c r="D1920" s="1"/>
      <c r="H1920" s="5"/>
      <c r="L1920" s="4"/>
      <c r="M1920" s="4"/>
      <c r="Q1920" s="5"/>
      <c r="Z1920" s="4"/>
      <c r="BI1920" s="7"/>
      <c r="BJ1920" s="4"/>
      <c r="BK1920" s="123"/>
      <c r="BL1920" s="140"/>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c r="A1921" s="24"/>
      <c r="B1921" s="3"/>
      <c r="D1921" s="1"/>
      <c r="H1921" s="5"/>
      <c r="L1921" s="4"/>
      <c r="M1921" s="4"/>
      <c r="Q1921" s="5"/>
      <c r="Z1921" s="4"/>
      <c r="BI1921" s="7"/>
      <c r="BJ1921" s="4"/>
      <c r="BK1921" s="123"/>
      <c r="BL1921" s="140"/>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c r="A1922" s="24"/>
      <c r="B1922" s="3"/>
      <c r="D1922" s="1"/>
      <c r="H1922" s="5"/>
      <c r="L1922" s="4"/>
      <c r="M1922" s="4"/>
      <c r="Q1922" s="5"/>
      <c r="Z1922" s="4"/>
      <c r="BI1922" s="7"/>
      <c r="BJ1922" s="4"/>
      <c r="BK1922" s="123"/>
      <c r="BL1922" s="140"/>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c r="A1923" s="24"/>
      <c r="B1923" s="3"/>
      <c r="D1923" s="1"/>
      <c r="H1923" s="5"/>
      <c r="L1923" s="4"/>
      <c r="M1923" s="4"/>
      <c r="Q1923" s="5"/>
      <c r="Z1923" s="4"/>
      <c r="BI1923" s="7"/>
      <c r="BJ1923" s="4"/>
      <c r="BK1923" s="123"/>
      <c r="BL1923" s="140"/>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c r="A1924" s="24"/>
      <c r="B1924" s="3"/>
      <c r="D1924" s="1"/>
      <c r="H1924" s="5"/>
      <c r="L1924" s="4"/>
      <c r="M1924" s="4"/>
      <c r="Q1924" s="5"/>
      <c r="Z1924" s="4"/>
      <c r="BI1924" s="7"/>
      <c r="BJ1924" s="4"/>
      <c r="BK1924" s="123"/>
      <c r="BL1924" s="140"/>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c r="A1925" s="24"/>
      <c r="B1925" s="3"/>
      <c r="D1925" s="1"/>
      <c r="H1925" s="5"/>
      <c r="L1925" s="4"/>
      <c r="M1925" s="4"/>
      <c r="Q1925" s="5"/>
      <c r="Z1925" s="4"/>
      <c r="BI1925" s="7"/>
      <c r="BJ1925" s="4"/>
      <c r="BK1925" s="123"/>
      <c r="BL1925" s="140"/>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c r="A1926" s="24"/>
      <c r="B1926" s="3"/>
      <c r="D1926" s="1"/>
      <c r="H1926" s="5"/>
      <c r="L1926" s="4"/>
      <c r="M1926" s="4"/>
      <c r="Q1926" s="5"/>
      <c r="Z1926" s="4"/>
      <c r="BI1926" s="7"/>
      <c r="BJ1926" s="4"/>
      <c r="BK1926" s="123"/>
      <c r="BL1926" s="140"/>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c r="A1927" s="24"/>
      <c r="B1927" s="3"/>
      <c r="D1927" s="1"/>
      <c r="H1927" s="5"/>
      <c r="L1927" s="4"/>
      <c r="M1927" s="4"/>
      <c r="Q1927" s="5"/>
      <c r="Z1927" s="4"/>
      <c r="BI1927" s="7"/>
      <c r="BJ1927" s="4"/>
      <c r="BK1927" s="123"/>
      <c r="BL1927" s="140"/>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c r="A1928" s="24"/>
      <c r="B1928" s="3"/>
      <c r="D1928" s="1"/>
      <c r="H1928" s="5"/>
      <c r="L1928" s="4"/>
      <c r="M1928" s="4"/>
      <c r="Q1928" s="5"/>
      <c r="Z1928" s="4"/>
      <c r="BI1928" s="7"/>
      <c r="BJ1928" s="4"/>
      <c r="BK1928" s="123"/>
      <c r="BL1928" s="140"/>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c r="A1929" s="24"/>
      <c r="B1929" s="3"/>
      <c r="D1929" s="1"/>
      <c r="H1929" s="5"/>
      <c r="L1929" s="4"/>
      <c r="M1929" s="4"/>
      <c r="Q1929" s="5"/>
      <c r="Z1929" s="4"/>
      <c r="BI1929" s="7"/>
      <c r="BJ1929" s="4"/>
      <c r="BK1929" s="123"/>
      <c r="BL1929" s="140"/>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c r="A1930" s="24"/>
      <c r="B1930" s="3"/>
      <c r="D1930" s="1"/>
      <c r="H1930" s="5"/>
      <c r="L1930" s="4"/>
      <c r="M1930" s="4"/>
      <c r="Q1930" s="5"/>
      <c r="Z1930" s="4"/>
      <c r="BI1930" s="7"/>
      <c r="BJ1930" s="4"/>
      <c r="BK1930" s="123"/>
      <c r="BL1930" s="140"/>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c r="A1931" s="24"/>
      <c r="B1931" s="3"/>
      <c r="D1931" s="1"/>
      <c r="H1931" s="5"/>
      <c r="L1931" s="4"/>
      <c r="M1931" s="4"/>
      <c r="Q1931" s="5"/>
      <c r="Z1931" s="4"/>
      <c r="BI1931" s="7"/>
      <c r="BJ1931" s="4"/>
      <c r="BK1931" s="123"/>
      <c r="BL1931" s="140"/>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c r="A1932" s="24"/>
      <c r="B1932" s="3"/>
      <c r="D1932" s="1"/>
      <c r="H1932" s="5"/>
      <c r="L1932" s="4"/>
      <c r="M1932" s="4"/>
      <c r="Q1932" s="5"/>
      <c r="Z1932" s="4"/>
      <c r="BI1932" s="7"/>
      <c r="BJ1932" s="4"/>
      <c r="BK1932" s="123"/>
      <c r="BL1932" s="140"/>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c r="A1933" s="24"/>
      <c r="B1933" s="3"/>
      <c r="D1933" s="1"/>
      <c r="H1933" s="5"/>
      <c r="L1933" s="4"/>
      <c r="M1933" s="4"/>
      <c r="Q1933" s="5"/>
      <c r="Z1933" s="4"/>
      <c r="BI1933" s="7"/>
      <c r="BJ1933" s="4"/>
      <c r="BK1933" s="123"/>
      <c r="BL1933" s="140"/>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c r="A1934" s="24"/>
      <c r="B1934" s="3"/>
      <c r="D1934" s="1"/>
      <c r="H1934" s="5"/>
      <c r="L1934" s="4"/>
      <c r="M1934" s="4"/>
      <c r="Q1934" s="5"/>
      <c r="Z1934" s="4"/>
      <c r="BI1934" s="7"/>
      <c r="BJ1934" s="4"/>
      <c r="BK1934" s="123"/>
      <c r="BL1934" s="140"/>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c r="A1935" s="24"/>
      <c r="B1935" s="3"/>
      <c r="D1935" s="1"/>
      <c r="H1935" s="5"/>
      <c r="L1935" s="4"/>
      <c r="M1935" s="4"/>
      <c r="Q1935" s="5"/>
      <c r="Z1935" s="4"/>
      <c r="BI1935" s="7"/>
      <c r="BJ1935" s="4"/>
      <c r="BK1935" s="123"/>
      <c r="BL1935" s="140"/>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c r="A1936" s="24"/>
      <c r="B1936" s="3"/>
      <c r="D1936" s="1"/>
      <c r="H1936" s="5"/>
      <c r="L1936" s="4"/>
      <c r="M1936" s="4"/>
      <c r="Q1936" s="5"/>
      <c r="Z1936" s="4"/>
      <c r="BI1936" s="7"/>
      <c r="BJ1936" s="4"/>
      <c r="BK1936" s="123"/>
      <c r="BL1936" s="140"/>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c r="A1937" s="24"/>
      <c r="B1937" s="3"/>
      <c r="D1937" s="1"/>
      <c r="H1937" s="5"/>
      <c r="L1937" s="4"/>
      <c r="M1937" s="4"/>
      <c r="Q1937" s="5"/>
      <c r="Z1937" s="4"/>
      <c r="BI1937" s="7"/>
      <c r="BJ1937" s="4"/>
      <c r="BK1937" s="123"/>
      <c r="BL1937" s="140"/>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c r="A1938" s="24"/>
      <c r="B1938" s="3"/>
      <c r="D1938" s="1"/>
      <c r="H1938" s="5"/>
      <c r="L1938" s="4"/>
      <c r="M1938" s="4"/>
      <c r="Q1938" s="5"/>
      <c r="Z1938" s="4"/>
      <c r="BI1938" s="7"/>
      <c r="BJ1938" s="4"/>
      <c r="BK1938" s="123"/>
      <c r="BL1938" s="140"/>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c r="A1939" s="24"/>
      <c r="B1939" s="3"/>
      <c r="D1939" s="1"/>
      <c r="H1939" s="5"/>
      <c r="L1939" s="4"/>
      <c r="M1939" s="4"/>
      <c r="Q1939" s="5"/>
      <c r="Z1939" s="4"/>
      <c r="BI1939" s="7"/>
      <c r="BJ1939" s="4"/>
      <c r="BK1939" s="123"/>
      <c r="BL1939" s="140"/>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c r="A1940" s="24"/>
      <c r="B1940" s="3"/>
      <c r="D1940" s="1"/>
      <c r="H1940" s="5"/>
      <c r="L1940" s="4"/>
      <c r="M1940" s="4"/>
      <c r="Q1940" s="5"/>
      <c r="Z1940" s="4"/>
      <c r="BI1940" s="7"/>
      <c r="BJ1940" s="4"/>
      <c r="BK1940" s="123"/>
      <c r="BL1940" s="140"/>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c r="A1941" s="24"/>
      <c r="B1941" s="3"/>
      <c r="D1941" s="1"/>
      <c r="H1941" s="5"/>
      <c r="L1941" s="4"/>
      <c r="M1941" s="4"/>
      <c r="Q1941" s="5"/>
      <c r="Z1941" s="4"/>
      <c r="BI1941" s="7"/>
      <c r="BJ1941" s="4"/>
      <c r="BK1941" s="123"/>
      <c r="BL1941" s="140"/>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c r="A1942" s="24"/>
      <c r="B1942" s="3"/>
      <c r="D1942" s="1"/>
      <c r="H1942" s="5"/>
      <c r="L1942" s="4"/>
      <c r="M1942" s="4"/>
      <c r="Q1942" s="5"/>
      <c r="Z1942" s="4"/>
      <c r="BI1942" s="7"/>
      <c r="BJ1942" s="4"/>
      <c r="BK1942" s="123"/>
      <c r="BL1942" s="140"/>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c r="A1943" s="24"/>
      <c r="B1943" s="3"/>
      <c r="D1943" s="1"/>
      <c r="H1943" s="5"/>
      <c r="L1943" s="4"/>
      <c r="M1943" s="4"/>
      <c r="Q1943" s="5"/>
      <c r="Z1943" s="4"/>
      <c r="BI1943" s="7"/>
      <c r="BJ1943" s="4"/>
      <c r="BK1943" s="123"/>
      <c r="BL1943" s="140"/>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c r="A1944" s="24"/>
      <c r="B1944" s="3"/>
      <c r="D1944" s="1"/>
      <c r="H1944" s="5"/>
      <c r="L1944" s="4"/>
      <c r="M1944" s="4"/>
      <c r="Q1944" s="5"/>
      <c r="Z1944" s="4"/>
      <c r="BI1944" s="7"/>
      <c r="BJ1944" s="4"/>
      <c r="BK1944" s="123"/>
      <c r="BL1944" s="140"/>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c r="A1945" s="24"/>
      <c r="B1945" s="3"/>
      <c r="D1945" s="1"/>
      <c r="H1945" s="5"/>
      <c r="L1945" s="4"/>
      <c r="M1945" s="4"/>
      <c r="Q1945" s="5"/>
      <c r="Z1945" s="4"/>
      <c r="BI1945" s="7"/>
      <c r="BJ1945" s="4"/>
      <c r="BK1945" s="123"/>
      <c r="BL1945" s="140"/>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c r="A1946" s="24"/>
      <c r="B1946" s="3"/>
      <c r="D1946" s="1"/>
      <c r="H1946" s="5"/>
      <c r="L1946" s="4"/>
      <c r="M1946" s="4"/>
      <c r="Q1946" s="5"/>
      <c r="Z1946" s="4"/>
      <c r="BI1946" s="7"/>
      <c r="BJ1946" s="4"/>
      <c r="BK1946" s="123"/>
      <c r="BL1946" s="140"/>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c r="A1947" s="24"/>
      <c r="B1947" s="3"/>
      <c r="D1947" s="1"/>
      <c r="H1947" s="5"/>
      <c r="L1947" s="4"/>
      <c r="M1947" s="4"/>
      <c r="Q1947" s="5"/>
      <c r="Z1947" s="4"/>
      <c r="BI1947" s="7"/>
      <c r="BJ1947" s="4"/>
      <c r="BK1947" s="123"/>
      <c r="BL1947" s="140"/>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c r="A1948" s="24"/>
      <c r="B1948" s="3"/>
      <c r="D1948" s="1"/>
      <c r="H1948" s="5"/>
      <c r="L1948" s="4"/>
      <c r="M1948" s="4"/>
      <c r="Q1948" s="5"/>
      <c r="Z1948" s="4"/>
      <c r="BI1948" s="7"/>
      <c r="BJ1948" s="4"/>
      <c r="BK1948" s="123"/>
      <c r="BL1948" s="140"/>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c r="A1949" s="24"/>
      <c r="B1949" s="3"/>
      <c r="D1949" s="1"/>
      <c r="H1949" s="5"/>
      <c r="L1949" s="4"/>
      <c r="M1949" s="4"/>
      <c r="Q1949" s="5"/>
      <c r="Z1949" s="4"/>
      <c r="BI1949" s="7"/>
      <c r="BJ1949" s="4"/>
      <c r="BK1949" s="123"/>
      <c r="BL1949" s="140"/>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c r="A1950" s="24"/>
      <c r="B1950" s="3"/>
      <c r="D1950" s="1"/>
      <c r="H1950" s="5"/>
      <c r="L1950" s="4"/>
      <c r="M1950" s="4"/>
      <c r="Q1950" s="5"/>
      <c r="Z1950" s="4"/>
      <c r="BI1950" s="7"/>
      <c r="BJ1950" s="4"/>
      <c r="BK1950" s="123"/>
      <c r="BL1950" s="140"/>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c r="A1951" s="24"/>
      <c r="B1951" s="3"/>
      <c r="D1951" s="1"/>
      <c r="H1951" s="5"/>
      <c r="L1951" s="4"/>
      <c r="M1951" s="4"/>
      <c r="Q1951" s="5"/>
      <c r="Z1951" s="4"/>
      <c r="BI1951" s="7"/>
      <c r="BJ1951" s="4"/>
      <c r="BK1951" s="123"/>
      <c r="BL1951" s="140"/>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c r="A1952" s="24"/>
      <c r="B1952" s="3"/>
      <c r="D1952" s="1"/>
      <c r="H1952" s="5"/>
      <c r="L1952" s="4"/>
      <c r="M1952" s="4"/>
      <c r="Q1952" s="5"/>
      <c r="Z1952" s="4"/>
      <c r="BI1952" s="7"/>
      <c r="BJ1952" s="4"/>
      <c r="BK1952" s="123"/>
      <c r="BL1952" s="140"/>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c r="A1953" s="24"/>
      <c r="B1953" s="3"/>
      <c r="D1953" s="1"/>
      <c r="H1953" s="5"/>
      <c r="L1953" s="4"/>
      <c r="M1953" s="4"/>
      <c r="Q1953" s="5"/>
      <c r="Z1953" s="4"/>
      <c r="BI1953" s="7"/>
      <c r="BJ1953" s="4"/>
      <c r="BK1953" s="123"/>
      <c r="BL1953" s="140"/>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c r="A1954" s="24"/>
      <c r="B1954" s="3"/>
      <c r="D1954" s="1"/>
      <c r="H1954" s="5"/>
      <c r="L1954" s="4"/>
      <c r="M1954" s="4"/>
      <c r="Q1954" s="5"/>
      <c r="Z1954" s="4"/>
      <c r="BI1954" s="7"/>
      <c r="BJ1954" s="4"/>
      <c r="BK1954" s="123"/>
      <c r="BL1954" s="140"/>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c r="A1955" s="24"/>
      <c r="B1955" s="3"/>
      <c r="D1955" s="1"/>
      <c r="H1955" s="5"/>
      <c r="L1955" s="4"/>
      <c r="M1955" s="4"/>
      <c r="Q1955" s="5"/>
      <c r="Z1955" s="4"/>
      <c r="BI1955" s="7"/>
      <c r="BJ1955" s="4"/>
      <c r="BK1955" s="123"/>
      <c r="BL1955" s="140"/>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c r="A1956" s="24"/>
      <c r="B1956" s="3"/>
      <c r="D1956" s="1"/>
      <c r="H1956" s="5"/>
      <c r="L1956" s="4"/>
      <c r="M1956" s="4"/>
      <c r="Q1956" s="5"/>
      <c r="Z1956" s="4"/>
      <c r="BI1956" s="7"/>
      <c r="BJ1956" s="4"/>
      <c r="BK1956" s="123"/>
      <c r="BL1956" s="140"/>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c r="A1957" s="24"/>
      <c r="B1957" s="3"/>
      <c r="D1957" s="1"/>
      <c r="H1957" s="5"/>
      <c r="L1957" s="4"/>
      <c r="M1957" s="4"/>
      <c r="Q1957" s="5"/>
      <c r="Z1957" s="4"/>
      <c r="BI1957" s="7"/>
      <c r="BJ1957" s="4"/>
      <c r="BK1957" s="123"/>
      <c r="BL1957" s="140"/>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c r="A1958" s="24"/>
      <c r="B1958" s="3"/>
      <c r="D1958" s="1"/>
      <c r="H1958" s="5"/>
      <c r="L1958" s="4"/>
      <c r="M1958" s="4"/>
      <c r="Q1958" s="5"/>
      <c r="Z1958" s="4"/>
      <c r="BI1958" s="7"/>
      <c r="BJ1958" s="4"/>
      <c r="BK1958" s="123"/>
      <c r="BL1958" s="140"/>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c r="A1959" s="24"/>
      <c r="B1959" s="3"/>
      <c r="D1959" s="1"/>
      <c r="H1959" s="5"/>
      <c r="L1959" s="4"/>
      <c r="M1959" s="4"/>
      <c r="Q1959" s="5"/>
      <c r="Z1959" s="4"/>
      <c r="BI1959" s="7"/>
      <c r="BJ1959" s="4"/>
      <c r="BK1959" s="123"/>
      <c r="BL1959" s="140"/>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c r="A1960" s="24"/>
      <c r="B1960" s="3"/>
      <c r="D1960" s="1"/>
      <c r="H1960" s="5"/>
      <c r="L1960" s="4"/>
      <c r="M1960" s="4"/>
      <c r="Q1960" s="5"/>
      <c r="Z1960" s="4"/>
      <c r="BI1960" s="7"/>
      <c r="BJ1960" s="4"/>
      <c r="BK1960" s="123"/>
      <c r="BL1960" s="140"/>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c r="A1961" s="24"/>
      <c r="B1961" s="3"/>
      <c r="D1961" s="1"/>
      <c r="H1961" s="5"/>
      <c r="L1961" s="4"/>
      <c r="M1961" s="4"/>
      <c r="Q1961" s="5"/>
      <c r="Z1961" s="4"/>
      <c r="BI1961" s="7"/>
      <c r="BJ1961" s="4"/>
      <c r="BK1961" s="123"/>
      <c r="BL1961" s="140"/>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c r="A1962" s="24"/>
      <c r="B1962" s="3"/>
      <c r="D1962" s="1"/>
      <c r="H1962" s="5"/>
      <c r="L1962" s="4"/>
      <c r="M1962" s="4"/>
      <c r="Q1962" s="5"/>
      <c r="Z1962" s="4"/>
      <c r="BI1962" s="7"/>
      <c r="BJ1962" s="4"/>
      <c r="BK1962" s="123"/>
      <c r="BL1962" s="140"/>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c r="A1963" s="24"/>
      <c r="B1963" s="3"/>
      <c r="D1963" s="1"/>
      <c r="H1963" s="5"/>
      <c r="L1963" s="4"/>
      <c r="M1963" s="4"/>
      <c r="Q1963" s="5"/>
      <c r="Z1963" s="4"/>
      <c r="BI1963" s="7"/>
      <c r="BJ1963" s="4"/>
      <c r="BK1963" s="123"/>
      <c r="BL1963" s="140"/>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c r="A1964" s="24"/>
      <c r="B1964" s="3"/>
      <c r="D1964" s="1"/>
      <c r="H1964" s="5"/>
      <c r="L1964" s="4"/>
      <c r="M1964" s="4"/>
      <c r="Q1964" s="5"/>
      <c r="Z1964" s="4"/>
      <c r="BI1964" s="7"/>
      <c r="BJ1964" s="4"/>
      <c r="BK1964" s="123"/>
      <c r="BL1964" s="140"/>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c r="A1965" s="24"/>
      <c r="B1965" s="3"/>
      <c r="D1965" s="1"/>
      <c r="H1965" s="5"/>
      <c r="L1965" s="4"/>
      <c r="M1965" s="4"/>
      <c r="Q1965" s="5"/>
      <c r="Z1965" s="4"/>
      <c r="BI1965" s="7"/>
      <c r="BJ1965" s="4"/>
      <c r="BK1965" s="123"/>
      <c r="BL1965" s="140"/>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c r="A1966" s="24"/>
      <c r="B1966" s="3"/>
      <c r="D1966" s="1"/>
      <c r="H1966" s="5"/>
      <c r="L1966" s="4"/>
      <c r="M1966" s="4"/>
      <c r="Q1966" s="5"/>
      <c r="Z1966" s="4"/>
      <c r="BI1966" s="7"/>
      <c r="BJ1966" s="4"/>
      <c r="BK1966" s="123"/>
      <c r="BL1966" s="140"/>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c r="A1967" s="24"/>
      <c r="B1967" s="3"/>
      <c r="D1967" s="1"/>
      <c r="H1967" s="5"/>
      <c r="L1967" s="4"/>
      <c r="M1967" s="4"/>
      <c r="Q1967" s="5"/>
      <c r="Z1967" s="4"/>
      <c r="BI1967" s="7"/>
      <c r="BJ1967" s="4"/>
      <c r="BK1967" s="123"/>
      <c r="BL1967" s="140"/>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c r="A1968" s="24"/>
      <c r="B1968" s="3"/>
      <c r="D1968" s="1"/>
      <c r="H1968" s="5"/>
      <c r="L1968" s="4"/>
      <c r="M1968" s="4"/>
      <c r="Q1968" s="5"/>
      <c r="Z1968" s="4"/>
      <c r="BI1968" s="7"/>
      <c r="BJ1968" s="4"/>
      <c r="BK1968" s="123"/>
      <c r="BL1968" s="140"/>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c r="A1969" s="24"/>
      <c r="B1969" s="3"/>
      <c r="D1969" s="1"/>
      <c r="H1969" s="5"/>
      <c r="L1969" s="4"/>
      <c r="M1969" s="4"/>
      <c r="Q1969" s="5"/>
      <c r="Z1969" s="4"/>
      <c r="BI1969" s="7"/>
      <c r="BJ1969" s="4"/>
      <c r="BK1969" s="123"/>
      <c r="BL1969" s="140"/>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c r="A1970" s="24"/>
      <c r="B1970" s="3"/>
      <c r="D1970" s="1"/>
      <c r="H1970" s="5"/>
      <c r="L1970" s="4"/>
      <c r="M1970" s="4"/>
      <c r="Q1970" s="5"/>
      <c r="Z1970" s="4"/>
      <c r="BI1970" s="7"/>
      <c r="BJ1970" s="4"/>
      <c r="BK1970" s="123"/>
      <c r="BL1970" s="140"/>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c r="A1971" s="24"/>
      <c r="B1971" s="3"/>
      <c r="D1971" s="1"/>
      <c r="H1971" s="5"/>
      <c r="L1971" s="4"/>
      <c r="M1971" s="4"/>
      <c r="Q1971" s="5"/>
      <c r="Z1971" s="4"/>
      <c r="BI1971" s="7"/>
      <c r="BJ1971" s="4"/>
      <c r="BK1971" s="123"/>
      <c r="BL1971" s="140"/>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c r="A1972" s="24"/>
      <c r="B1972" s="3"/>
      <c r="D1972" s="1"/>
      <c r="H1972" s="5"/>
      <c r="L1972" s="4"/>
      <c r="M1972" s="4"/>
      <c r="Q1972" s="5"/>
      <c r="Z1972" s="4"/>
      <c r="BI1972" s="7"/>
      <c r="BJ1972" s="4"/>
      <c r="BK1972" s="123"/>
      <c r="BL1972" s="140"/>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c r="A1973" s="24"/>
      <c r="B1973" s="3"/>
      <c r="D1973" s="1"/>
      <c r="H1973" s="5"/>
      <c r="L1973" s="4"/>
      <c r="M1973" s="4"/>
      <c r="Q1973" s="5"/>
      <c r="Z1973" s="4"/>
      <c r="BI1973" s="7"/>
      <c r="BJ1973" s="4"/>
      <c r="BK1973" s="123"/>
      <c r="BL1973" s="140"/>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c r="A1974" s="24"/>
      <c r="B1974" s="3"/>
      <c r="D1974" s="1"/>
      <c r="H1974" s="5"/>
      <c r="L1974" s="4"/>
      <c r="M1974" s="4"/>
      <c r="Q1974" s="5"/>
      <c r="Z1974" s="4"/>
      <c r="BI1974" s="7"/>
      <c r="BJ1974" s="4"/>
      <c r="BK1974" s="123"/>
      <c r="BL1974" s="140"/>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c r="A1975" s="24"/>
      <c r="B1975" s="3"/>
      <c r="D1975" s="1"/>
      <c r="H1975" s="5"/>
      <c r="L1975" s="4"/>
      <c r="M1975" s="4"/>
      <c r="Q1975" s="5"/>
      <c r="Z1975" s="4"/>
      <c r="BI1975" s="7"/>
      <c r="BJ1975" s="4"/>
      <c r="BK1975" s="123"/>
      <c r="BL1975" s="140"/>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c r="A1976" s="24"/>
      <c r="B1976" s="3"/>
      <c r="D1976" s="1"/>
      <c r="H1976" s="5"/>
      <c r="L1976" s="4"/>
      <c r="M1976" s="4"/>
      <c r="Q1976" s="5"/>
      <c r="Z1976" s="4"/>
      <c r="BI1976" s="7"/>
      <c r="BJ1976" s="4"/>
      <c r="BK1976" s="123"/>
      <c r="BL1976" s="140"/>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c r="A1977" s="24"/>
      <c r="B1977" s="3"/>
      <c r="D1977" s="1"/>
      <c r="H1977" s="5"/>
      <c r="L1977" s="4"/>
      <c r="M1977" s="4"/>
      <c r="Q1977" s="5"/>
      <c r="Z1977" s="4"/>
      <c r="BI1977" s="7"/>
      <c r="BJ1977" s="4"/>
      <c r="BK1977" s="123"/>
      <c r="BL1977" s="140"/>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c r="A1978" s="24"/>
      <c r="B1978" s="3"/>
      <c r="D1978" s="1"/>
      <c r="H1978" s="5"/>
      <c r="L1978" s="4"/>
      <c r="M1978" s="4"/>
      <c r="Q1978" s="5"/>
      <c r="Z1978" s="4"/>
      <c r="BI1978" s="7"/>
      <c r="BJ1978" s="4"/>
      <c r="BK1978" s="123"/>
      <c r="BL1978" s="140"/>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c r="A1979" s="24"/>
      <c r="B1979" s="3"/>
      <c r="D1979" s="1"/>
      <c r="H1979" s="5"/>
      <c r="L1979" s="4"/>
      <c r="M1979" s="4"/>
      <c r="Q1979" s="5"/>
      <c r="Z1979" s="4"/>
      <c r="BI1979" s="7"/>
      <c r="BJ1979" s="4"/>
      <c r="BK1979" s="123"/>
      <c r="BL1979" s="140"/>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c r="A1980" s="24"/>
      <c r="B1980" s="3"/>
      <c r="D1980" s="1"/>
      <c r="H1980" s="5"/>
      <c r="L1980" s="4"/>
      <c r="M1980" s="4"/>
      <c r="Q1980" s="5"/>
      <c r="Z1980" s="4"/>
      <c r="BI1980" s="7"/>
      <c r="BJ1980" s="4"/>
      <c r="BK1980" s="123"/>
      <c r="BL1980" s="140"/>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c r="A1981" s="24"/>
      <c r="B1981" s="3"/>
      <c r="D1981" s="1"/>
      <c r="H1981" s="5"/>
      <c r="L1981" s="4"/>
      <c r="M1981" s="4"/>
      <c r="Q1981" s="5"/>
      <c r="Z1981" s="4"/>
      <c r="BI1981" s="7"/>
      <c r="BJ1981" s="4"/>
      <c r="BK1981" s="123"/>
      <c r="BL1981" s="140"/>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c r="A1982" s="24"/>
      <c r="B1982" s="3"/>
      <c r="D1982" s="1"/>
      <c r="H1982" s="5"/>
      <c r="L1982" s="4"/>
      <c r="M1982" s="4"/>
      <c r="Q1982" s="5"/>
      <c r="Z1982" s="4"/>
      <c r="BI1982" s="7"/>
      <c r="BJ1982" s="4"/>
      <c r="BK1982" s="123"/>
      <c r="BL1982" s="140"/>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c r="A1983" s="24"/>
      <c r="B1983" s="3"/>
      <c r="D1983" s="1"/>
      <c r="H1983" s="5"/>
      <c r="L1983" s="4"/>
      <c r="M1983" s="4"/>
      <c r="Q1983" s="5"/>
      <c r="Z1983" s="4"/>
      <c r="BI1983" s="7"/>
      <c r="BJ1983" s="4"/>
      <c r="BK1983" s="123"/>
      <c r="BL1983" s="140"/>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c r="A1984" s="24"/>
      <c r="B1984" s="3"/>
      <c r="D1984" s="1"/>
      <c r="H1984" s="5"/>
      <c r="L1984" s="4"/>
      <c r="M1984" s="4"/>
      <c r="Q1984" s="5"/>
      <c r="Z1984" s="4"/>
      <c r="BI1984" s="7"/>
      <c r="BJ1984" s="4"/>
      <c r="BK1984" s="123"/>
      <c r="BL1984" s="140"/>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c r="A1985" s="24"/>
      <c r="B1985" s="3"/>
      <c r="D1985" s="1"/>
      <c r="H1985" s="5"/>
      <c r="L1985" s="4"/>
      <c r="M1985" s="4"/>
      <c r="Q1985" s="5"/>
      <c r="Z1985" s="4"/>
      <c r="BI1985" s="7"/>
      <c r="BJ1985" s="4"/>
      <c r="BK1985" s="123"/>
      <c r="BL1985" s="140"/>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c r="A1986" s="24"/>
      <c r="B1986" s="3"/>
      <c r="D1986" s="1"/>
      <c r="H1986" s="5"/>
      <c r="L1986" s="4"/>
      <c r="M1986" s="4"/>
      <c r="Q1986" s="5"/>
      <c r="Z1986" s="4"/>
      <c r="BI1986" s="7"/>
      <c r="BJ1986" s="4"/>
      <c r="BK1986" s="123"/>
      <c r="BL1986" s="140"/>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c r="A1987" s="24"/>
      <c r="B1987" s="3"/>
      <c r="D1987" s="1"/>
      <c r="H1987" s="5"/>
      <c r="L1987" s="4"/>
      <c r="M1987" s="4"/>
      <c r="Q1987" s="5"/>
      <c r="Z1987" s="4"/>
      <c r="BI1987" s="7"/>
      <c r="BJ1987" s="4"/>
      <c r="BK1987" s="123"/>
      <c r="BL1987" s="140"/>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c r="A1988" s="24"/>
      <c r="B1988" s="3"/>
      <c r="D1988" s="1"/>
      <c r="H1988" s="5"/>
      <c r="L1988" s="4"/>
      <c r="M1988" s="4"/>
      <c r="Q1988" s="5"/>
      <c r="Z1988" s="4"/>
      <c r="BI1988" s="7"/>
      <c r="BJ1988" s="4"/>
      <c r="BK1988" s="123"/>
      <c r="BL1988" s="140"/>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c r="A1989" s="24"/>
      <c r="B1989" s="3"/>
      <c r="D1989" s="1"/>
      <c r="H1989" s="5"/>
      <c r="L1989" s="4"/>
      <c r="M1989" s="4"/>
      <c r="Q1989" s="5"/>
      <c r="Z1989" s="4"/>
      <c r="BI1989" s="7"/>
      <c r="BJ1989" s="4"/>
      <c r="BK1989" s="123"/>
      <c r="BL1989" s="140"/>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c r="A1990" s="24"/>
      <c r="B1990" s="3"/>
      <c r="D1990" s="1"/>
      <c r="H1990" s="5"/>
      <c r="L1990" s="4"/>
      <c r="M1990" s="4"/>
      <c r="Q1990" s="5"/>
      <c r="Z1990" s="4"/>
      <c r="BI1990" s="7"/>
      <c r="BJ1990" s="4"/>
      <c r="BK1990" s="123"/>
      <c r="BL1990" s="140"/>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c r="A1991" s="24"/>
      <c r="B1991" s="3"/>
      <c r="D1991" s="1"/>
      <c r="H1991" s="5"/>
      <c r="L1991" s="4"/>
      <c r="M1991" s="4"/>
      <c r="Q1991" s="5"/>
      <c r="Z1991" s="4"/>
      <c r="BI1991" s="7"/>
      <c r="BJ1991" s="4"/>
      <c r="BK1991" s="123"/>
      <c r="BL1991" s="140"/>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c r="A1992" s="24"/>
      <c r="B1992" s="3"/>
      <c r="D1992" s="1"/>
      <c r="H1992" s="5"/>
      <c r="L1992" s="4"/>
      <c r="M1992" s="4"/>
      <c r="Q1992" s="5"/>
      <c r="Z1992" s="4"/>
      <c r="BI1992" s="7"/>
      <c r="BJ1992" s="4"/>
      <c r="BK1992" s="123"/>
      <c r="BL1992" s="140"/>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c r="A1993" s="24"/>
      <c r="B1993" s="3"/>
      <c r="D1993" s="1"/>
      <c r="H1993" s="5"/>
      <c r="L1993" s="4"/>
      <c r="M1993" s="4"/>
      <c r="Q1993" s="5"/>
      <c r="Z1993" s="4"/>
      <c r="BI1993" s="7"/>
      <c r="BJ1993" s="4"/>
      <c r="BK1993" s="123"/>
      <c r="BL1993" s="140"/>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c r="A1994" s="24"/>
      <c r="B1994" s="3"/>
      <c r="D1994" s="1"/>
      <c r="H1994" s="5"/>
      <c r="L1994" s="4"/>
      <c r="M1994" s="4"/>
      <c r="Q1994" s="5"/>
      <c r="Z1994" s="4"/>
      <c r="BI1994" s="7"/>
      <c r="BJ1994" s="4"/>
      <c r="BK1994" s="123"/>
      <c r="BL1994" s="140"/>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c r="A1995" s="24"/>
      <c r="B1995" s="3"/>
      <c r="D1995" s="1"/>
      <c r="H1995" s="5"/>
      <c r="L1995" s="4"/>
      <c r="M1995" s="4"/>
      <c r="Q1995" s="5"/>
      <c r="Z1995" s="4"/>
      <c r="BI1995" s="7"/>
      <c r="BJ1995" s="4"/>
      <c r="BK1995" s="123"/>
      <c r="BL1995" s="140"/>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c r="A1996" s="24"/>
      <c r="B1996" s="3"/>
      <c r="D1996" s="1"/>
      <c r="H1996" s="5"/>
      <c r="L1996" s="4"/>
      <c r="M1996" s="4"/>
      <c r="Q1996" s="5"/>
      <c r="Z1996" s="4"/>
      <c r="BI1996" s="7"/>
      <c r="BJ1996" s="4"/>
      <c r="BK1996" s="123"/>
      <c r="BL1996" s="140"/>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c r="A1997" s="24"/>
      <c r="B1997" s="3"/>
      <c r="D1997" s="1"/>
      <c r="H1997" s="5"/>
      <c r="L1997" s="4"/>
      <c r="M1997" s="4"/>
      <c r="Q1997" s="5"/>
      <c r="Z1997" s="4"/>
      <c r="BI1997" s="7"/>
      <c r="BJ1997" s="4"/>
      <c r="BK1997" s="123"/>
      <c r="BL1997" s="140"/>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c r="A1998" s="24"/>
      <c r="B1998" s="3"/>
      <c r="D1998" s="1"/>
      <c r="H1998" s="5"/>
      <c r="L1998" s="4"/>
      <c r="M1998" s="4"/>
      <c r="Q1998" s="5"/>
      <c r="Z1998" s="4"/>
      <c r="BI1998" s="7"/>
      <c r="BJ1998" s="4"/>
      <c r="BK1998" s="123"/>
      <c r="BL1998" s="140"/>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c r="A1999" s="24"/>
      <c r="B1999" s="3"/>
      <c r="D1999" s="1"/>
      <c r="H1999" s="5"/>
      <c r="L1999" s="4"/>
      <c r="M1999" s="4"/>
      <c r="Q1999" s="5"/>
      <c r="Z1999" s="4"/>
      <c r="BI1999" s="7"/>
      <c r="BJ1999" s="4"/>
      <c r="BK1999" s="123"/>
      <c r="BL1999" s="140"/>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c r="A2000" s="24"/>
      <c r="B2000" s="3"/>
      <c r="D2000" s="1"/>
      <c r="H2000" s="5"/>
      <c r="L2000" s="4"/>
      <c r="M2000" s="4"/>
      <c r="Q2000" s="5"/>
      <c r="Z2000" s="4"/>
      <c r="BI2000" s="7"/>
      <c r="BJ2000" s="4"/>
      <c r="BK2000" s="123"/>
      <c r="BL2000" s="140"/>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c r="A2001" s="24"/>
      <c r="B2001" s="3"/>
      <c r="H2001" s="5"/>
      <c r="Q2001" s="5"/>
      <c r="Z2001" s="4"/>
      <c r="BI2001" s="7"/>
      <c r="BJ2001" s="4"/>
      <c r="BK2001" s="123"/>
      <c r="BL2001" s="140"/>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c r="A2002" s="24"/>
      <c r="B2002" s="3"/>
      <c r="H2002" s="5"/>
      <c r="BI2002" s="7"/>
      <c r="BJ2002" s="4"/>
      <c r="BK2002" s="123"/>
      <c r="BL2002" s="140"/>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c r="A2003" s="24"/>
      <c r="B2003" s="3"/>
      <c r="H2003" s="5"/>
      <c r="BI2003" s="7"/>
      <c r="BJ2003" s="4"/>
      <c r="BK2003" s="123"/>
      <c r="BL2003" s="140"/>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c r="A2004" s="24"/>
      <c r="B2004" s="3"/>
      <c r="H2004" s="5"/>
      <c r="BI2004" s="7"/>
      <c r="BJ2004" s="4"/>
      <c r="BK2004" s="123"/>
      <c r="BL2004" s="140"/>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c r="A2005" s="24"/>
      <c r="B2005" s="3"/>
      <c r="H2005" s="5"/>
      <c r="BI2005" s="7"/>
      <c r="BJ2005" s="4"/>
      <c r="BK2005" s="123"/>
      <c r="BL2005" s="140"/>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c r="A2006" s="24"/>
      <c r="B2006" s="3"/>
      <c r="H2006" s="5"/>
      <c r="BI2006" s="7"/>
      <c r="BJ2006" s="4"/>
      <c r="BK2006" s="123"/>
      <c r="BL2006" s="140"/>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c r="A2007" s="24"/>
      <c r="B2007" s="3"/>
      <c r="H2007" s="5"/>
      <c r="BI2007" s="7"/>
      <c r="BJ2007" s="4"/>
      <c r="BK2007" s="123"/>
      <c r="BL2007" s="140"/>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c r="A2008" s="24"/>
      <c r="B2008" s="3"/>
      <c r="H2008" s="5"/>
      <c r="BI2008" s="7"/>
      <c r="BJ2008" s="4"/>
      <c r="BK2008" s="123"/>
      <c r="BL2008" s="140"/>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c r="A2009" s="24"/>
      <c r="B2009" s="3"/>
      <c r="H2009" s="5"/>
      <c r="BI2009" s="7"/>
      <c r="BJ2009" s="4"/>
      <c r="BK2009" s="123"/>
      <c r="BL2009" s="140"/>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c r="A2010" s="24"/>
      <c r="B2010" s="3"/>
      <c r="H2010" s="5"/>
      <c r="BI2010" s="7"/>
      <c r="BJ2010" s="4"/>
      <c r="BK2010" s="123"/>
      <c r="BL2010" s="140"/>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c r="A2011" s="24"/>
      <c r="B2011" s="3"/>
      <c r="H2011" s="5"/>
      <c r="BI2011" s="7"/>
      <c r="BJ2011" s="4"/>
      <c r="BK2011" s="123"/>
      <c r="BL2011" s="140"/>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c r="A2012" s="24"/>
      <c r="B2012" s="3"/>
      <c r="H2012" s="5"/>
      <c r="BI2012" s="7"/>
      <c r="BJ2012" s="4"/>
      <c r="BK2012" s="123"/>
      <c r="BL2012" s="140"/>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c r="A2013" s="24"/>
      <c r="B2013" s="3"/>
      <c r="H2013" s="5"/>
      <c r="BI2013" s="7"/>
      <c r="BJ2013" s="4"/>
      <c r="BK2013" s="123"/>
      <c r="BL2013" s="140"/>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c r="A2014" s="24"/>
      <c r="B2014" s="3"/>
      <c r="H2014" s="5"/>
      <c r="BI2014" s="7"/>
      <c r="BJ2014" s="4"/>
      <c r="BK2014" s="123"/>
      <c r="BL2014" s="140"/>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c r="A2015" s="24"/>
      <c r="B2015" s="3"/>
      <c r="H2015" s="5"/>
      <c r="BI2015" s="7"/>
      <c r="BJ2015" s="4"/>
      <c r="BK2015" s="123"/>
      <c r="BL2015" s="140"/>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c r="A2016" s="24"/>
      <c r="B2016" s="3"/>
      <c r="H2016" s="5"/>
      <c r="BI2016" s="7"/>
      <c r="BJ2016" s="4"/>
      <c r="BK2016" s="123"/>
      <c r="BL2016" s="140"/>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c r="A2017" s="24"/>
      <c r="B2017" s="3"/>
      <c r="H2017" s="5"/>
      <c r="BI2017" s="7"/>
      <c r="BJ2017" s="4"/>
      <c r="BK2017" s="123"/>
      <c r="BL2017" s="140"/>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c r="A2018" s="24"/>
      <c r="B2018" s="3"/>
      <c r="H2018" s="5"/>
      <c r="BI2018" s="7"/>
      <c r="BJ2018" s="4"/>
      <c r="BK2018" s="123"/>
      <c r="BL2018" s="140"/>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c r="A2019" s="24"/>
      <c r="B2019" s="3"/>
      <c r="H2019" s="5"/>
      <c r="BI2019" s="7"/>
      <c r="BJ2019" s="4"/>
      <c r="BK2019" s="123"/>
      <c r="BL2019" s="140"/>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c r="A2020" s="24"/>
      <c r="B2020" s="3"/>
      <c r="H2020" s="5"/>
      <c r="BI2020" s="7"/>
      <c r="BJ2020" s="4"/>
      <c r="BK2020" s="123"/>
      <c r="BL2020" s="140"/>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c r="A2021" s="24"/>
      <c r="B2021" s="3"/>
      <c r="H2021" s="5"/>
      <c r="BI2021" s="7"/>
      <c r="BJ2021" s="4"/>
      <c r="BK2021" s="123"/>
      <c r="BL2021" s="140"/>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c r="A2022" s="24"/>
      <c r="B2022" s="3"/>
      <c r="H2022" s="5"/>
      <c r="BI2022" s="7"/>
      <c r="BJ2022" s="4"/>
      <c r="BK2022" s="123"/>
      <c r="BL2022" s="140"/>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c r="A2023" s="24"/>
      <c r="B2023" s="3"/>
      <c r="H2023" s="5"/>
      <c r="BI2023" s="7"/>
      <c r="BJ2023" s="4"/>
      <c r="BK2023" s="123"/>
      <c r="BL2023" s="140"/>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c r="A2024" s="24"/>
      <c r="B2024" s="3"/>
      <c r="H2024" s="5"/>
      <c r="BI2024" s="7"/>
      <c r="BJ2024" s="4"/>
      <c r="BK2024" s="123"/>
      <c r="BL2024" s="140"/>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c r="A2025" s="24"/>
      <c r="B2025" s="3"/>
      <c r="H2025" s="5"/>
      <c r="BI2025" s="7"/>
      <c r="BJ2025" s="4"/>
      <c r="BK2025" s="123"/>
      <c r="BL2025" s="140"/>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c r="A2026" s="24"/>
      <c r="B2026" s="3"/>
      <c r="H2026" s="5"/>
      <c r="BI2026" s="7"/>
      <c r="BJ2026" s="4"/>
      <c r="BK2026" s="123"/>
      <c r="BL2026" s="140"/>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c r="A2027" s="24"/>
      <c r="B2027" s="3"/>
      <c r="H2027" s="5"/>
      <c r="BI2027" s="7"/>
      <c r="BK2027" s="123"/>
      <c r="BL2027" s="140"/>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c r="A2028" s="24"/>
      <c r="B2028" s="3"/>
      <c r="H2028" s="5"/>
      <c r="BK2028" s="123"/>
      <c r="BL2028" s="140"/>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c r="A2029" s="24"/>
      <c r="B2029" s="3"/>
      <c r="H2029" s="5"/>
      <c r="BK2029" s="123"/>
      <c r="BL2029" s="140"/>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c r="A2030" s="24"/>
      <c r="B2030" s="3"/>
      <c r="H2030" s="5"/>
      <c r="BK2030" s="123"/>
      <c r="BL2030" s="140"/>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c r="A2031" s="24"/>
      <c r="B2031" s="3"/>
      <c r="H2031" s="5"/>
      <c r="BK2031" s="123"/>
      <c r="BL2031" s="140"/>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c r="A2032" s="24"/>
      <c r="B2032" s="3"/>
      <c r="H2032" s="5"/>
      <c r="BK2032" s="123"/>
      <c r="BL2032" s="140"/>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c r="A2033" s="24"/>
      <c r="B2033" s="3"/>
      <c r="H2033" s="5"/>
      <c r="BK2033" s="123"/>
      <c r="BL2033" s="140"/>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c r="A2034" s="24"/>
      <c r="B2034" s="3"/>
      <c r="H2034" s="5"/>
      <c r="BK2034" s="123"/>
      <c r="BL2034" s="140"/>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c r="A2035" s="24"/>
      <c r="B2035" s="3"/>
      <c r="H2035" s="5"/>
      <c r="BK2035" s="123"/>
      <c r="BL2035" s="140"/>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c r="A2036" s="24"/>
      <c r="B2036" s="3"/>
      <c r="H2036" s="5"/>
      <c r="BK2036" s="123"/>
      <c r="BL2036" s="140"/>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c r="A2037" s="24"/>
      <c r="B2037" s="3"/>
      <c r="H2037" s="5"/>
      <c r="BK2037" s="123"/>
      <c r="BL2037" s="140"/>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c r="A2038" s="24"/>
      <c r="B2038" s="3"/>
      <c r="H2038" s="5"/>
      <c r="BK2038" s="123"/>
      <c r="BL2038" s="140"/>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c r="A2039" s="24"/>
      <c r="B2039" s="3"/>
      <c r="H2039" s="5"/>
      <c r="BK2039" s="123"/>
      <c r="BL2039" s="140"/>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c r="A2040" s="24"/>
      <c r="B2040" s="3"/>
      <c r="H2040" s="5"/>
      <c r="BK2040" s="123"/>
      <c r="BL2040" s="140"/>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c r="A2041" s="24"/>
      <c r="B2041" s="3"/>
      <c r="H2041" s="5"/>
      <c r="BK2041" s="123"/>
      <c r="BL2041" s="140"/>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c r="A2042" s="24"/>
      <c r="B2042" s="3"/>
      <c r="H2042" s="5"/>
      <c r="BK2042" s="123"/>
      <c r="BL2042" s="140"/>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c r="A2043" s="24"/>
      <c r="B2043" s="3"/>
      <c r="H2043" s="5"/>
      <c r="BK2043" s="123"/>
      <c r="BL2043" s="140"/>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c r="A2044" s="24"/>
      <c r="B2044" s="3"/>
      <c r="H2044" s="5"/>
      <c r="BK2044" s="123"/>
      <c r="BL2044" s="140"/>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c r="A2045" s="24"/>
      <c r="B2045" s="3"/>
      <c r="H2045" s="5"/>
      <c r="BK2045" s="123"/>
      <c r="BL2045" s="140"/>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c r="A2046" s="24"/>
      <c r="B2046" s="3"/>
      <c r="H2046" s="5"/>
      <c r="BK2046" s="123"/>
      <c r="BL2046" s="140"/>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c r="A2047" s="24"/>
      <c r="B2047" s="3"/>
      <c r="H2047" s="5"/>
      <c r="BK2047" s="123"/>
      <c r="BL2047" s="140"/>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c r="A2048" s="24"/>
      <c r="B2048" s="3"/>
      <c r="H2048" s="5"/>
      <c r="BK2048" s="123"/>
      <c r="BL2048" s="140"/>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c r="A2049" s="24"/>
      <c r="B2049" s="3"/>
      <c r="H2049" s="5"/>
      <c r="BK2049" s="123"/>
      <c r="BL2049" s="140"/>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c r="A2050" s="24"/>
      <c r="B2050" s="3"/>
      <c r="H2050" s="5"/>
      <c r="BK2050" s="123"/>
      <c r="BL2050" s="140"/>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c r="A2051" s="24"/>
      <c r="B2051" s="3"/>
      <c r="H2051" s="5"/>
      <c r="BK2051" s="123"/>
      <c r="BL2051" s="140"/>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c r="A2052" s="24"/>
      <c r="B2052" s="3"/>
      <c r="H2052" s="5"/>
      <c r="BK2052" s="123"/>
      <c r="BL2052" s="140"/>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c r="A2053" s="24"/>
      <c r="B2053" s="3"/>
      <c r="H2053" s="5"/>
      <c r="BK2053" s="123"/>
      <c r="BL2053" s="140"/>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c r="A2054" s="24"/>
      <c r="B2054" s="3"/>
      <c r="H2054" s="5"/>
      <c r="BK2054" s="123"/>
      <c r="BL2054" s="140"/>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c r="A2055" s="24"/>
      <c r="B2055" s="3"/>
      <c r="H2055" s="5"/>
      <c r="BK2055" s="123"/>
      <c r="BL2055" s="140"/>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c r="A2056" s="24"/>
      <c r="B2056" s="3"/>
      <c r="H2056" s="5"/>
      <c r="BK2056" s="123"/>
      <c r="BL2056" s="140"/>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c r="A2057" s="24"/>
      <c r="B2057" s="3"/>
      <c r="H2057" s="5"/>
      <c r="BK2057" s="123"/>
      <c r="BL2057" s="140"/>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c r="A2058" s="24"/>
      <c r="B2058" s="3"/>
      <c r="H2058" s="5"/>
      <c r="BK2058" s="123"/>
      <c r="BL2058" s="140"/>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c r="A2059" s="24"/>
      <c r="B2059" s="3"/>
      <c r="H2059" s="5"/>
      <c r="BK2059" s="123"/>
      <c r="BL2059" s="140"/>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c r="A2060" s="24"/>
      <c r="B2060" s="3"/>
      <c r="H2060" s="5"/>
      <c r="BK2060" s="123"/>
      <c r="BL2060" s="140"/>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c r="A2061" s="24"/>
      <c r="B2061" s="3"/>
      <c r="H2061" s="5"/>
      <c r="BK2061" s="123"/>
      <c r="BL2061" s="140"/>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c r="A2062" s="24"/>
      <c r="B2062" s="3"/>
      <c r="H2062" s="5"/>
      <c r="BK2062" s="123"/>
      <c r="BL2062" s="140"/>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c r="A2063" s="24"/>
      <c r="B2063" s="3"/>
      <c r="H2063" s="5"/>
      <c r="BK2063" s="123"/>
      <c r="BL2063" s="140"/>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c r="A2064" s="24"/>
      <c r="B2064" s="3"/>
      <c r="H2064" s="5"/>
      <c r="BK2064" s="123"/>
      <c r="BL2064" s="140"/>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c r="A2065" s="24"/>
      <c r="B2065" s="3"/>
      <c r="H2065" s="5"/>
      <c r="BK2065" s="123"/>
      <c r="BL2065" s="140"/>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c r="A2066" s="24"/>
      <c r="B2066" s="3"/>
      <c r="H2066" s="5"/>
      <c r="BK2066" s="123"/>
      <c r="BL2066" s="140"/>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c r="A2067" s="24"/>
      <c r="B2067" s="3"/>
      <c r="H2067" s="5"/>
      <c r="BK2067" s="123"/>
      <c r="BL2067" s="140"/>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c r="A2068" s="24"/>
      <c r="B2068" s="3"/>
      <c r="H2068" s="5"/>
      <c r="BK2068" s="123"/>
      <c r="BL2068" s="140"/>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c r="A2069" s="24"/>
      <c r="B2069" s="3"/>
      <c r="H2069" s="5"/>
      <c r="BK2069" s="123"/>
      <c r="BL2069" s="140"/>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c r="A2070" s="24"/>
      <c r="B2070" s="3"/>
      <c r="H2070" s="5"/>
      <c r="BK2070" s="123"/>
      <c r="BL2070" s="140"/>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c r="A2071" s="24"/>
      <c r="B2071" s="3"/>
      <c r="H2071" s="5"/>
      <c r="BK2071" s="123"/>
      <c r="BL2071" s="140"/>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c r="A2072" s="24"/>
      <c r="B2072" s="3"/>
      <c r="H2072" s="5"/>
      <c r="BK2072" s="123"/>
      <c r="BL2072" s="140"/>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c r="A2073" s="24"/>
      <c r="B2073" s="3"/>
      <c r="H2073" s="5"/>
      <c r="BK2073" s="123"/>
      <c r="BL2073" s="140"/>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c r="A2074" s="24"/>
      <c r="B2074" s="3"/>
      <c r="H2074" s="5"/>
      <c r="BK2074" s="123"/>
      <c r="BL2074" s="140"/>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c r="A2075" s="24"/>
      <c r="B2075" s="3"/>
      <c r="H2075" s="5"/>
      <c r="BK2075" s="123"/>
      <c r="BL2075" s="140"/>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c r="A2076" s="24"/>
      <c r="B2076" s="3"/>
      <c r="H2076" s="5"/>
      <c r="BK2076" s="123"/>
      <c r="BL2076" s="140"/>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c r="A2077" s="24"/>
      <c r="B2077" s="3"/>
      <c r="H2077" s="5"/>
      <c r="BK2077" s="123"/>
      <c r="BL2077" s="140"/>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c r="A2078" s="24"/>
      <c r="B2078" s="3"/>
      <c r="H2078" s="5"/>
      <c r="BK2078" s="123"/>
      <c r="BL2078" s="140"/>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c r="A2079" s="24"/>
      <c r="B2079" s="3"/>
      <c r="H2079" s="5"/>
      <c r="BK2079" s="123"/>
      <c r="BL2079" s="140"/>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c r="A2080" s="24"/>
      <c r="B2080" s="3"/>
      <c r="H2080" s="5"/>
      <c r="BK2080" s="123"/>
      <c r="BL2080" s="140"/>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c r="A2081" s="24"/>
      <c r="B2081" s="3"/>
      <c r="H2081" s="5"/>
      <c r="BK2081" s="123"/>
      <c r="BL2081" s="140"/>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c r="A2082" s="24"/>
      <c r="B2082" s="3"/>
      <c r="H2082" s="5"/>
      <c r="BK2082" s="123"/>
      <c r="BL2082" s="140"/>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c r="A2083" s="24"/>
      <c r="B2083" s="3"/>
      <c r="H2083" s="5"/>
      <c r="BK2083" s="123"/>
      <c r="BL2083" s="140"/>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c r="A2084" s="24"/>
      <c r="B2084" s="3"/>
      <c r="H2084" s="5"/>
      <c r="BK2084" s="123"/>
      <c r="BL2084" s="140"/>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c r="A2085" s="24"/>
      <c r="B2085" s="3"/>
      <c r="H2085" s="5"/>
      <c r="BK2085" s="123"/>
      <c r="BL2085" s="140"/>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c r="A2086" s="24"/>
      <c r="B2086" s="3"/>
      <c r="H2086" s="5"/>
      <c r="BK2086" s="123"/>
      <c r="BL2086" s="140"/>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c r="A2087" s="24"/>
      <c r="B2087" s="3"/>
      <c r="H2087" s="5"/>
      <c r="BK2087" s="123"/>
      <c r="BL2087" s="140"/>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c r="A2088" s="24"/>
      <c r="B2088" s="3"/>
      <c r="H2088" s="5"/>
      <c r="BK2088" s="123"/>
      <c r="BL2088" s="140"/>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c r="A2089" s="24"/>
      <c r="B2089" s="3"/>
      <c r="H2089" s="5"/>
      <c r="BK2089" s="123"/>
      <c r="BL2089" s="140"/>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c r="A2090" s="24"/>
      <c r="B2090" s="3"/>
      <c r="H2090" s="5"/>
      <c r="BK2090" s="123"/>
      <c r="BL2090" s="140"/>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c r="A2091" s="24"/>
      <c r="B2091" s="3"/>
      <c r="H2091" s="5"/>
      <c r="BK2091" s="123"/>
      <c r="BL2091" s="140"/>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c r="A2092" s="24"/>
      <c r="B2092" s="3"/>
      <c r="H2092" s="5"/>
      <c r="BK2092" s="123"/>
      <c r="BL2092" s="140"/>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c r="A2093" s="24"/>
      <c r="B2093" s="3"/>
      <c r="H2093" s="5"/>
      <c r="BK2093" s="123"/>
      <c r="BL2093" s="140"/>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c r="A2094" s="24"/>
      <c r="B2094" s="3"/>
      <c r="H2094" s="5"/>
      <c r="BK2094" s="123"/>
      <c r="BL2094" s="140"/>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c r="A2095" s="24"/>
      <c r="B2095" s="3"/>
      <c r="H2095" s="5"/>
      <c r="BK2095" s="123"/>
      <c r="BL2095" s="140"/>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c r="A2096" s="24"/>
      <c r="B2096" s="3"/>
      <c r="H2096" s="5"/>
      <c r="BK2096" s="123"/>
      <c r="BL2096" s="140"/>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c r="A2097" s="24"/>
      <c r="B2097" s="3"/>
      <c r="H2097" s="5"/>
      <c r="BK2097" s="123"/>
      <c r="BL2097" s="140"/>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c r="A2098" s="24"/>
      <c r="B2098" s="3"/>
      <c r="H2098" s="5"/>
      <c r="BK2098" s="123"/>
      <c r="BL2098" s="140"/>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c r="A2099" s="24"/>
      <c r="B2099" s="3"/>
      <c r="H2099" s="5"/>
      <c r="BK2099" s="123"/>
      <c r="BL2099" s="140"/>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c r="A2100" s="24"/>
      <c r="B2100" s="3"/>
      <c r="H2100" s="5"/>
      <c r="BK2100" s="123"/>
      <c r="BL2100" s="140"/>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c r="A2101" s="24"/>
      <c r="B2101" s="3"/>
      <c r="BK2101" s="123"/>
      <c r="BL2101" s="140"/>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c r="A2102" s="24"/>
      <c r="B2102" s="3"/>
      <c r="BK2102" s="123"/>
      <c r="BL2102" s="140"/>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c r="A2103" s="24"/>
      <c r="B2103" s="3"/>
      <c r="BK2103" s="123"/>
      <c r="BL2103" s="140"/>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c r="A2104" s="24"/>
      <c r="B2104" s="3"/>
      <c r="BK2104" s="123"/>
      <c r="BL2104" s="140"/>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c r="A2105" s="24"/>
      <c r="B2105" s="3"/>
      <c r="BK2105" s="123"/>
      <c r="BL2105" s="140"/>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c r="A2106" s="24"/>
      <c r="B2106" s="3"/>
      <c r="BK2106" s="123"/>
      <c r="BL2106" s="140"/>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c r="A2107" s="24"/>
      <c r="B2107" s="3"/>
      <c r="BK2107" s="123"/>
      <c r="BL2107" s="140"/>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c r="A2108" s="24"/>
      <c r="B2108" s="3"/>
      <c r="BK2108" s="123"/>
      <c r="BL2108" s="140"/>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c r="A2109" s="24"/>
      <c r="B2109" s="3"/>
      <c r="BK2109" s="123"/>
      <c r="BL2109" s="140"/>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c r="A2110" s="24"/>
      <c r="B2110" s="3"/>
      <c r="BK2110" s="123"/>
      <c r="BL2110" s="140"/>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c r="A2111" s="24"/>
      <c r="B2111" s="3"/>
      <c r="BK2111" s="123"/>
      <c r="BL2111" s="140"/>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c r="A2112" s="24"/>
      <c r="B2112" s="3"/>
      <c r="BK2112" s="123"/>
      <c r="BL2112" s="140"/>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c r="A2113" s="24"/>
      <c r="B2113" s="3"/>
      <c r="BK2113" s="123"/>
      <c r="BL2113" s="140"/>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c r="A2114" s="24"/>
      <c r="B2114" s="3"/>
      <c r="BK2114" s="123"/>
      <c r="BL2114" s="140"/>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c r="A2115" s="24"/>
      <c r="B2115" s="3"/>
      <c r="BK2115" s="123"/>
      <c r="BL2115" s="140"/>
      <c r="BQ2115" s="5"/>
      <c r="BT2115" s="5"/>
      <c r="BU2115" s="5"/>
      <c r="BV2115" s="5"/>
      <c r="BY2115" s="14" t="str">
        <f t="shared" si="228"/>
        <v/>
      </c>
      <c r="BZ2115" s="28"/>
      <c r="DH2115" s="5"/>
      <c r="DI2115" s="5"/>
      <c r="DJ2115" s="5"/>
      <c r="DK2115" s="5"/>
    </row>
    <row r="2116" spans="1:115">
      <c r="A2116" s="24"/>
      <c r="BK2116" s="123"/>
      <c r="BL2116" s="140"/>
      <c r="BQ2116" s="5"/>
      <c r="BT2116" s="5"/>
      <c r="BU2116" s="5"/>
      <c r="BV2116" s="5"/>
      <c r="BY2116" s="14" t="str">
        <f t="shared" si="228"/>
        <v/>
      </c>
      <c r="BZ2116" s="28"/>
      <c r="DH2116" s="5"/>
      <c r="DI2116" s="5"/>
      <c r="DJ2116" s="5"/>
      <c r="DK2116" s="5"/>
    </row>
    <row r="2117" spans="1:115">
      <c r="A2117" s="24"/>
      <c r="BK2117" s="123"/>
      <c r="BL2117" s="140"/>
      <c r="BQ2117" s="5"/>
      <c r="BT2117" s="5"/>
      <c r="BU2117" s="5"/>
      <c r="BV2117" s="5"/>
      <c r="BY2117" s="14" t="str">
        <f t="shared" si="228"/>
        <v/>
      </c>
      <c r="BZ2117" s="28"/>
      <c r="DH2117" s="5"/>
      <c r="DI2117" s="5"/>
      <c r="DJ2117" s="5"/>
      <c r="DK2117" s="5"/>
    </row>
    <row r="2118" spans="1:115">
      <c r="A2118" s="24"/>
      <c r="BT2118" s="5"/>
      <c r="BU2118" s="5"/>
      <c r="BV2118" s="5"/>
      <c r="DH2118" s="5"/>
      <c r="DI2118" s="5"/>
      <c r="DJ2118" s="5"/>
      <c r="DK2118" s="5"/>
    </row>
    <row r="2119" spans="1:115">
      <c r="A2119" s="24"/>
      <c r="BT2119" s="5"/>
      <c r="BU2119" s="5"/>
      <c r="BV2119" s="5"/>
      <c r="DH2119" s="5"/>
      <c r="DI2119" s="5"/>
      <c r="DJ2119" s="5"/>
      <c r="DK2119" s="5"/>
    </row>
    <row r="2120" spans="1:115">
      <c r="A2120" s="24"/>
      <c r="BT2120" s="5"/>
      <c r="BU2120" s="5"/>
      <c r="BV2120" s="5"/>
    </row>
    <row r="2121" spans="1:115">
      <c r="BT2121" s="5"/>
      <c r="BU2121" s="5"/>
      <c r="BV2121" s="5"/>
    </row>
    <row r="2122" spans="1:11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Linares\Documents\Programas\python\energia-main\Validacion\Archivo\l.pdf</v>
      </c>
      <c r="AW1" t="s">
        <v>10488</v>
      </c>
      <c r="AX1" t="s">
        <v>1</v>
      </c>
    </row>
    <row r="2" spans="1:53" ht="14.25" customHeight="1">
      <c r="A2" s="29"/>
      <c r="B2" s="29"/>
      <c r="C2" s="29"/>
      <c r="H2" s="156" t="str">
        <f>"REPRESENTACIÓN ESTATAL EN "&amp;UPPER(ESTADO)&amp;", CADER "&amp;UPPER(CADER)</f>
        <v>REPRESENTACIÓN ESTATAL EN NUEVO LEÓN, CADER LINARES</v>
      </c>
      <c r="I2" s="156"/>
      <c r="J2" s="156"/>
      <c r="K2" s="156"/>
      <c r="L2" s="156"/>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7" t="s">
        <v>172</v>
      </c>
      <c r="G3" s="147"/>
      <c r="H3" s="147"/>
      <c r="I3" s="147"/>
      <c r="J3" s="147"/>
      <c r="K3" s="147"/>
      <c r="L3" s="147"/>
      <c r="M3" s="29"/>
      <c r="AM3" s="62" t="s">
        <v>10433</v>
      </c>
      <c r="AN3" s="62" t="str">
        <f>DIRECC&amp;"error.pdf"</f>
        <v>C:\Users\Cader Linares\Documents\Programas\python\energia-main\Validacion\Archivo\error.pdf</v>
      </c>
      <c r="AV3" t="s">
        <v>10490</v>
      </c>
      <c r="AW3">
        <v>2</v>
      </c>
      <c r="AX3" t="s">
        <v>10490</v>
      </c>
      <c r="AY3" t="s">
        <v>10521</v>
      </c>
      <c r="AZ3" t="s">
        <v>10534</v>
      </c>
    </row>
    <row r="4" spans="1:53" ht="16.5">
      <c r="D4" s="147" t="s">
        <v>10551</v>
      </c>
      <c r="E4" s="147"/>
      <c r="F4" s="147"/>
      <c r="G4" s="147"/>
      <c r="H4" s="147"/>
      <c r="I4" s="147"/>
      <c r="J4" s="147"/>
      <c r="K4" s="147"/>
      <c r="L4" s="147"/>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10564</v>
      </c>
      <c r="AV5" t="s">
        <v>10492</v>
      </c>
      <c r="AW5">
        <v>4</v>
      </c>
      <c r="AX5" s="26" t="s">
        <v>10492</v>
      </c>
      <c r="AY5" t="s">
        <v>10523</v>
      </c>
      <c r="AZ5">
        <v>102</v>
      </c>
      <c r="BA5" s="10">
        <f>IF(LEN(CLAVE_DISTRITO)&lt;3,TEXT(CLAVE_DISTRITO, "000"),CLAVE_DISTRITO)</f>
        <v>102</v>
      </c>
    </row>
    <row r="6" spans="1:53" ht="16.5">
      <c r="B6" s="87" t="str">
        <f>IFERROR(IF(INDEX(DATOS!AR:AR,(MATCH(VALUE(CARPETA),DATOS!B:B,0)))=0,"","*SERVICIO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10535</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10536</v>
      </c>
    </row>
    <row r="9" spans="1:53" ht="16.5">
      <c r="B9" s="42" t="s">
        <v>173</v>
      </c>
      <c r="C9" s="157" t="s">
        <v>157</v>
      </c>
      <c r="D9" s="157"/>
      <c r="E9" s="157"/>
      <c r="F9" s="157"/>
      <c r="I9" s="23" t="str">
        <f>IF(B12="","","LOCALIDAD:")</f>
        <v/>
      </c>
      <c r="J9" s="158" t="str">
        <f>IFERROR(HYPERLINK("#"&amp;"DATOS!aQ"&amp;MATCH(VALUE(CARPETA),DATOS!B:B,0),IF(I9="","",IFERROR(INDEX(DATOS!S:S,MATCH(IF(O4="SI",VALUE(C10),VALUE(REPORTE!C11)),DATOS!BY:BY,0),1),""))),"")</f>
        <v/>
      </c>
      <c r="K9" s="159"/>
      <c r="L9" s="159"/>
      <c r="M9" s="16"/>
      <c r="AM9" s="63" t="s">
        <v>10474</v>
      </c>
      <c r="AN9" t="s">
        <v>10562</v>
      </c>
      <c r="AV9" t="s">
        <v>10496</v>
      </c>
      <c r="AW9">
        <v>8</v>
      </c>
      <c r="AX9" t="s">
        <v>10496</v>
      </c>
      <c r="AY9" t="s">
        <v>10527</v>
      </c>
      <c r="AZ9" t="s">
        <v>10537</v>
      </c>
    </row>
    <row r="10" spans="1:53" ht="16.5">
      <c r="B10" s="39" t="str">
        <f>IFERROR(IF(N8=0,"","RPU:"),"")</f>
        <v/>
      </c>
      <c r="C10" s="146" t="str">
        <f>IFERROR(IF(IF(P41="","",IF(P42="",1,""))=1,INDEX(DATOS!C:C,MATCH(REPORTE!C9,DATOS!J:J,0),1),""),"")</f>
        <v/>
      </c>
      <c r="D10" s="146"/>
      <c r="E10" s="146"/>
      <c r="F10" s="146"/>
      <c r="I10" s="23" t="str">
        <f>IF(B12="","","MUNICIPIO:")</f>
        <v/>
      </c>
      <c r="J10" s="148" t="str">
        <f>IF(I10="","",IFERROR(INDEX(DATOS!R:R,MATCH(IF(O4="SI",VALUE(C10),VALUE(REPORTE!C11)),DATOS!BY:BY,0),1),""))</f>
        <v/>
      </c>
      <c r="K10" s="148"/>
      <c r="L10" s="148"/>
      <c r="M10" s="16"/>
      <c r="AM10" s="63" t="s">
        <v>10478</v>
      </c>
      <c r="AN10" s="118" t="str">
        <f>LEFT(PATH,LEN(PATH)-21)&amp;"Scripts\editar.pyw"</f>
        <v>C:\Users\Cader Linares\Documents\Programas\python\energia-main\Scripts\editar.pyw</v>
      </c>
      <c r="AV10" t="s">
        <v>10497</v>
      </c>
      <c r="AW10">
        <v>9</v>
      </c>
      <c r="AX10" t="s">
        <v>10497</v>
      </c>
      <c r="AY10" t="s">
        <v>10528</v>
      </c>
      <c r="AZ10" t="s">
        <v>10538</v>
      </c>
    </row>
    <row r="11" spans="1:53" ht="16.5">
      <c r="B11" s="43" t="str">
        <f>IF(C9="","",IF(N8=0,"RPU:",""))</f>
        <v/>
      </c>
      <c r="C11" s="151">
        <v>396051000332</v>
      </c>
      <c r="D11" s="151"/>
      <c r="E11" s="151"/>
      <c r="F11" s="151"/>
      <c r="G11" s="37"/>
      <c r="I11" s="23" t="str">
        <f>IF(B12="","","EQUIPO:")</f>
        <v/>
      </c>
      <c r="J11" s="148" t="str">
        <f>IF(I11="","",IFERROR(CONCATENATE(INDEX(DATOS!Y:Y,MATCH(IF(O4="SI",VALUE(C10),VALUE(REPORTE!C11)),DATOS!BY:BY,0),1),"  HP"),""))</f>
        <v/>
      </c>
      <c r="K11" s="148"/>
      <c r="L11" s="148"/>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50" t="str">
        <f>IFERROR(IF(N8=0,IF(AH2="si",DATOS!DF2,""),DATOS!DF2),"")</f>
        <v/>
      </c>
      <c r="D12" s="150"/>
      <c r="E12" s="150"/>
      <c r="F12" s="150"/>
      <c r="G12" s="100"/>
      <c r="I12" s="23" t="str">
        <f>IF(B12="","","CUOTA ENERGETICA:")</f>
        <v/>
      </c>
      <c r="J12" s="148" t="str">
        <f>IF(I12="","",IFERROR(CONCATENATE(INDEX(DATOS!BW:BW,MATCH(IF(O4="SI",VALUE(C10),VALUE(REPORTE!C11)),DATOS!BY:BY,0),1),"  KW/H"),""))</f>
        <v/>
      </c>
      <c r="K12" s="148"/>
      <c r="L12" s="148"/>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10566</v>
      </c>
      <c r="AZ13" t="s">
        <v>10565</v>
      </c>
      <c r="BA13">
        <f>IF(UPPER(FORZAR_HIPERVINCULOS)="NO",0,1)</f>
        <v>0</v>
      </c>
    </row>
    <row r="14" spans="1:53">
      <c r="B14" s="154"/>
      <c r="C14" s="154"/>
      <c r="L14" s="16"/>
      <c r="M14" s="16"/>
      <c r="AV14" t="s">
        <v>10501</v>
      </c>
      <c r="AW14">
        <v>13</v>
      </c>
      <c r="AX14" t="s">
        <v>10501</v>
      </c>
    </row>
    <row r="15" spans="1:53" ht="15" customHeight="1">
      <c r="B15" s="154"/>
      <c r="C15" s="154"/>
      <c r="H15" s="101"/>
      <c r="L15" s="16"/>
      <c r="M15" s="16"/>
      <c r="AM15" s="144" t="s">
        <v>10563</v>
      </c>
      <c r="AN15" t="str">
        <f>LEFT(PATH,LEN(PATH)-21)&amp;"Scripts\tabla.pyw"</f>
        <v>C:\Users\Cader Linares\Documents\Programas\python\energia-main\Scripts\tabla.pyw</v>
      </c>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IFERROR(IF(INDEX(DATOS!N:N,(MATCH(VALUE(CARPETA),DATOS!B:B,0)))="M",IF(LEN(INDEX(DATOS!P:P,(MATCH(VALUE(CARPETA),DATOS!B:B,0))))-FIND(";",INDEX(DATOS!P:P,(MATCH(VALUE(CARPETA),DATOS!B:B,0))),1)&gt;0,"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4"/>
      <c r="C28" s="154"/>
      <c r="G28" s="44"/>
      <c r="I28" s="101"/>
      <c r="J28" s="149" t="str">
        <f>IFERROR(IF(CONCATENATE(N8,O8,AH2)="0nosi"," ",IF(CONCATENATE(N8,O4)="1no"," ","")),"")</f>
        <v/>
      </c>
      <c r="K28" s="149"/>
      <c r="L28" s="149"/>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5" t="str">
        <f>IF(IF(I10="","",IFERROR(INDEX(DATOS!AS:AS,MATCH(IF(O4="SI",VALUE(C10),VALUE(REPORTE!C11)),DATOS!BY:BY,0),1),""))=0,"",IF(I10="","",IFERROR(INDEX(DATOS!AS:AS,MATCH(IF(O4="SI",VALUE(C10),VALUE(REPORTE!C11)),DATOS!BY:BY,0),1),"")))</f>
        <v/>
      </c>
      <c r="C32" s="155"/>
      <c r="D32" s="155"/>
      <c r="E32" s="155"/>
      <c r="F32" s="155"/>
      <c r="G32" s="155"/>
      <c r="H32" s="155"/>
      <c r="I32" s="155"/>
      <c r="J32" s="155"/>
      <c r="K32" s="155"/>
      <c r="L32" s="155"/>
      <c r="M32" s="16"/>
      <c r="AV32" t="s">
        <v>10519</v>
      </c>
      <c r="AW32">
        <v>31</v>
      </c>
      <c r="AX32" s="26" t="s">
        <v>10519</v>
      </c>
    </row>
    <row r="33" spans="2:50" ht="15" customHeight="1">
      <c r="B33" s="153" t="s">
        <v>10550</v>
      </c>
      <c r="C33" s="153"/>
      <c r="D33" s="153"/>
      <c r="E33" s="153"/>
      <c r="F33" s="153"/>
      <c r="G33" s="153"/>
      <c r="H33" s="153"/>
      <c r="I33" s="153"/>
      <c r="J33" s="153"/>
      <c r="K33" s="153"/>
      <c r="L33" s="153"/>
      <c r="M33" s="16"/>
      <c r="AV33" t="s">
        <v>10520</v>
      </c>
      <c r="AW33">
        <v>32</v>
      </c>
      <c r="AX33" t="s">
        <v>10520</v>
      </c>
    </row>
    <row r="34" spans="2:50" ht="15" customHeight="1">
      <c r="B34" s="153"/>
      <c r="C34" s="153"/>
      <c r="D34" s="153"/>
      <c r="E34" s="153"/>
      <c r="F34" s="153"/>
      <c r="G34" s="153"/>
      <c r="H34" s="153"/>
      <c r="I34" s="153"/>
      <c r="J34" s="153"/>
      <c r="K34" s="153"/>
      <c r="L34" s="153"/>
      <c r="M34" s="16"/>
    </row>
    <row r="35" spans="2:50" ht="15" customHeight="1">
      <c r="B35" s="153"/>
      <c r="C35" s="153"/>
      <c r="D35" s="153"/>
      <c r="E35" s="153"/>
      <c r="F35" s="153"/>
      <c r="G35" s="153"/>
      <c r="H35" s="153"/>
      <c r="I35" s="153"/>
      <c r="J35" s="153"/>
      <c r="K35" s="153"/>
      <c r="L35" s="153"/>
      <c r="M35" s="16"/>
      <c r="R35">
        <v>0</v>
      </c>
      <c r="T35" t="s">
        <v>106</v>
      </c>
    </row>
    <row r="36" spans="2:50">
      <c r="B36" s="153"/>
      <c r="C36" s="153"/>
      <c r="D36" s="153"/>
      <c r="E36" s="153"/>
      <c r="F36" s="153"/>
      <c r="G36" s="153"/>
      <c r="H36" s="153"/>
      <c r="I36" s="153"/>
      <c r="J36" s="153"/>
      <c r="K36" s="153"/>
      <c r="L36" s="153"/>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2"/>
      <c r="G42" s="152"/>
      <c r="H42" s="152"/>
      <c r="L42" s="16"/>
      <c r="M42" s="16"/>
      <c r="O42">
        <v>2</v>
      </c>
      <c r="P42" s="16" t="str">
        <f t="shared" si="1"/>
        <v/>
      </c>
      <c r="R42">
        <f t="shared" si="0"/>
        <v>1</v>
      </c>
      <c r="S42">
        <f>IF(T42="",0,IFERROR(IF(VLOOKUP(T42,T$38:T41,1,0)&gt;0,0,0),1))</f>
        <v>0</v>
      </c>
      <c r="T42" s="16">
        <f>IF(DATOS!J5=P$39,DATOS!C5,"")</f>
        <v>0</v>
      </c>
    </row>
    <row r="43" spans="2:50">
      <c r="B43" s="150" t="s">
        <v>10436</v>
      </c>
      <c r="C43" s="150"/>
      <c r="D43" s="150"/>
      <c r="E43" s="150"/>
      <c r="F43" s="150"/>
      <c r="G43" s="150"/>
      <c r="H43" s="150"/>
      <c r="I43" s="150"/>
      <c r="J43" s="150"/>
      <c r="K43" s="150"/>
      <c r="L43" s="150"/>
      <c r="M43" s="16"/>
      <c r="O43">
        <v>3</v>
      </c>
      <c r="P43" s="16" t="str">
        <f t="shared" si="1"/>
        <v/>
      </c>
      <c r="R43">
        <f t="shared" si="0"/>
        <v>1</v>
      </c>
      <c r="S43">
        <f>IF(T43="",0,IFERROR(IF(VLOOKUP(T43,T$38:T42,1,0)&gt;0,0,0),1))</f>
        <v>0</v>
      </c>
      <c r="T43" s="16">
        <f>IF(DATOS!J6=P$39,DATOS!C6,"")</f>
        <v>0</v>
      </c>
    </row>
    <row r="44" spans="2:50">
      <c r="B44" s="150" t="str">
        <f>IF(G26="",C9,"REPRESENTANTE LEGAL DE "&amp;C9)</f>
        <v/>
      </c>
      <c r="C44" s="150"/>
      <c r="D44" s="150"/>
      <c r="E44" s="150"/>
      <c r="F44" s="150"/>
      <c r="G44" s="150"/>
      <c r="H44" s="150"/>
      <c r="I44" s="150"/>
      <c r="J44" s="150"/>
      <c r="K44" s="150"/>
      <c r="L44" s="150"/>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6"/>
      <c r="M50" s="146"/>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10561</v>
      </c>
    </row>
    <row r="3" spans="1:42" ht="16.5" customHeight="1">
      <c r="D3"/>
      <c r="E3"/>
      <c r="G3"/>
      <c r="T3" s="35"/>
      <c r="U3" s="35"/>
      <c r="V3" s="35"/>
      <c r="W3" s="35"/>
    </row>
    <row r="4" spans="1:42" ht="45" customHeight="1">
      <c r="C4" s="29"/>
      <c r="D4"/>
      <c r="E4"/>
      <c r="G4"/>
      <c r="O4" s="176" t="str">
        <f>"Representación Estatal en "&amp; PROPER(ESTADO)</f>
        <v>Representación Estatal en Nuevo León</v>
      </c>
      <c r="P4" s="176"/>
      <c r="Q4" s="176"/>
      <c r="R4" s="176"/>
      <c r="S4" s="176"/>
      <c r="T4" s="35"/>
      <c r="U4" s="35"/>
      <c r="V4" s="35"/>
      <c r="W4" s="35"/>
    </row>
    <row r="5" spans="1:42" ht="15" customHeight="1">
      <c r="C5" s="29"/>
      <c r="H5" s="177" t="s">
        <v>10552</v>
      </c>
      <c r="I5" s="177"/>
      <c r="J5" s="177"/>
      <c r="K5" s="177"/>
      <c r="L5" s="177"/>
      <c r="M5" s="177"/>
      <c r="N5" s="177"/>
      <c r="O5" s="177"/>
      <c r="P5" s="177"/>
      <c r="Q5" s="177"/>
      <c r="R5" s="177"/>
      <c r="S5" s="177"/>
      <c r="T5" s="35"/>
      <c r="U5" s="35"/>
      <c r="V5" s="35"/>
      <c r="W5" s="35"/>
    </row>
    <row r="6" spans="1:42" ht="15" customHeight="1">
      <c r="C6" s="29"/>
      <c r="D6" s="178" t="s">
        <v>10439</v>
      </c>
      <c r="E6" s="178"/>
      <c r="F6" s="178"/>
      <c r="G6" s="178"/>
      <c r="H6" s="178"/>
      <c r="I6" s="178"/>
      <c r="J6" s="178"/>
      <c r="K6" s="178"/>
      <c r="L6" s="178"/>
      <c r="M6" s="178"/>
      <c r="N6" s="178"/>
      <c r="O6" s="178"/>
      <c r="P6" s="178"/>
      <c r="Q6" s="178"/>
      <c r="R6" s="178"/>
      <c r="S6" s="178"/>
      <c r="T6" s="35"/>
      <c r="U6" s="35"/>
      <c r="V6" s="35"/>
      <c r="W6" s="35"/>
    </row>
    <row r="7" spans="1:42" ht="15" customHeight="1">
      <c r="C7" s="29"/>
      <c r="D7" s="179" t="str">
        <f ca="1">PROPER(CADER)&amp;", Estado de "&amp;PROPER(ESTADO)&amp;" a "&amp;AK13&amp;" de "&amp;AK14&amp;" de "&amp;AK15</f>
        <v>Linares, Estado de Nuevo León a 3 de abril de 2024</v>
      </c>
      <c r="E7" s="179"/>
      <c r="F7" s="179"/>
      <c r="G7" s="179"/>
      <c r="H7" s="179"/>
      <c r="I7" s="179"/>
      <c r="J7" s="179"/>
      <c r="K7" s="179"/>
      <c r="L7" s="179"/>
      <c r="M7" s="179"/>
      <c r="N7" s="179"/>
      <c r="O7" s="179"/>
      <c r="P7" s="179"/>
      <c r="Q7" s="179"/>
      <c r="R7" s="179"/>
      <c r="S7" s="179"/>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8" t="s">
        <v>10483</v>
      </c>
      <c r="E11" s="168"/>
      <c r="F11" s="168"/>
      <c r="G11" s="168"/>
      <c r="H11" s="168"/>
      <c r="U11" s="30"/>
    </row>
    <row r="12" spans="1:42" ht="7.5" customHeight="1">
      <c r="D12"/>
      <c r="E12"/>
      <c r="G12"/>
      <c r="AJ12" s="27"/>
      <c r="AK12" s="71"/>
      <c r="AL12" s="27"/>
    </row>
    <row r="13" spans="1:42">
      <c r="D13" s="180" t="s">
        <v>10553</v>
      </c>
      <c r="E13" s="180"/>
      <c r="F13" s="180"/>
      <c r="G13" s="180"/>
      <c r="H13" s="180"/>
      <c r="I13" s="180"/>
      <c r="J13" s="180"/>
      <c r="K13" s="180"/>
      <c r="L13" s="180"/>
      <c r="M13" s="180"/>
      <c r="N13" s="180"/>
      <c r="O13" s="180"/>
      <c r="P13" s="180"/>
      <c r="Q13" s="180"/>
      <c r="R13" s="180"/>
      <c r="S13" s="180"/>
      <c r="AJ13" s="27"/>
      <c r="AK13" s="72">
        <f ca="1">DAY(TODAY())</f>
        <v>3</v>
      </c>
      <c r="AL13" s="27"/>
    </row>
    <row r="14" spans="1:42" ht="90" customHeight="1">
      <c r="D14" s="180"/>
      <c r="E14" s="180"/>
      <c r="F14" s="180"/>
      <c r="G14" s="180"/>
      <c r="H14" s="180"/>
      <c r="I14" s="180"/>
      <c r="J14" s="180"/>
      <c r="K14" s="180"/>
      <c r="L14" s="180"/>
      <c r="M14" s="180"/>
      <c r="N14" s="180"/>
      <c r="O14" s="180"/>
      <c r="P14" s="180"/>
      <c r="Q14" s="180"/>
      <c r="R14" s="180"/>
      <c r="S14" s="180"/>
      <c r="T14" s="101"/>
      <c r="AJ14" s="27"/>
      <c r="AK14" s="72" t="str">
        <f ca="1">VLOOKUP(MONTH(TODAY()),AJ17:AK28,2,0)</f>
        <v>abril</v>
      </c>
      <c r="AL14" s="27"/>
    </row>
    <row r="15" spans="1:42" ht="13.5" customHeight="1">
      <c r="D15" s="5"/>
      <c r="E15" s="5"/>
      <c r="G15"/>
      <c r="O15" s="23"/>
      <c r="P15" s="23"/>
      <c r="Q15" s="23"/>
      <c r="R15" s="23"/>
      <c r="U15" s="16"/>
      <c r="AJ15" s="27"/>
      <c r="AK15" s="27">
        <f ca="1">YEAR(TODAY())</f>
        <v>2024</v>
      </c>
      <c r="AL15" s="27"/>
    </row>
    <row r="16" spans="1:42" ht="15.75" customHeight="1">
      <c r="D16" s="172" t="s">
        <v>10442</v>
      </c>
      <c r="E16" s="172"/>
      <c r="F16" s="172"/>
      <c r="G16" s="172"/>
      <c r="H16" s="172"/>
      <c r="I16" s="172"/>
      <c r="J16" s="172"/>
      <c r="K16" s="172"/>
      <c r="L16" s="172"/>
      <c r="M16" s="172"/>
      <c r="N16" s="172"/>
      <c r="O16" s="172"/>
      <c r="P16" s="172"/>
      <c r="Q16" s="172"/>
      <c r="R16" s="172"/>
      <c r="S16" s="172"/>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3" t="s">
        <v>10459</v>
      </c>
      <c r="E18" s="173"/>
      <c r="F18" s="173"/>
      <c r="G18" s="173"/>
      <c r="H18" s="166" t="s">
        <v>157</v>
      </c>
      <c r="I18" s="166"/>
      <c r="J18" s="166"/>
      <c r="K18" s="166"/>
      <c r="L18" s="166"/>
      <c r="M18" s="166"/>
      <c r="N18" s="12">
        <f>IFERROR(IF(VLOOKUP(VALUE(H18),X40:X82,1,0)=1,"",""),1)</f>
        <v>1</v>
      </c>
      <c r="O18" s="173" t="e">
        <f>HYPERLINK("#"&amp;"DATOS!C"&amp;MATCH(VALUE(carp),DATOS!B:B,0),"PEUA:")</f>
        <v>#VALUE!</v>
      </c>
      <c r="P18" s="173"/>
      <c r="Q18" s="166" t="str">
        <f>AK31</f>
        <v/>
      </c>
      <c r="R18" s="166"/>
      <c r="S18" s="166"/>
      <c r="T18" s="73"/>
      <c r="U18" s="73"/>
      <c r="AI18" s="27"/>
      <c r="AJ18" s="27">
        <v>2</v>
      </c>
      <c r="AK18" s="27" t="s">
        <v>184</v>
      </c>
      <c r="AL18" s="27"/>
    </row>
    <row r="19" spans="4:57">
      <c r="D19" s="174" t="s">
        <v>10460</v>
      </c>
      <c r="E19" s="174"/>
      <c r="F19" s="174"/>
      <c r="G19" s="174"/>
      <c r="H19" s="167" t="str">
        <f>AK29</f>
        <v/>
      </c>
      <c r="I19" s="167"/>
      <c r="J19" s="167"/>
      <c r="K19" s="167"/>
      <c r="L19" s="167"/>
      <c r="M19" s="167"/>
      <c r="N19" s="27"/>
      <c r="O19" s="173" t="str">
        <f>"RUTA/CUENTA:"</f>
        <v>RUTA/CUENTA:</v>
      </c>
      <c r="P19" s="173"/>
      <c r="Q19" s="167" t="str">
        <f>AK33</f>
        <v/>
      </c>
      <c r="R19" s="167"/>
      <c r="S19" s="167"/>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4" t="s">
        <v>10461</v>
      </c>
      <c r="E21" s="174"/>
      <c r="F21" s="174"/>
      <c r="G21" s="174"/>
      <c r="H21" s="174"/>
      <c r="I21" s="174"/>
      <c r="J21" s="174"/>
      <c r="K21" s="174"/>
      <c r="L21" s="166" t="str">
        <f>U21</f>
        <v/>
      </c>
      <c r="M21" s="169"/>
      <c r="N21" s="169"/>
      <c r="O21" s="169"/>
      <c r="P21" s="169"/>
      <c r="Q21" s="169"/>
      <c r="R21" s="169"/>
      <c r="S21" s="169"/>
      <c r="T21" s="16"/>
      <c r="U21" s="16" t="str">
        <f>PROPER(AK35)</f>
        <v/>
      </c>
      <c r="AI21" s="27"/>
      <c r="AJ21" s="27">
        <v>5</v>
      </c>
      <c r="AK21" s="27" t="s">
        <v>187</v>
      </c>
      <c r="AL21" s="27"/>
    </row>
    <row r="22" spans="4:57">
      <c r="D22" s="174" t="s">
        <v>10462</v>
      </c>
      <c r="E22" s="174"/>
      <c r="F22" s="174"/>
      <c r="G22" s="174"/>
      <c r="H22" s="174"/>
      <c r="I22" s="174"/>
      <c r="J22" s="174"/>
      <c r="K22" s="174"/>
      <c r="L22" s="174"/>
      <c r="M22" s="170" t="str">
        <f>U22</f>
        <v/>
      </c>
      <c r="N22" s="167"/>
      <c r="O22" s="167"/>
      <c r="P22" s="167"/>
      <c r="Q22" s="167"/>
      <c r="R22" s="167"/>
      <c r="S22" s="167"/>
      <c r="T22" s="16"/>
      <c r="U22" s="16" t="str">
        <f>IF(AK46=0,"",PROPER(AK46))</f>
        <v/>
      </c>
      <c r="AI22" s="27"/>
      <c r="AJ22" s="27">
        <v>6</v>
      </c>
      <c r="AK22" s="27" t="s">
        <v>188</v>
      </c>
      <c r="AL22" s="27"/>
    </row>
    <row r="23" spans="4:57">
      <c r="D23" s="174" t="s">
        <v>10463</v>
      </c>
      <c r="E23" s="174"/>
      <c r="F23" s="174"/>
      <c r="G23" s="174"/>
      <c r="H23" s="166" t="str">
        <f>U23</f>
        <v/>
      </c>
      <c r="I23" s="169"/>
      <c r="J23" s="169"/>
      <c r="K23" s="169"/>
      <c r="L23" s="169"/>
      <c r="M23" s="169"/>
      <c r="N23" s="169"/>
      <c r="O23" s="169"/>
      <c r="P23" s="169"/>
      <c r="Q23" s="169"/>
      <c r="R23" s="169"/>
      <c r="S23" s="169"/>
      <c r="U23" s="16" t="str">
        <f>PROPER(AK36)</f>
        <v/>
      </c>
      <c r="AI23" s="27"/>
      <c r="AJ23" s="27">
        <v>7</v>
      </c>
      <c r="AK23" s="27" t="s">
        <v>189</v>
      </c>
      <c r="AL23" s="27"/>
    </row>
    <row r="24" spans="4:57">
      <c r="D24" s="174" t="s">
        <v>10464</v>
      </c>
      <c r="E24" s="174"/>
      <c r="F24" s="166" t="str">
        <f>U24</f>
        <v/>
      </c>
      <c r="G24" s="169"/>
      <c r="H24" s="169"/>
      <c r="I24" s="169"/>
      <c r="J24" s="169"/>
      <c r="K24" s="169"/>
      <c r="L24" s="169"/>
      <c r="M24" s="169"/>
      <c r="N24" s="27"/>
      <c r="O24" s="83" t="s">
        <v>10469</v>
      </c>
      <c r="P24" s="170" t="str">
        <f>U25</f>
        <v/>
      </c>
      <c r="Q24" s="167"/>
      <c r="R24" s="167"/>
      <c r="S24" s="167"/>
      <c r="T24" s="16"/>
      <c r="U24" s="16" t="str">
        <f>PROPER(AK38)</f>
        <v/>
      </c>
      <c r="AI24" s="27"/>
      <c r="AJ24" s="27">
        <v>8</v>
      </c>
      <c r="AK24" s="27" t="s">
        <v>190</v>
      </c>
      <c r="AL24" s="27"/>
    </row>
    <row r="25" spans="4:57" ht="15" customHeight="1">
      <c r="D25" s="174" t="s">
        <v>10465</v>
      </c>
      <c r="E25" s="174"/>
      <c r="F25" s="174"/>
      <c r="G25" s="174"/>
      <c r="H25" s="174"/>
      <c r="I25" s="167" t="str">
        <f>AK39</f>
        <v/>
      </c>
      <c r="J25" s="167"/>
      <c r="K25" s="167"/>
      <c r="L25" s="167"/>
      <c r="M25" s="167"/>
      <c r="N25" s="27"/>
      <c r="O25" s="84" t="s">
        <v>10470</v>
      </c>
      <c r="P25" s="171" t="str">
        <f>IF(AK40=0,"",AK40)</f>
        <v/>
      </c>
      <c r="Q25" s="171"/>
      <c r="R25" s="171"/>
      <c r="S25" s="171"/>
      <c r="T25" s="16"/>
      <c r="U25" s="16" t="str">
        <f>PROPER(AK37)</f>
        <v/>
      </c>
      <c r="AI25" s="27"/>
      <c r="AJ25" s="27">
        <v>9</v>
      </c>
      <c r="AK25" s="27" t="s">
        <v>192</v>
      </c>
      <c r="AL25" s="27"/>
    </row>
    <row r="26" spans="4:57" ht="15" customHeight="1">
      <c r="D26" s="188" t="s">
        <v>10466</v>
      </c>
      <c r="E26" s="188"/>
      <c r="F26" s="188"/>
      <c r="G26" s="188"/>
      <c r="H26" s="188"/>
      <c r="I26" s="188"/>
      <c r="J26" s="167" t="str">
        <f>AK44</f>
        <v/>
      </c>
      <c r="K26" s="167"/>
      <c r="L26" s="167"/>
      <c r="M26" s="167"/>
      <c r="N26" s="27"/>
      <c r="O26" s="174" t="s">
        <v>10471</v>
      </c>
      <c r="P26" s="174"/>
      <c r="Q26" s="174"/>
      <c r="R26" s="174"/>
      <c r="S26" s="132" t="str">
        <f>U26</f>
        <v/>
      </c>
      <c r="U26" s="16" t="str">
        <f>IF(AK45=0,"",AK45)</f>
        <v/>
      </c>
      <c r="AI26" s="27"/>
      <c r="AJ26" s="27">
        <v>10</v>
      </c>
      <c r="AK26" s="27" t="s">
        <v>191</v>
      </c>
      <c r="AL26" s="27"/>
      <c r="BD26">
        <v>1</v>
      </c>
      <c r="BE26" t="s">
        <v>183</v>
      </c>
    </row>
    <row r="27" spans="4:57">
      <c r="D27" s="85" t="s">
        <v>10467</v>
      </c>
      <c r="E27" s="169" t="str">
        <f>AK41</f>
        <v/>
      </c>
      <c r="F27" s="169"/>
      <c r="G27" s="169"/>
      <c r="H27" s="169"/>
      <c r="I27" s="162" t="s">
        <v>10468</v>
      </c>
      <c r="J27" s="162"/>
      <c r="K27" s="167" t="str">
        <f>AK42</f>
        <v/>
      </c>
      <c r="L27" s="167"/>
      <c r="M27" s="167"/>
      <c r="N27" s="76"/>
      <c r="O27" s="175" t="s">
        <v>10556</v>
      </c>
      <c r="P27" s="175"/>
      <c r="Q27" s="175"/>
      <c r="R27" s="184" t="str">
        <f>AK43</f>
        <v/>
      </c>
      <c r="S27" s="184"/>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72" t="s">
        <v>10443</v>
      </c>
      <c r="E29" s="172"/>
      <c r="F29" s="172"/>
      <c r="G29" s="172"/>
      <c r="H29" s="172"/>
      <c r="I29" s="172"/>
      <c r="J29" s="172"/>
      <c r="K29" s="172"/>
      <c r="L29" s="172"/>
      <c r="M29" s="172"/>
      <c r="N29" s="172"/>
      <c r="O29" s="172"/>
      <c r="P29" s="172"/>
      <c r="Q29" s="172"/>
      <c r="R29" s="172"/>
      <c r="S29" s="172"/>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9" t="s">
        <v>10557</v>
      </c>
      <c r="E31" s="189"/>
      <c r="F31" s="189"/>
      <c r="G31" s="189"/>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5" t="str">
        <f>AJ34</f>
        <v/>
      </c>
      <c r="E33" s="165"/>
      <c r="F33" s="165"/>
      <c r="G33" s="165"/>
      <c r="H33" s="165"/>
      <c r="I33" s="165"/>
      <c r="J33" s="165"/>
      <c r="K33" s="165"/>
      <c r="L33" s="165"/>
      <c r="M33" s="165"/>
      <c r="N33" s="165"/>
      <c r="O33" s="165"/>
      <c r="P33" s="165"/>
      <c r="Q33" s="165"/>
      <c r="R33" s="165"/>
      <c r="S33" s="165"/>
      <c r="AI33" s="27"/>
      <c r="AJ33" s="27"/>
      <c r="AK33" s="27" t="str">
        <f>IFERROR(IF(INDEX(DATOS!D:D,MATCH(VALUE(REINSCRIPCION!H18),DATOS!C:C,0),1)=0,"",INDEX(DATOS!D:D,MATCH(VALUE(REINSCRIPCION!H18),DATOS!C:C,0),1)),"")</f>
        <v/>
      </c>
      <c r="AL33" s="27"/>
      <c r="BD33">
        <v>8</v>
      </c>
      <c r="BE33" t="s">
        <v>190</v>
      </c>
    </row>
    <row r="34" spans="4:57">
      <c r="D34" s="165"/>
      <c r="E34" s="165"/>
      <c r="F34" s="165"/>
      <c r="G34" s="165"/>
      <c r="H34" s="165"/>
      <c r="I34" s="165"/>
      <c r="J34" s="165"/>
      <c r="K34" s="165"/>
      <c r="L34" s="165"/>
      <c r="M34" s="165"/>
      <c r="N34" s="165"/>
      <c r="O34" s="165"/>
      <c r="P34" s="165"/>
      <c r="Q34" s="165"/>
      <c r="R34" s="165"/>
      <c r="S34" s="165"/>
      <c r="T34" s="16"/>
      <c r="U34" s="16"/>
      <c r="AI34" s="16"/>
      <c r="AJ34" t="str">
        <f>IFERROR(IF(INDEX(DATOS!AU:AU,MATCH(VALUE(REINSCRIPCION!H18),DATOS!C:C,0),1)="","",INDEX(DATOS!AU:AU,MATCH(VALUE(REINSCRIPCION!H18),DATOS!C:C,0),1)),"")</f>
        <v/>
      </c>
      <c r="AK34" s="27" t="str">
        <f>IFERROR(INDEX(DATOS!U:U,MATCH(VALUE(REINSCRIPCION!H18),DATOS!C:C,0),1)&amp; " Has.","")</f>
        <v/>
      </c>
      <c r="BD34">
        <v>9</v>
      </c>
      <c r="BE34" t="s">
        <v>192</v>
      </c>
    </row>
    <row r="35" spans="4:57" ht="15" customHeight="1">
      <c r="D35" s="165"/>
      <c r="E35" s="165"/>
      <c r="F35" s="165"/>
      <c r="G35" s="165"/>
      <c r="H35" s="165"/>
      <c r="I35" s="165"/>
      <c r="J35" s="165"/>
      <c r="K35" s="165"/>
      <c r="L35" s="165"/>
      <c r="M35" s="165"/>
      <c r="N35" s="165"/>
      <c r="O35" s="165"/>
      <c r="P35" s="165"/>
      <c r="Q35" s="165"/>
      <c r="R35" s="165"/>
      <c r="S35" s="165"/>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5"/>
      <c r="E36" s="165"/>
      <c r="F36" s="165"/>
      <c r="G36" s="165"/>
      <c r="H36" s="165"/>
      <c r="I36" s="165"/>
      <c r="J36" s="165"/>
      <c r="K36" s="165"/>
      <c r="L36" s="165"/>
      <c r="M36" s="165"/>
      <c r="N36" s="165"/>
      <c r="O36" s="165"/>
      <c r="P36" s="165"/>
      <c r="Q36" s="165"/>
      <c r="R36" s="165"/>
      <c r="S36" s="165"/>
      <c r="T36" s="16"/>
      <c r="U36" s="16"/>
      <c r="AJ36" t="str">
        <f>IFERROR(IF(INDEX(DATOS!AG:AG,MATCH(VALUE(REINSCRIPCION!H18),DATOS!C:C,0),1)=0,"",INDEX(DATOS!AG:AG,MATCH(VALUE(REINSCRIPCION!H18),DATOS!C:C,0),1)),"")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IFERROR(IF(INDEX(DATOS!AH:AH,MATCH(VALUE(REINSCRIPCION!H18),DATOS!C:C,0),1)=0,"",INDEX(DATOS!AH:AH,MATCH(VALUE(REINSCRIPCION!H18),DATOS!C:C,0),1)),"")</f>
        <v/>
      </c>
      <c r="AK37" t="str">
        <f>IFERROR(INDEX(DATOS!R:R,MATCH(VALUE(REINSCRIPCION!H18),DATOS!C:C,0),1),"")</f>
        <v/>
      </c>
      <c r="BD37">
        <v>12</v>
      </c>
      <c r="BE37" t="s">
        <v>194</v>
      </c>
    </row>
    <row r="38" spans="4:57" ht="15" customHeight="1">
      <c r="D38" s="163" t="s">
        <v>10558</v>
      </c>
      <c r="E38" s="163"/>
      <c r="F38" s="163"/>
      <c r="G38" s="181" t="str">
        <f>U27</f>
        <v xml:space="preserve"> HP</v>
      </c>
      <c r="H38" s="182"/>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IF(OR(AL40=1,AL40=2,AL40=3,AL40=4),IFERROR(IF(INDEX(DATOS!BE:BE,MATCH(VALUE(REINSCRIPCION!H18),DATOS!C:C,0),1)=0,"",INDEX(DATOS!BE:BE,MATCH(VALUE(REINSCRIPCION!H18),DATOS!C:C,0),1)),""),"")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IF(OR(AL40=1,AL40=2,AL40=3,AL40=4),IFERROR(INDEX(DATOS!BF:BF,MATCH(VALUE(REINSCRIPCION!H18),DATOS!C:C,0),1),""),"")</f>
        <v/>
      </c>
      <c r="AL40" t="str">
        <f>IFERROR(INDEX(DATOS!BB:BB,MATCH(VALUE(REINSCRIPCION!H18),DATOS!C:C,0),1),"")</f>
        <v/>
      </c>
      <c r="AM40" t="str">
        <f>IFERROR(INDEX(DATOS!BI:BI,MATCH(VALUE(REINSCRIPCION!H18),DATOS!C:C,0),1),"")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IFERROR(IF(INDEX(DATOS!BG:BG,MATCH(VALUE(REINSCRIPCION!H18),DATOS!C:C,0),1)=0,"",INDEX(DATOS!BG:BG,MATCH(VALUE(REINSCRIPCION!H18),DATOS!C:C,0),1)),"")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IFERROR(IF(INDEX(DATOS!BH:BH,MATCH(VALUE(REINSCRIPCION!H18),DATOS!C:C,0),1)=0,"",INDEX(DATOS!BH:BH,MATCH(VALUE(REINSCRIPCION!H18),DATOS!C:C,0),1)),"")</f>
        <v/>
      </c>
    </row>
    <row r="43" spans="4:57">
      <c r="D43" s="185" t="str">
        <f>AJ36</f>
        <v/>
      </c>
      <c r="E43" s="186"/>
      <c r="F43" s="186"/>
      <c r="G43" s="186"/>
      <c r="H43" s="186"/>
      <c r="I43" s="187"/>
      <c r="O43" s="185" t="str">
        <f>AJ37</f>
        <v/>
      </c>
      <c r="P43" s="186"/>
      <c r="Q43" s="186"/>
      <c r="R43" s="186"/>
      <c r="S43" s="187"/>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8" t="s">
        <v>10446</v>
      </c>
      <c r="E46" s="168"/>
      <c r="F46" s="168"/>
      <c r="G46" s="168"/>
      <c r="H46" s="168"/>
      <c r="I46" s="168"/>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50"/>
      <c r="I47" s="150"/>
      <c r="J47" s="150"/>
      <c r="K47" s="150"/>
      <c r="L47" s="150"/>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4"/>
      <c r="AN48" s="164"/>
      <c r="AO48" s="164"/>
      <c r="AR48" s="12" t="str">
        <f>IFERROR(IF(INDEX(DATOS!AF:AF,MATCH(#REF!,DATOS!J:J,0),1)=0,"",INDEX(DATOS!AF:AF,MATCH(#REF!,DATOS!J:J,0),1)),"")</f>
        <v/>
      </c>
    </row>
    <row r="49" spans="1:47" ht="15" customHeight="1">
      <c r="D49" s="183" t="s">
        <v>157</v>
      </c>
      <c r="E49" s="183"/>
      <c r="F49" s="183"/>
      <c r="G49" s="183"/>
      <c r="H49" s="183"/>
      <c r="I49" s="183"/>
      <c r="J49" s="183"/>
      <c r="K49" s="183"/>
      <c r="L49" s="183"/>
      <c r="M49" s="183"/>
      <c r="N49" s="131"/>
      <c r="T49" s="146"/>
      <c r="U49" s="146"/>
      <c r="W49">
        <v>10</v>
      </c>
      <c r="X49" s="16" t="str">
        <f t="shared" si="1"/>
        <v/>
      </c>
      <c r="Z49">
        <f t="shared" si="0"/>
        <v>1</v>
      </c>
      <c r="AA49">
        <f>IF(AB49="",0,IFERROR(IF(VLOOKUP(AB49,AB$38:AB48,1,0)&gt;0,0,0),1))</f>
        <v>0</v>
      </c>
      <c r="AB49" s="16">
        <f>IF(DATOS!J13=X$39,DATOS!C13,"")</f>
        <v>0</v>
      </c>
      <c r="AL49" s="37"/>
      <c r="AM49" s="164"/>
      <c r="AN49" s="164"/>
      <c r="AO49" s="164"/>
      <c r="AR49" s="12" t="str">
        <f>IFERROR(IF(INDEX(DATOS!AD:AD,MATCH(#REF!,DATOS!J:J,0),1)=0,"",INDEX(DATOS!AD:AD,MATCH(#REF!,DATOS!J:J,0),1)),"")</f>
        <v/>
      </c>
    </row>
    <row r="50" spans="1:47" ht="25.7" customHeight="1">
      <c r="W50">
        <v>11</v>
      </c>
      <c r="X50" s="16" t="str">
        <f t="shared" si="1"/>
        <v/>
      </c>
      <c r="Z50">
        <f t="shared" si="0"/>
        <v>1</v>
      </c>
      <c r="AA50">
        <f>IF(AB50="",0,IFERROR(IF(VLOOKUP(AB50,AB$38:AB49,1,0)&gt;0,0,0),1))</f>
        <v>0</v>
      </c>
      <c r="AB50" s="16">
        <f>IF(DATOS!J14=X$39,DATOS!C14,"")</f>
        <v>0</v>
      </c>
      <c r="AL50" s="164"/>
      <c r="AM50" s="164"/>
      <c r="AN50" s="164"/>
      <c r="AO50" s="164"/>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60"/>
      <c r="F59" s="160"/>
      <c r="G59" s="160"/>
      <c r="H59" s="74"/>
      <c r="I59" s="27"/>
      <c r="J59" s="160"/>
      <c r="K59" s="160"/>
      <c r="L59" s="160"/>
      <c r="M59" s="160"/>
      <c r="N59" s="77"/>
      <c r="O59" s="161"/>
      <c r="P59" s="161"/>
      <c r="Q59" s="161"/>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60"/>
      <c r="F60" s="160"/>
      <c r="G60" s="160"/>
      <c r="H60" s="74"/>
      <c r="I60" s="27"/>
      <c r="J60" s="160"/>
      <c r="K60" s="160"/>
      <c r="L60" s="160"/>
      <c r="M60" s="160"/>
      <c r="N60" s="77"/>
      <c r="O60" s="161"/>
      <c r="P60" s="161"/>
      <c r="Q60" s="161"/>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60"/>
      <c r="F61" s="160"/>
      <c r="G61" s="160"/>
      <c r="H61" s="74"/>
      <c r="I61" s="27"/>
      <c r="J61" s="160"/>
      <c r="K61" s="160"/>
      <c r="L61" s="160"/>
      <c r="M61" s="160"/>
      <c r="N61" s="77"/>
      <c r="O61" s="161"/>
      <c r="P61" s="161"/>
      <c r="Q61" s="161"/>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60"/>
      <c r="F62" s="160"/>
      <c r="G62" s="160"/>
      <c r="H62" s="74"/>
      <c r="I62" s="27"/>
      <c r="J62" s="160"/>
      <c r="K62" s="160"/>
      <c r="L62" s="160"/>
      <c r="M62" s="160"/>
      <c r="N62" s="77"/>
      <c r="O62" s="161"/>
      <c r="P62" s="161"/>
      <c r="Q62" s="161"/>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60"/>
      <c r="F63" s="160"/>
      <c r="G63" s="160"/>
      <c r="H63" s="74"/>
      <c r="I63" s="27"/>
      <c r="J63" s="160"/>
      <c r="K63" s="160"/>
      <c r="L63" s="160"/>
      <c r="M63" s="160"/>
      <c r="N63" s="77"/>
      <c r="O63" s="161"/>
      <c r="P63" s="161"/>
      <c r="Q63" s="161"/>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60"/>
      <c r="F64" s="160"/>
      <c r="G64" s="160"/>
      <c r="H64" s="74"/>
      <c r="I64" s="27"/>
      <c r="J64" s="160"/>
      <c r="K64" s="160"/>
      <c r="L64" s="160"/>
      <c r="M64" s="160"/>
      <c r="N64" s="77"/>
      <c r="O64" s="161"/>
      <c r="P64" s="161"/>
      <c r="Q64" s="161"/>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60"/>
      <c r="F65" s="160"/>
      <c r="G65" s="160"/>
      <c r="H65" s="74"/>
      <c r="I65" s="27"/>
      <c r="J65" s="160"/>
      <c r="K65" s="160"/>
      <c r="L65" s="160"/>
      <c r="M65" s="160"/>
      <c r="N65" s="77"/>
      <c r="O65" s="161"/>
      <c r="P65" s="161"/>
      <c r="Q65" s="161"/>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60"/>
      <c r="F66" s="160"/>
      <c r="G66" s="160"/>
      <c r="H66" s="74"/>
      <c r="I66" s="27"/>
      <c r="J66" s="160"/>
      <c r="K66" s="160"/>
      <c r="L66" s="160"/>
      <c r="M66" s="160"/>
      <c r="N66" s="77"/>
      <c r="O66" s="161"/>
      <c r="P66" s="161"/>
      <c r="Q66" s="161"/>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60"/>
      <c r="F67" s="160"/>
      <c r="G67" s="160"/>
      <c r="H67" s="74"/>
      <c r="I67" s="27"/>
      <c r="J67" s="160"/>
      <c r="K67" s="160"/>
      <c r="L67" s="160"/>
      <c r="M67" s="160"/>
      <c r="N67" s="77"/>
      <c r="O67" s="161"/>
      <c r="P67" s="161"/>
      <c r="Q67" s="161"/>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60"/>
      <c r="F68" s="160"/>
      <c r="G68" s="160"/>
      <c r="H68" s="74"/>
      <c r="I68" s="27"/>
      <c r="J68" s="160"/>
      <c r="K68" s="160"/>
      <c r="L68" s="160"/>
      <c r="M68" s="160"/>
      <c r="N68" s="77"/>
      <c r="O68" s="161"/>
      <c r="P68" s="161"/>
      <c r="Q68" s="161"/>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60"/>
      <c r="F69" s="160"/>
      <c r="G69" s="160"/>
      <c r="H69" s="74"/>
      <c r="I69" s="27"/>
      <c r="J69" s="160"/>
      <c r="K69" s="160"/>
      <c r="L69" s="160"/>
      <c r="M69" s="160"/>
      <c r="N69" s="77"/>
      <c r="O69" s="161"/>
      <c r="P69" s="161"/>
      <c r="Q69" s="161"/>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60"/>
      <c r="F70" s="160"/>
      <c r="G70" s="160"/>
      <c r="H70" s="74"/>
      <c r="I70" s="27"/>
      <c r="J70" s="160"/>
      <c r="K70" s="160"/>
      <c r="L70" s="160"/>
      <c r="M70" s="160"/>
      <c r="N70" s="77"/>
      <c r="O70" s="161"/>
      <c r="P70" s="161"/>
      <c r="Q70" s="161"/>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60"/>
      <c r="F71" s="160"/>
      <c r="G71" s="160"/>
      <c r="H71" s="74"/>
      <c r="I71" s="27"/>
      <c r="J71" s="160"/>
      <c r="K71" s="160"/>
      <c r="L71" s="160"/>
      <c r="M71" s="160"/>
      <c r="N71" s="77"/>
      <c r="O71" s="161"/>
      <c r="P71" s="161"/>
      <c r="Q71" s="161"/>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60"/>
      <c r="F72" s="160"/>
      <c r="G72" s="160"/>
      <c r="H72" s="74"/>
      <c r="I72" s="27"/>
      <c r="J72" s="160"/>
      <c r="K72" s="160"/>
      <c r="L72" s="160"/>
      <c r="M72" s="160"/>
      <c r="N72" s="77"/>
      <c r="O72" s="161"/>
      <c r="P72" s="161"/>
      <c r="Q72" s="161"/>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60"/>
      <c r="F73" s="160"/>
      <c r="G73" s="160"/>
      <c r="H73" s="74"/>
      <c r="I73" s="27"/>
      <c r="J73" s="160"/>
      <c r="K73" s="160"/>
      <c r="L73" s="160"/>
      <c r="M73" s="160"/>
      <c r="N73" s="77"/>
      <c r="O73" s="161"/>
      <c r="P73" s="161"/>
      <c r="Q73" s="161"/>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60"/>
      <c r="F74" s="160"/>
      <c r="G74" s="160"/>
      <c r="H74" s="74"/>
      <c r="I74" s="27"/>
      <c r="J74" s="160"/>
      <c r="K74" s="160"/>
      <c r="L74" s="160"/>
      <c r="M74" s="160"/>
      <c r="N74" s="77"/>
      <c r="O74" s="161"/>
      <c r="P74" s="161"/>
      <c r="Q74" s="161"/>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60"/>
      <c r="F75" s="160"/>
      <c r="G75" s="160"/>
      <c r="H75" s="74"/>
      <c r="I75" s="27"/>
      <c r="J75" s="160"/>
      <c r="K75" s="160"/>
      <c r="L75" s="160"/>
      <c r="M75" s="160"/>
      <c r="N75" s="77"/>
      <c r="O75" s="161"/>
      <c r="P75" s="161"/>
      <c r="Q75" s="161"/>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60"/>
      <c r="F76" s="160"/>
      <c r="G76" s="160"/>
      <c r="H76" s="74"/>
      <c r="I76" s="27"/>
      <c r="J76" s="160"/>
      <c r="K76" s="160"/>
      <c r="L76" s="160"/>
      <c r="M76" s="160"/>
      <c r="N76" s="77"/>
      <c r="O76" s="161"/>
      <c r="P76" s="161"/>
      <c r="Q76" s="161"/>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60"/>
      <c r="F77" s="160"/>
      <c r="G77" s="160"/>
      <c r="H77" s="74"/>
      <c r="I77" s="27"/>
      <c r="J77" s="160"/>
      <c r="K77" s="160"/>
      <c r="L77" s="160"/>
      <c r="M77" s="160"/>
      <c r="N77" s="77"/>
      <c r="O77" s="161"/>
      <c r="P77" s="161"/>
      <c r="Q77" s="161"/>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60"/>
      <c r="F78" s="160"/>
      <c r="G78" s="160"/>
      <c r="H78" s="74"/>
      <c r="I78" s="27"/>
      <c r="J78" s="160"/>
      <c r="K78" s="160"/>
      <c r="L78" s="160"/>
      <c r="M78" s="160"/>
      <c r="N78" s="77"/>
      <c r="O78" s="161"/>
      <c r="P78" s="161"/>
      <c r="Q78" s="161"/>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60"/>
      <c r="F79" s="160"/>
      <c r="G79" s="160"/>
      <c r="H79" s="74"/>
      <c r="I79" s="27"/>
      <c r="J79" s="160"/>
      <c r="K79" s="160"/>
      <c r="L79" s="160"/>
      <c r="M79" s="160"/>
      <c r="N79" s="77"/>
      <c r="O79" s="161"/>
      <c r="P79" s="161"/>
      <c r="Q79" s="161"/>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60"/>
      <c r="F80" s="160"/>
      <c r="G80" s="160"/>
      <c r="H80" s="74"/>
      <c r="I80" s="27"/>
      <c r="J80" s="160"/>
      <c r="K80" s="160"/>
      <c r="L80" s="160"/>
      <c r="M80" s="160"/>
      <c r="N80" s="77"/>
      <c r="O80" s="161"/>
      <c r="P80" s="161"/>
      <c r="Q80" s="161"/>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60"/>
      <c r="F81" s="160"/>
      <c r="G81" s="160"/>
      <c r="H81" s="74"/>
      <c r="I81" s="27"/>
      <c r="J81" s="160"/>
      <c r="K81" s="160"/>
      <c r="L81" s="160"/>
      <c r="M81" s="160"/>
      <c r="N81" s="77"/>
      <c r="O81" s="161"/>
      <c r="P81" s="161"/>
      <c r="Q81" s="161"/>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60"/>
      <c r="F82" s="160"/>
      <c r="G82" s="160"/>
      <c r="H82" s="74"/>
      <c r="I82" s="27"/>
      <c r="J82" s="160"/>
      <c r="K82" s="160"/>
      <c r="L82" s="160"/>
      <c r="M82" s="160"/>
      <c r="N82" s="77"/>
      <c r="O82" s="161"/>
      <c r="P82" s="161"/>
      <c r="Q82" s="161"/>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60"/>
      <c r="F83" s="160"/>
      <c r="G83" s="160"/>
      <c r="H83" s="74"/>
      <c r="I83" s="27"/>
      <c r="J83" s="160"/>
      <c r="K83" s="160"/>
      <c r="L83" s="160"/>
      <c r="M83" s="160"/>
      <c r="N83" s="77"/>
      <c r="O83" s="161"/>
      <c r="P83" s="161"/>
      <c r="Q83" s="161"/>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60"/>
      <c r="F84" s="160"/>
      <c r="G84" s="160"/>
      <c r="H84" s="74"/>
      <c r="I84" s="27"/>
      <c r="J84" s="160"/>
      <c r="K84" s="160"/>
      <c r="L84" s="160"/>
      <c r="M84" s="160"/>
      <c r="N84" s="77"/>
      <c r="O84" s="161"/>
      <c r="P84" s="161"/>
      <c r="Q84" s="161"/>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60"/>
      <c r="F85" s="160"/>
      <c r="G85" s="160"/>
      <c r="H85" s="74"/>
      <c r="I85" s="27"/>
      <c r="J85" s="160"/>
      <c r="K85" s="160"/>
      <c r="L85" s="160"/>
      <c r="M85" s="160"/>
      <c r="N85" s="77"/>
      <c r="O85" s="161"/>
      <c r="P85" s="161"/>
      <c r="Q85" s="161"/>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60"/>
      <c r="F86" s="160"/>
      <c r="G86" s="160"/>
      <c r="H86" s="74"/>
      <c r="I86" s="27"/>
      <c r="J86" s="160"/>
      <c r="K86" s="160"/>
      <c r="L86" s="160"/>
      <c r="M86" s="160"/>
      <c r="N86" s="77"/>
      <c r="O86" s="161"/>
      <c r="P86" s="161"/>
      <c r="Q86" s="161"/>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60"/>
      <c r="F87" s="160"/>
      <c r="G87" s="160"/>
      <c r="H87" s="74"/>
      <c r="I87" s="27"/>
      <c r="J87" s="160"/>
      <c r="K87" s="160"/>
      <c r="L87" s="160"/>
      <c r="M87" s="160"/>
      <c r="N87" s="77"/>
      <c r="O87" s="161"/>
      <c r="P87" s="161"/>
      <c r="Q87" s="161"/>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60"/>
      <c r="F88" s="160"/>
      <c r="G88" s="160"/>
      <c r="H88" s="74"/>
      <c r="I88" s="27"/>
      <c r="J88" s="160"/>
      <c r="K88" s="160"/>
      <c r="L88" s="160"/>
      <c r="M88" s="160"/>
      <c r="N88" s="77"/>
      <c r="O88" s="161"/>
      <c r="P88" s="161"/>
      <c r="Q88" s="161"/>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60"/>
      <c r="F89" s="160"/>
      <c r="G89" s="160"/>
      <c r="H89" s="74"/>
      <c r="I89" s="27"/>
      <c r="J89" s="160"/>
      <c r="K89" s="160"/>
      <c r="L89" s="160"/>
      <c r="M89" s="160"/>
      <c r="N89" s="77"/>
      <c r="O89" s="161"/>
      <c r="P89" s="161"/>
      <c r="Q89" s="161"/>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90" t="str">
        <f>"DISTRITO DEL DESARROLLO RURAL NUMERO "&amp;CLAVE_DISTRITO&amp;", "&amp;DISTRITO</f>
        <v>DISTRITO DEL DESARROLLO RURAL NUMERO 102, MONTEMORELOS</v>
      </c>
      <c r="H5" s="190"/>
      <c r="I5" s="190"/>
      <c r="J5" s="190"/>
      <c r="K5" s="190"/>
      <c r="L5" s="190"/>
      <c r="M5" s="190"/>
      <c r="N5" s="190"/>
      <c r="O5" s="190"/>
      <c r="P5" s="190"/>
    </row>
    <row r="6" spans="1:16">
      <c r="A6" s="192" t="str">
        <f ca="1">"Estado de "&amp;PROPER(ESTADO)&amp;", a "&amp;REINSCRIPCION!AK13&amp;" de "&amp;REINSCRIPCION!AK14&amp;" de "&amp;REINSCRIPCION!AK15</f>
        <v>Estado de Nuevo León, a 3 de abril de 2024</v>
      </c>
      <c r="B6" s="192"/>
      <c r="C6" s="192"/>
      <c r="D6" s="192"/>
      <c r="E6" s="192"/>
      <c r="F6" s="192"/>
      <c r="G6" s="192"/>
      <c r="H6" s="192"/>
      <c r="I6" s="192"/>
      <c r="J6" s="192"/>
      <c r="K6" s="192"/>
      <c r="L6" s="192"/>
      <c r="M6" s="192"/>
      <c r="N6" s="192"/>
      <c r="O6" s="192"/>
      <c r="P6" s="192"/>
    </row>
    <row r="8" spans="1:16">
      <c r="A8" s="113" t="str">
        <f>ENCARGADO_DEL_DISTRITO</f>
        <v>ING. LAZARO GALARZA HERNANDEZ</v>
      </c>
      <c r="B8" s="113"/>
      <c r="C8" s="113"/>
      <c r="D8" s="113"/>
      <c r="E8" s="113"/>
      <c r="F8" s="113"/>
      <c r="G8" s="113"/>
      <c r="H8" s="113"/>
      <c r="I8" s="113"/>
      <c r="J8" s="107"/>
    </row>
    <row r="9" spans="1:16">
      <c r="A9" s="197" t="str">
        <f>TITULO&amp;" NO. "&amp;CLAVE_DISTRITO&amp;", "&amp;DISTRITO</f>
        <v>ENCARGADO DEL DESPACHO DEL DISTRITO DE DESARROLLO RURAL NO. 102, MONTEMORELOS</v>
      </c>
      <c r="B9" s="197"/>
      <c r="C9" s="197"/>
      <c r="D9" s="197"/>
      <c r="E9" s="197"/>
      <c r="F9" s="197"/>
      <c r="G9" s="197"/>
      <c r="H9" s="197"/>
      <c r="I9" s="197"/>
      <c r="J9" s="107"/>
    </row>
    <row r="10" spans="1:16">
      <c r="A10" s="197"/>
      <c r="B10" s="197"/>
      <c r="C10" s="197"/>
      <c r="D10" s="197"/>
      <c r="E10" s="197"/>
      <c r="F10" s="197"/>
      <c r="G10" s="197"/>
      <c r="H10" s="197"/>
      <c r="I10" s="197"/>
      <c r="J10" s="113"/>
    </row>
    <row r="11" spans="1:16">
      <c r="A11" s="113" t="s">
        <v>10483</v>
      </c>
      <c r="B11" s="113"/>
      <c r="C11" s="113"/>
      <c r="D11" s="113"/>
      <c r="E11" s="113"/>
      <c r="F11" s="113"/>
      <c r="G11" s="113"/>
      <c r="H11" s="113"/>
      <c r="I11" s="113"/>
      <c r="J11" s="107"/>
    </row>
    <row r="12" spans="1:16" ht="15" customHeight="1">
      <c r="A12" s="193" t="s">
        <v>10554</v>
      </c>
      <c r="B12" s="193"/>
      <c r="C12" s="193"/>
      <c r="D12" s="193"/>
      <c r="E12" s="193"/>
      <c r="F12" s="193"/>
      <c r="G12" s="193"/>
      <c r="H12" s="193"/>
      <c r="I12" s="193"/>
      <c r="J12" s="193"/>
      <c r="K12" s="193"/>
      <c r="L12" s="193"/>
      <c r="M12" s="193"/>
      <c r="N12" s="193"/>
      <c r="O12" s="193"/>
      <c r="P12" s="193"/>
    </row>
    <row r="13" spans="1:16" ht="33.75" customHeight="1">
      <c r="A13" s="193"/>
      <c r="B13" s="193"/>
      <c r="C13" s="193"/>
      <c r="D13" s="193"/>
      <c r="E13" s="193"/>
      <c r="F13" s="193"/>
      <c r="G13" s="193"/>
      <c r="H13" s="193"/>
      <c r="I13" s="193"/>
      <c r="J13" s="193"/>
      <c r="K13" s="193"/>
      <c r="L13" s="193"/>
      <c r="M13" s="193"/>
      <c r="N13" s="193"/>
      <c r="O13" s="193"/>
      <c r="P13" s="193"/>
    </row>
    <row r="14" spans="1:16" ht="15" customHeight="1">
      <c r="A14" s="19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3"/>
      <c r="C14" s="193"/>
      <c r="D14" s="193"/>
      <c r="E14" s="193"/>
      <c r="F14" s="193"/>
      <c r="G14" s="193"/>
      <c r="H14" s="193"/>
      <c r="I14" s="193"/>
      <c r="J14" s="193"/>
      <c r="K14" s="193"/>
      <c r="L14" s="193"/>
      <c r="M14" s="193"/>
      <c r="N14" s="193"/>
      <c r="O14" s="193"/>
      <c r="P14" s="193"/>
    </row>
    <row r="15" spans="1:16">
      <c r="A15" s="193"/>
      <c r="B15" s="193"/>
      <c r="C15" s="193"/>
      <c r="D15" s="193"/>
      <c r="E15" s="193"/>
      <c r="F15" s="193"/>
      <c r="G15" s="193"/>
      <c r="H15" s="193"/>
      <c r="I15" s="193"/>
      <c r="J15" s="193"/>
      <c r="K15" s="193"/>
      <c r="L15" s="193"/>
      <c r="M15" s="193"/>
      <c r="N15" s="193"/>
      <c r="O15" s="193"/>
      <c r="P15" s="193"/>
    </row>
    <row r="16" spans="1:16">
      <c r="A16" s="106"/>
      <c r="B16" s="106"/>
      <c r="C16" s="106"/>
      <c r="D16" s="106"/>
      <c r="E16" s="106"/>
      <c r="F16" s="106"/>
      <c r="G16" s="106"/>
      <c r="H16" s="106"/>
      <c r="I16" s="106"/>
      <c r="J16" s="106"/>
      <c r="K16" s="106"/>
      <c r="L16" s="106"/>
      <c r="M16" s="106"/>
      <c r="N16" s="106"/>
      <c r="O16" s="106"/>
      <c r="P16" s="106"/>
    </row>
    <row r="17" spans="1:17" ht="22.5" customHeight="1">
      <c r="A17" s="193" t="str">
        <f>"Clave de registro (folio PEUA): "&amp;REINSCRIPCION!Q18</f>
        <v xml:space="preserve">Clave de registro (folio PEUA): </v>
      </c>
      <c r="B17" s="193"/>
      <c r="C17" s="193"/>
      <c r="D17" s="193"/>
      <c r="E17" s="193"/>
      <c r="F17" s="193"/>
      <c r="G17" s="193"/>
      <c r="H17" s="193"/>
      <c r="I17" s="193"/>
      <c r="J17" s="193"/>
      <c r="K17" s="193"/>
      <c r="L17" s="193"/>
      <c r="M17" s="193"/>
      <c r="N17" s="193"/>
      <c r="O17" s="193"/>
      <c r="P17" s="193"/>
    </row>
    <row r="18" spans="1:17">
      <c r="A18" s="193" t="str">
        <f>"Registro Permanente de Usuarios (RPU): "&amp;REINSCRIPCION!H18</f>
        <v xml:space="preserve">Registro Permanente de Usuarios (RPU): </v>
      </c>
      <c r="B18" s="193"/>
      <c r="C18" s="193"/>
      <c r="D18" s="193"/>
      <c r="E18" s="193"/>
      <c r="F18" s="193"/>
      <c r="G18" s="193"/>
      <c r="H18" s="193"/>
      <c r="I18" s="193"/>
      <c r="J18" s="193"/>
      <c r="K18" s="193"/>
      <c r="L18" s="193"/>
      <c r="M18" s="193"/>
      <c r="N18" s="193"/>
      <c r="O18" s="193"/>
      <c r="P18" s="193"/>
    </row>
    <row r="19" spans="1:17">
      <c r="A19" s="193" t="str">
        <f>"Título de concesión de agua vigente:  "&amp;REINSCRIPCION!I25</f>
        <v xml:space="preserve">Título de concesión de agua vigente:  </v>
      </c>
      <c r="B19" s="193"/>
      <c r="C19" s="193"/>
      <c r="D19" s="193"/>
      <c r="E19" s="193"/>
      <c r="F19" s="193"/>
      <c r="G19" s="193"/>
      <c r="H19" s="193"/>
      <c r="I19" s="193"/>
      <c r="J19" s="193"/>
      <c r="K19" s="193"/>
      <c r="L19" s="193"/>
      <c r="M19" s="193"/>
      <c r="N19" s="193"/>
      <c r="O19" s="193"/>
      <c r="P19" s="193"/>
      <c r="Q19" s="16"/>
    </row>
    <row r="20" spans="1:17" ht="15" customHeight="1">
      <c r="A20" s="193" t="e">
        <f>"Nombre y localización del predio: "&amp;PROPER(INDEX(DATOS!S:S,MATCH(VALUE(REINSCRIPCION!H18),DATOS!C:C,0),1))&amp;", "&amp;PROPER(INDEX(DATOS!R:R,MATCH(VALUE(REINSCRIPCION!H18),DATOS!C:C,0),1))&amp;", N.L."</f>
        <v>#VALUE!</v>
      </c>
      <c r="B20" s="193"/>
      <c r="C20" s="193"/>
      <c r="D20" s="193"/>
      <c r="E20" s="193"/>
      <c r="F20" s="193"/>
      <c r="G20" s="193"/>
      <c r="H20" s="193"/>
      <c r="I20" s="193"/>
      <c r="J20" s="193"/>
      <c r="K20" s="193"/>
      <c r="L20" s="193"/>
      <c r="M20" s="193"/>
      <c r="N20" s="193"/>
      <c r="O20" s="193"/>
      <c r="P20" s="193"/>
    </row>
    <row r="21" spans="1:17" ht="15" customHeight="1">
      <c r="A21" s="193" t="e">
        <f>"Cultivo: "&amp;PROPER(INDEX(DATOS!W:W,MATCH(VALUE(REINSCRIPCION!H18),DATOS!C:C,0),1))</f>
        <v>#VALUE!</v>
      </c>
      <c r="B21" s="193"/>
      <c r="C21" s="193"/>
      <c r="D21" s="193"/>
      <c r="E21" s="193"/>
      <c r="F21" s="193"/>
      <c r="G21" s="193"/>
      <c r="H21" s="193"/>
      <c r="I21" s="193"/>
      <c r="J21" s="193"/>
      <c r="K21" s="193"/>
      <c r="L21" s="193"/>
      <c r="M21" s="193"/>
      <c r="N21" s="193"/>
      <c r="O21" s="193"/>
      <c r="P21" s="193"/>
    </row>
    <row r="22" spans="1:17" ht="15" customHeight="1">
      <c r="A22" s="194" t="str">
        <f>"Descripción del equipo de bombeo: "&amp;REINSCRIPCION!D33</f>
        <v xml:space="preserve">Descripción del equipo de bombeo: </v>
      </c>
      <c r="B22" s="194"/>
      <c r="C22" s="194"/>
      <c r="D22" s="194"/>
      <c r="E22" s="194"/>
      <c r="F22" s="194"/>
      <c r="G22" s="194"/>
      <c r="H22" s="194"/>
      <c r="I22" s="194"/>
      <c r="J22" s="194"/>
      <c r="K22" s="194"/>
      <c r="L22" s="194"/>
      <c r="M22" s="194"/>
      <c r="N22" s="194"/>
      <c r="O22" s="194"/>
      <c r="P22" s="194"/>
    </row>
    <row r="23" spans="1:17">
      <c r="A23" s="194"/>
      <c r="B23" s="194"/>
      <c r="C23" s="194"/>
      <c r="D23" s="194"/>
      <c r="E23" s="194"/>
      <c r="F23" s="194"/>
      <c r="G23" s="194"/>
      <c r="H23" s="194"/>
      <c r="I23" s="194"/>
      <c r="J23" s="194"/>
      <c r="K23" s="194"/>
      <c r="L23" s="194"/>
      <c r="M23" s="194"/>
      <c r="N23" s="194"/>
      <c r="O23" s="194"/>
      <c r="P23" s="194"/>
    </row>
    <row r="24" spans="1:17">
      <c r="A24" s="194"/>
      <c r="B24" s="194"/>
      <c r="C24" s="194"/>
      <c r="D24" s="194"/>
      <c r="E24" s="194"/>
      <c r="F24" s="194"/>
      <c r="G24" s="194"/>
      <c r="H24" s="194"/>
      <c r="I24" s="194"/>
      <c r="J24" s="194"/>
      <c r="K24" s="194"/>
      <c r="L24" s="194"/>
      <c r="M24" s="194"/>
      <c r="N24" s="194"/>
      <c r="O24" s="194"/>
      <c r="P24" s="194"/>
    </row>
    <row r="25" spans="1:17">
      <c r="A25" s="194"/>
      <c r="B25" s="194"/>
      <c r="C25" s="194"/>
      <c r="D25" s="194"/>
      <c r="E25" s="194"/>
      <c r="F25" s="194"/>
      <c r="G25" s="194"/>
      <c r="H25" s="194"/>
      <c r="I25" s="194"/>
      <c r="J25" s="194"/>
      <c r="K25" s="194"/>
      <c r="L25" s="194"/>
      <c r="M25" s="194"/>
      <c r="N25" s="194"/>
      <c r="O25" s="194"/>
      <c r="P25" s="194"/>
    </row>
    <row r="26" spans="1:17">
      <c r="A26" s="194"/>
      <c r="B26" s="194"/>
      <c r="C26" s="194"/>
      <c r="D26" s="194"/>
      <c r="E26" s="194"/>
      <c r="F26" s="194"/>
      <c r="G26" s="194"/>
      <c r="H26" s="194"/>
      <c r="I26" s="194"/>
      <c r="J26" s="194"/>
      <c r="K26" s="194"/>
      <c r="L26" s="194"/>
      <c r="M26" s="194"/>
      <c r="N26" s="194"/>
      <c r="O26" s="194"/>
      <c r="P26" s="194"/>
    </row>
    <row r="27" spans="1:17">
      <c r="A27" s="194"/>
      <c r="B27" s="194"/>
      <c r="C27" s="194"/>
      <c r="D27" s="194"/>
      <c r="E27" s="194"/>
      <c r="F27" s="194"/>
      <c r="G27" s="194"/>
      <c r="H27" s="194"/>
      <c r="I27" s="194"/>
      <c r="J27" s="194"/>
      <c r="K27" s="194"/>
      <c r="L27" s="194"/>
      <c r="M27" s="194"/>
      <c r="N27" s="194"/>
      <c r="O27" s="194"/>
      <c r="P27" s="194"/>
    </row>
    <row r="28" spans="1:17">
      <c r="A28" s="194"/>
      <c r="B28" s="194"/>
      <c r="C28" s="194"/>
      <c r="D28" s="194"/>
      <c r="E28" s="194"/>
      <c r="F28" s="194"/>
      <c r="G28" s="194"/>
      <c r="H28" s="194"/>
      <c r="I28" s="194"/>
      <c r="J28" s="194"/>
      <c r="K28" s="194"/>
      <c r="L28" s="194"/>
      <c r="M28" s="194"/>
      <c r="N28" s="194"/>
      <c r="O28" s="194"/>
      <c r="P28" s="194"/>
    </row>
    <row r="29" spans="1:17">
      <c r="A29" s="194"/>
      <c r="B29" s="194"/>
      <c r="C29" s="194"/>
      <c r="D29" s="194"/>
      <c r="E29" s="194"/>
      <c r="F29" s="194"/>
      <c r="G29" s="194"/>
      <c r="H29" s="194"/>
      <c r="I29" s="194"/>
      <c r="J29" s="194"/>
      <c r="K29" s="194"/>
      <c r="L29" s="194"/>
      <c r="M29" s="194"/>
      <c r="N29" s="194"/>
      <c r="O29" s="194"/>
      <c r="P29" s="194"/>
    </row>
    <row r="30" spans="1:17">
      <c r="A30" s="194"/>
      <c r="B30" s="194"/>
      <c r="C30" s="194"/>
      <c r="D30" s="194"/>
      <c r="E30" s="194"/>
      <c r="F30" s="194"/>
      <c r="G30" s="194"/>
      <c r="H30" s="194"/>
      <c r="I30" s="194"/>
      <c r="J30" s="194"/>
      <c r="K30" s="194"/>
      <c r="L30" s="194"/>
      <c r="M30" s="194"/>
      <c r="N30" s="194"/>
      <c r="O30" s="194"/>
      <c r="P30" s="194"/>
    </row>
    <row r="31" spans="1:17">
      <c r="A31" s="194"/>
      <c r="B31" s="194"/>
      <c r="C31" s="194"/>
      <c r="D31" s="194"/>
      <c r="E31" s="194"/>
      <c r="F31" s="194"/>
      <c r="G31" s="194"/>
      <c r="H31" s="194"/>
      <c r="I31" s="194"/>
      <c r="J31" s="194"/>
      <c r="K31" s="194"/>
      <c r="L31" s="194"/>
      <c r="M31" s="194"/>
      <c r="N31" s="194"/>
      <c r="O31" s="194"/>
      <c r="P31" s="194"/>
    </row>
    <row r="32" spans="1:17">
      <c r="A32" s="194"/>
      <c r="B32" s="194"/>
      <c r="C32" s="194"/>
      <c r="D32" s="194"/>
      <c r="E32" s="194"/>
      <c r="F32" s="194"/>
      <c r="G32" s="194"/>
      <c r="H32" s="194"/>
      <c r="I32" s="194"/>
      <c r="J32" s="194"/>
      <c r="K32" s="194"/>
      <c r="L32" s="194"/>
      <c r="M32" s="194"/>
      <c r="N32" s="194"/>
      <c r="O32" s="194"/>
      <c r="P32" s="194"/>
    </row>
    <row r="33" spans="1:16" ht="15" customHeight="1">
      <c r="A33" s="195" t="s">
        <v>10480</v>
      </c>
      <c r="B33" s="195"/>
      <c r="C33" s="195"/>
      <c r="D33" s="195"/>
      <c r="E33" s="195"/>
      <c r="F33" s="195"/>
      <c r="G33" s="195"/>
      <c r="H33" s="195"/>
      <c r="I33" s="195"/>
      <c r="J33" s="195"/>
      <c r="K33" s="195"/>
      <c r="L33" s="195"/>
      <c r="M33" s="195"/>
      <c r="N33" s="195"/>
      <c r="O33" s="195"/>
      <c r="P33" s="195"/>
    </row>
    <row r="34" spans="1:16">
      <c r="A34" s="196" t="s">
        <v>10481</v>
      </c>
      <c r="B34" s="196"/>
      <c r="C34" s="196"/>
      <c r="D34" s="196"/>
      <c r="E34" s="196"/>
      <c r="F34" s="196"/>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91" t="s">
        <v>10482</v>
      </c>
      <c r="B40" s="191"/>
      <c r="C40" s="191"/>
      <c r="D40" s="191"/>
      <c r="E40" s="191"/>
      <c r="F40" s="191"/>
      <c r="G40" s="191"/>
      <c r="H40" s="191"/>
      <c r="I40" s="191"/>
      <c r="J40" s="191"/>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91" t="s">
        <v>10484</v>
      </c>
      <c r="B46" s="191"/>
      <c r="C46" s="191"/>
      <c r="D46" s="191"/>
      <c r="E46" s="191"/>
      <c r="F46" s="191"/>
      <c r="G46" s="191"/>
      <c r="H46" s="191"/>
      <c r="I46" s="191"/>
      <c r="J46" s="191"/>
      <c r="K46" s="191"/>
      <c r="L46" s="191"/>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2" t="s">
        <v>105</v>
      </c>
      <c r="C1" s="202"/>
      <c r="D1" s="202"/>
      <c r="E1" s="203"/>
      <c r="F1" s="204"/>
      <c r="G1" s="202"/>
      <c r="H1" s="202"/>
      <c r="I1" s="202"/>
      <c r="J1" s="202"/>
      <c r="K1" s="202"/>
      <c r="L1" s="202"/>
      <c r="M1" s="202"/>
      <c r="N1" s="202"/>
      <c r="O1" s="202"/>
      <c r="P1" s="202"/>
      <c r="Q1" s="202"/>
      <c r="R1">
        <f>IF(B12="PERSONA MORAL",1,"")</f>
        <v>1</v>
      </c>
      <c r="AA1" s="12" t="s">
        <v>91</v>
      </c>
      <c r="AB1" t="s">
        <v>19</v>
      </c>
    </row>
    <row r="2" spans="1:28" ht="18.75">
      <c r="B2" s="202" t="str">
        <f>"DELEGACION ESTATAL EN "&amp;UPPER(ESTADO)</f>
        <v>DELEGACION ESTATAL EN NUEVO LEÓN</v>
      </c>
      <c r="C2" s="202"/>
      <c r="D2" s="202"/>
      <c r="E2" s="203"/>
      <c r="F2" s="204"/>
      <c r="G2" s="202"/>
      <c r="H2" s="202"/>
      <c r="I2" s="202"/>
      <c r="J2" s="202"/>
      <c r="K2" s="202"/>
      <c r="L2" s="202"/>
      <c r="M2" s="202"/>
      <c r="N2" s="202"/>
      <c r="O2" s="202"/>
      <c r="P2" s="202"/>
      <c r="Q2" s="202"/>
      <c r="AA2" s="12" t="s">
        <v>92</v>
      </c>
      <c r="AB2" t="s">
        <v>15</v>
      </c>
    </row>
    <row r="3" spans="1:28" ht="18.75">
      <c r="B3" s="21"/>
      <c r="C3" s="205" t="s">
        <v>101</v>
      </c>
      <c r="D3" s="205"/>
      <c r="E3" s="205"/>
      <c r="F3" s="205"/>
      <c r="G3" s="205"/>
      <c r="H3" s="205"/>
      <c r="I3" s="205"/>
      <c r="J3" s="205"/>
      <c r="K3" s="205"/>
      <c r="L3" s="205"/>
      <c r="M3" s="205"/>
      <c r="N3" s="205"/>
      <c r="O3" s="205"/>
      <c r="P3" s="205"/>
      <c r="Q3" s="205"/>
      <c r="AA3" s="12"/>
    </row>
    <row r="4" spans="1:28" ht="15.75">
      <c r="B4" s="198" t="s">
        <v>172</v>
      </c>
      <c r="C4" s="198"/>
      <c r="D4" s="198"/>
      <c r="E4" s="199"/>
      <c r="F4" s="200"/>
      <c r="G4" s="198"/>
      <c r="H4" s="198"/>
      <c r="I4" s="198"/>
      <c r="J4" s="198"/>
      <c r="K4" s="198"/>
      <c r="L4" s="198"/>
      <c r="M4" s="198"/>
      <c r="N4" s="198"/>
      <c r="O4" s="198"/>
      <c r="P4" s="198"/>
      <c r="Q4" s="198"/>
      <c r="Z4" s="12"/>
    </row>
    <row r="5" spans="1:28" ht="15.75">
      <c r="B5" s="198" t="s">
        <v>10555</v>
      </c>
      <c r="C5" s="198"/>
      <c r="D5" s="198"/>
      <c r="E5" s="199"/>
      <c r="F5" s="200"/>
      <c r="G5" s="198"/>
      <c r="H5" s="198"/>
      <c r="I5" s="198"/>
      <c r="J5" s="198"/>
      <c r="K5" s="198"/>
      <c r="L5" s="198"/>
      <c r="M5" s="198"/>
      <c r="N5" s="198"/>
      <c r="O5" s="198"/>
      <c r="P5" s="198"/>
      <c r="Q5" s="198"/>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201"/>
      <c r="C11" s="201"/>
      <c r="D11" s="31"/>
      <c r="E11" s="2"/>
      <c r="F11" s="2"/>
    </row>
    <row r="12" spans="1:28" hidden="1">
      <c r="B12" s="201" t="s">
        <v>92</v>
      </c>
      <c r="C12" s="201"/>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2024-04-03T15:54:48Z</dcterms:modified>
</cp:coreProperties>
</file>