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Census Data" sheetId="2" r:id="rId1"/>
    <sheet name="Graphs_Charts" sheetId="4" r:id="rId2"/>
  </sheets>
  <calcPr calcId="144525"/>
</workbook>
</file>

<file path=xl/calcChain.xml><?xml version="1.0" encoding="utf-8"?>
<calcChain xmlns="http://schemas.openxmlformats.org/spreadsheetml/2006/main">
  <c r="K3" i="2" l="1"/>
  <c r="K4" i="2"/>
  <c r="K8" i="2"/>
  <c r="K9" i="2"/>
  <c r="K13" i="2"/>
  <c r="K14" i="2"/>
  <c r="C18" i="2"/>
  <c r="D18" i="2"/>
  <c r="E18" i="2"/>
  <c r="F18" i="2"/>
  <c r="D8" i="4" l="1"/>
  <c r="E8" i="4"/>
  <c r="F8" i="4"/>
  <c r="C8" i="4"/>
  <c r="F11" i="4"/>
  <c r="E11" i="4"/>
  <c r="D11" i="4"/>
  <c r="C11" i="4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D4" i="2"/>
  <c r="AB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4" i="2"/>
</calcChain>
</file>

<file path=xl/sharedStrings.xml><?xml version="1.0" encoding="utf-8"?>
<sst xmlns="http://schemas.openxmlformats.org/spreadsheetml/2006/main" count="210" uniqueCount="46">
  <si>
    <t>Total population</t>
  </si>
  <si>
    <t>Under 5 years</t>
  </si>
  <si>
    <t>5 to 9 years</t>
  </si>
  <si>
    <t>10 to 14 years</t>
  </si>
  <si>
    <t>15 to 19 years</t>
  </si>
  <si>
    <t>20 to 24 years</t>
  </si>
  <si>
    <t>55 to 59 years</t>
  </si>
  <si>
    <t>60 to 64 years</t>
  </si>
  <si>
    <t>85 years and over</t>
  </si>
  <si>
    <t>Onondaga County</t>
  </si>
  <si>
    <t>Syracuse</t>
  </si>
  <si>
    <t>NYS</t>
  </si>
  <si>
    <t>United States</t>
  </si>
  <si>
    <t>New York</t>
  </si>
  <si>
    <t>65+</t>
  </si>
  <si>
    <t>Under 5</t>
  </si>
  <si>
    <t>Under 18</t>
  </si>
  <si>
    <t>18-64</t>
  </si>
  <si>
    <t>Total</t>
  </si>
  <si>
    <t>TOTAL</t>
  </si>
  <si>
    <t>US</t>
  </si>
  <si>
    <t>Onondaga</t>
  </si>
  <si>
    <t>2000 Population</t>
  </si>
  <si>
    <t>1990 Population</t>
  </si>
  <si>
    <t>2010 Population</t>
  </si>
  <si>
    <t>25 to 29 years</t>
  </si>
  <si>
    <t>30 to 34 years</t>
  </si>
  <si>
    <t>35 to 39 years</t>
  </si>
  <si>
    <t>40 to 44 years</t>
  </si>
  <si>
    <t>45 to 49 years</t>
  </si>
  <si>
    <t>50 to 54 years</t>
  </si>
  <si>
    <t>65 to 69 years</t>
  </si>
  <si>
    <t>70 to 74 years</t>
  </si>
  <si>
    <t>75 to 79 years</t>
  </si>
  <si>
    <t>80 to 84 years</t>
  </si>
  <si>
    <t>16 years and over</t>
  </si>
  <si>
    <t>18 years and over</t>
  </si>
  <si>
    <t>21 years and over</t>
  </si>
  <si>
    <t>62 years and over</t>
  </si>
  <si>
    <t>65 years and over</t>
  </si>
  <si>
    <t>N</t>
  </si>
  <si>
    <t>%</t>
  </si>
  <si>
    <t>Source: 1990, 2000, 2010 Decennial Census Data</t>
  </si>
  <si>
    <t>Source: 1990, 2000, 2010 United States Census</t>
  </si>
  <si>
    <t>Source: 2010 US Decennial Census</t>
  </si>
  <si>
    <t>2010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</si>
</sst>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6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3" fontId="0" fillId="0" borderId="5" xfId="0" applyNumberFormat="1" applyBorder="1"/>
    <xf numFmtId="3" fontId="0" fillId="0" borderId="3" xfId="0" applyNumberFormat="1" applyBorder="1"/>
    <xf numFmtId="3" fontId="0" fillId="0" borderId="6" xfId="0" applyNumberFormat="1" applyBorder="1"/>
    <xf numFmtId="0" fontId="0" fillId="0" borderId="0" xfId="0" applyAlignment="1"/>
    <xf numFmtId="164" fontId="0" fillId="0" borderId="5" xfId="1" applyNumberFormat="1" applyFont="1" applyBorder="1"/>
    <xf numFmtId="164" fontId="0" fillId="0" borderId="3" xfId="1" applyNumberFormat="1" applyFont="1" applyBorder="1"/>
    <xf numFmtId="164" fontId="0" fillId="0" borderId="6" xfId="1" applyNumberFormat="1" applyFont="1" applyBorder="1"/>
    <xf numFmtId="0" fontId="1" fillId="0" borderId="1" xfId="0" applyFont="1" applyBorder="1" applyAlignment="1">
      <alignment horizontal="center"/>
    </xf>
    <xf numFmtId="9" fontId="0" fillId="0" borderId="0" xfId="1" applyFont="1"/>
    <xf numFmtId="9" fontId="0" fillId="0" borderId="1" xfId="1" applyFont="1" applyBorder="1"/>
    <xf numFmtId="165" fontId="0" fillId="0" borderId="0" xfId="2" applyNumberFormat="1" applyFont="1"/>
    <xf numFmtId="9" fontId="0" fillId="0" borderId="0" xfId="0" applyNumberFormat="1"/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4" fillId="0" borderId="0" xfId="2" applyNumberFormat="1" applyFont="1"/>
    <xf numFmtId="165" fontId="0" fillId="0" borderId="0" xfId="2" applyNumberFormat="1" applyFont="1" applyBorder="1"/>
    <xf numFmtId="165" fontId="0" fillId="0" borderId="1" xfId="2" applyNumberFormat="1" applyFont="1" applyBorder="1"/>
    <xf numFmtId="9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 applyBorder="1"/>
    <xf numFmtId="0" fontId="0" fillId="0" borderId="10" xfId="0" applyBorder="1"/>
    <xf numFmtId="165" fontId="0" fillId="0" borderId="11" xfId="0" applyNumberFormat="1" applyBorder="1"/>
    <xf numFmtId="0" fontId="1" fillId="0" borderId="10" xfId="0" applyFont="1" applyBorder="1"/>
    <xf numFmtId="165" fontId="0" fillId="0" borderId="12" xfId="0" applyNumberFormat="1" applyBorder="1"/>
    <xf numFmtId="9" fontId="0" fillId="0" borderId="12" xfId="0" applyNumberFormat="1" applyBorder="1"/>
    <xf numFmtId="0" fontId="1" fillId="0" borderId="13" xfId="0" applyFont="1" applyBorder="1"/>
    <xf numFmtId="9" fontId="0" fillId="0" borderId="14" xfId="0" applyNumberFormat="1" applyBorder="1"/>
    <xf numFmtId="9" fontId="0" fillId="0" borderId="15" xfId="0" applyNumberFormat="1" applyBorder="1"/>
    <xf numFmtId="165" fontId="0" fillId="0" borderId="11" xfId="2" applyNumberFormat="1" applyFont="1" applyBorder="1"/>
    <xf numFmtId="165" fontId="0" fillId="0" borderId="12" xfId="2" applyNumberFormat="1" applyFont="1" applyBorder="1"/>
    <xf numFmtId="0" fontId="0" fillId="0" borderId="10" xfId="0" applyFont="1" applyBorder="1"/>
    <xf numFmtId="9" fontId="0" fillId="0" borderId="12" xfId="1" applyFont="1" applyBorder="1"/>
    <xf numFmtId="9" fontId="0" fillId="0" borderId="14" xfId="1" applyFont="1" applyBorder="1"/>
    <xf numFmtId="9" fontId="0" fillId="0" borderId="15" xfId="1" applyFont="1" applyBorder="1"/>
    <xf numFmtId="165" fontId="1" fillId="0" borderId="1" xfId="0" applyNumberFormat="1" applyFont="1" applyBorder="1"/>
    <xf numFmtId="165" fontId="1" fillId="0" borderId="1" xfId="2" applyNumberFormat="1" applyFont="1" applyBorder="1"/>
    <xf numFmtId="0" fontId="0" fillId="0" borderId="11" xfId="0" applyBorder="1"/>
    <xf numFmtId="165" fontId="1" fillId="0" borderId="12" xfId="2" applyNumberFormat="1" applyFont="1" applyBorder="1"/>
    <xf numFmtId="165" fontId="1" fillId="0" borderId="12" xfId="0" applyNumberFormat="1" applyFont="1" applyBorder="1"/>
    <xf numFmtId="3" fontId="0" fillId="0" borderId="0" xfId="0" applyNumberFormat="1"/>
    <xf numFmtId="0" fontId="1" fillId="0" borderId="5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1" fillId="0" borderId="6" xfId="0" applyFont="1" applyBorder="1"/>
    <xf numFmtId="3" fontId="0" fillId="2" borderId="3" xfId="0" applyNumberFormat="1" applyFill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6" xfId="1" applyNumberFormat="1" applyFont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0" fontId="1" fillId="0" borderId="2" xfId="0" applyFont="1" applyBorder="1"/>
    <xf numFmtId="9" fontId="1" fillId="0" borderId="1" xfId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3" fontId="1" fillId="0" borderId="12" xfId="0" applyNumberFormat="1" applyFont="1" applyBorder="1"/>
    <xf numFmtId="3" fontId="0" fillId="0" borderId="1" xfId="0" applyNumberFormat="1" applyBorder="1"/>
    <xf numFmtId="3" fontId="0" fillId="0" borderId="12" xfId="0" applyNumberFormat="1" applyBorder="1"/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0" xfId="2" applyNumberFormat="1" applyFont="1" applyAlignment="1"/>
    <xf numFmtId="9" fontId="0" fillId="0" borderId="0" xfId="0" applyNumberFormat="1" applyAlignment="1"/>
    <xf numFmtId="0" fontId="0" fillId="0" borderId="0" xfId="0" applyBorder="1" applyAlignment="1"/>
    <xf numFmtId="9" fontId="0" fillId="0" borderId="0" xfId="1" applyFont="1" applyBorder="1" applyAlignment="1"/>
    <xf numFmtId="165" fontId="0" fillId="0" borderId="1" xfId="2" applyNumberFormat="1" applyFont="1" applyBorder="1" applyAlignment="1"/>
    <xf numFmtId="165" fontId="0" fillId="0" borderId="0" xfId="2" applyNumberFormat="1" applyFont="1" applyBorder="1" applyAlignment="1"/>
    <xf numFmtId="0" fontId="2" fillId="0" borderId="0" xfId="2" applyNumberFormat="1" applyFont="1" applyAlignment="1"/>
    <xf numFmtId="0" fontId="0" fillId="0" borderId="0" xfId="0" applyFont="1" applyAlignment="1"/>
    <xf numFmtId="165" fontId="0" fillId="0" borderId="1" xfId="0" applyNumberFormat="1" applyFont="1" applyBorder="1" applyAlignment="1">
      <alignment horizontal="center"/>
    </xf>
    <xf numFmtId="0" fontId="1" fillId="0" borderId="7" xfId="0" applyFont="1" applyBorder="1"/>
    <xf numFmtId="37" fontId="0" fillId="0" borderId="12" xfId="2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37" fontId="0" fillId="0" borderId="1" xfId="2" applyNumberFormat="1" applyFont="1" applyBorder="1" applyAlignment="1">
      <alignment horizontal="center"/>
    </xf>
    <xf numFmtId="37" fontId="0" fillId="0" borderId="26" xfId="2" applyNumberFormat="1" applyFont="1" applyBorder="1" applyAlignment="1">
      <alignment horizontal="center"/>
    </xf>
    <xf numFmtId="37" fontId="0" fillId="0" borderId="27" xfId="2" applyNumberFormat="1" applyFont="1" applyBorder="1" applyAlignment="1">
      <alignment horizontal="center"/>
    </xf>
    <xf numFmtId="37" fontId="0" fillId="0" borderId="23" xfId="2" applyNumberFormat="1" applyFont="1" applyBorder="1" applyAlignment="1">
      <alignment horizontal="center"/>
    </xf>
    <xf numFmtId="37" fontId="0" fillId="0" borderId="28" xfId="2" applyNumberFormat="1" applyFont="1" applyBorder="1" applyAlignment="1">
      <alignment horizontal="center"/>
    </xf>
    <xf numFmtId="165" fontId="0" fillId="0" borderId="1" xfId="2" applyNumberFormat="1" applyFont="1" applyBorder="1" applyAlignment="1">
      <alignment horizontal="center"/>
    </xf>
    <xf numFmtId="165" fontId="0" fillId="0" borderId="16" xfId="2" applyNumberFormat="1" applyFont="1" applyBorder="1" applyAlignment="1">
      <alignment horizontal="center"/>
    </xf>
    <xf numFmtId="0" fontId="1" fillId="0" borderId="25" xfId="0" applyFont="1" applyBorder="1"/>
    <xf numFmtId="0" fontId="1" fillId="0" borderId="30" xfId="0" applyFont="1" applyBorder="1"/>
    <xf numFmtId="165" fontId="0" fillId="0" borderId="4" xfId="2" applyNumberFormat="1" applyFont="1" applyBorder="1" applyAlignment="1">
      <alignment horizontal="center"/>
    </xf>
    <xf numFmtId="165" fontId="0" fillId="0" borderId="6" xfId="2" applyNumberFormat="1" applyFont="1" applyBorder="1" applyAlignment="1">
      <alignment horizontal="center"/>
    </xf>
    <xf numFmtId="165" fontId="0" fillId="0" borderId="6" xfId="0" applyNumberFormat="1" applyBorder="1"/>
    <xf numFmtId="37" fontId="1" fillId="2" borderId="29" xfId="2" applyNumberFormat="1" applyFont="1" applyFill="1" applyBorder="1" applyAlignment="1">
      <alignment horizontal="center"/>
    </xf>
    <xf numFmtId="37" fontId="1" fillId="2" borderId="14" xfId="2" applyNumberFormat="1" applyFont="1" applyFill="1" applyBorder="1" applyAlignment="1">
      <alignment horizontal="center"/>
    </xf>
    <xf numFmtId="37" fontId="1" fillId="2" borderId="15" xfId="2" applyNumberFormat="1" applyFont="1" applyFill="1" applyBorder="1" applyAlignment="1">
      <alignment horizontal="center"/>
    </xf>
    <xf numFmtId="165" fontId="1" fillId="2" borderId="16" xfId="2" applyNumberFormat="1" applyFont="1" applyFill="1" applyBorder="1" applyAlignment="1">
      <alignment horizontal="center"/>
    </xf>
    <xf numFmtId="165" fontId="1" fillId="2" borderId="1" xfId="2" applyNumberFormat="1" applyFont="1" applyFill="1" applyBorder="1" applyAlignment="1">
      <alignment horizontal="center"/>
    </xf>
    <xf numFmtId="3" fontId="1" fillId="2" borderId="1" xfId="0" applyNumberFormat="1" applyFont="1" applyFill="1" applyBorder="1"/>
    <xf numFmtId="0" fontId="1" fillId="2" borderId="24" xfId="0" applyFont="1" applyFill="1" applyBorder="1"/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165" fontId="4" fillId="2" borderId="1" xfId="2" applyNumberFormat="1" applyFont="1" applyFill="1" applyBorder="1"/>
    <xf numFmtId="0" fontId="1" fillId="0" borderId="0" xfId="0" applyFont="1" applyAlignment="1">
      <alignment horizontal="center"/>
    </xf>
    <xf numFmtId="0" fontId="7" fillId="0" borderId="0" xfId="0" applyFont="1"/>
    <xf numFmtId="165" fontId="7" fillId="0" borderId="0" xfId="2" applyNumberFormat="1" applyFont="1"/>
    <xf numFmtId="164" fontId="7" fillId="0" borderId="6" xfId="1" applyNumberFormat="1" applyFont="1" applyBorder="1" applyAlignment="1">
      <alignment horizontal="right"/>
    </xf>
    <xf numFmtId="165" fontId="7" fillId="0" borderId="6" xfId="2" applyNumberFormat="1" applyFont="1" applyBorder="1" applyAlignment="1">
      <alignment horizontal="right"/>
    </xf>
    <xf numFmtId="165" fontId="7" fillId="0" borderId="4" xfId="2" applyNumberFormat="1" applyFont="1" applyBorder="1" applyAlignment="1">
      <alignment horizontal="right"/>
    </xf>
    <xf numFmtId="0" fontId="7" fillId="0" borderId="6" xfId="0" applyFont="1" applyBorder="1" applyAlignment="1">
      <alignment wrapText="1"/>
    </xf>
    <xf numFmtId="164" fontId="7" fillId="0" borderId="1" xfId="1" applyNumberFormat="1" applyFont="1" applyBorder="1" applyAlignment="1">
      <alignment horizontal="right"/>
    </xf>
    <xf numFmtId="165" fontId="7" fillId="0" borderId="1" xfId="2" applyNumberFormat="1" applyFont="1" applyBorder="1" applyAlignment="1">
      <alignment horizontal="right"/>
    </xf>
    <xf numFmtId="165" fontId="7" fillId="0" borderId="16" xfId="2" applyNumberFormat="1" applyFont="1" applyBorder="1" applyAlignment="1">
      <alignment horizontal="right"/>
    </xf>
    <xf numFmtId="0" fontId="7" fillId="0" borderId="1" xfId="0" applyFont="1" applyBorder="1"/>
    <xf numFmtId="165" fontId="8" fillId="3" borderId="1" xfId="2" applyNumberFormat="1" applyFont="1" applyFill="1" applyBorder="1"/>
    <xf numFmtId="9" fontId="7" fillId="0" borderId="0" xfId="1" applyFont="1"/>
    <xf numFmtId="165" fontId="8" fillId="4" borderId="1" xfId="2" applyNumberFormat="1" applyFont="1" applyFill="1" applyBorder="1"/>
    <xf numFmtId="0" fontId="7" fillId="0" borderId="32" xfId="0" applyFont="1" applyBorder="1" applyAlignment="1">
      <alignment wrapText="1"/>
    </xf>
    <xf numFmtId="0" fontId="7" fillId="0" borderId="2" xfId="0" applyFont="1" applyBorder="1"/>
    <xf numFmtId="165" fontId="8" fillId="5" borderId="1" xfId="2" applyNumberFormat="1" applyFont="1" applyFill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/>
    <xf numFmtId="0" fontId="9" fillId="0" borderId="0" xfId="0" applyFont="1" applyBorder="1" applyAlignment="1">
      <alignment horizontal="center"/>
    </xf>
    <xf numFmtId="0" fontId="7" fillId="0" borderId="0" xfId="0" applyFont="1" applyAlignment="1"/>
    <xf numFmtId="0" fontId="1" fillId="0" borderId="31" xfId="0" applyFont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4" borderId="1" xfId="0" applyFont="1" applyFill="1" applyBorder="1" applyAlignment="1"/>
    <xf numFmtId="0" fontId="8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3" fontId="0" fillId="0" borderId="1" xfId="2" applyNumberFormat="1" applyFont="1" applyBorder="1" applyAlignment="1">
      <alignment horizontal="center"/>
    </xf>
    <xf numFmtId="3" fontId="0" fillId="0" borderId="0" xfId="2" applyNumberFormat="1" applyFont="1" applyBorder="1" applyAlignment="1">
      <alignment horizontal="center"/>
    </xf>
    <xf numFmtId="9" fontId="0" fillId="0" borderId="0" xfId="1" applyFont="1" applyBorder="1"/>
    <xf numFmtId="0" fontId="1" fillId="0" borderId="0" xfId="0" applyFont="1" applyBorder="1"/>
    <xf numFmtId="0" fontId="1" fillId="0" borderId="3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 in Syracuse, 1990-2010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749322158553581"/>
          <c:y val="0.14876611689770511"/>
          <c:w val="0.79760563007736995"/>
          <c:h val="0.51897782965414918"/>
        </c:manualLayout>
      </c:layout>
      <c:lineChart>
        <c:grouping val="standard"/>
        <c:varyColors val="0"/>
        <c:ser>
          <c:idx val="0"/>
          <c:order val="0"/>
          <c:tx>
            <c:strRef>
              <c:f>Graphs_Charts!$C$2</c:f>
              <c:strCache>
                <c:ptCount val="1"/>
                <c:pt idx="0">
                  <c:v>Under 5</c:v>
                </c:pt>
              </c:strCache>
            </c:strRef>
          </c:tx>
          <c:cat>
            <c:numRef>
              <c:f>Graphs_Charts!$B$3:$B$5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Graphs_Charts!$C$3:$C$5</c:f>
              <c:numCache>
                <c:formatCode>_(* #,##0_);_(* \(#,##0\);_(* "-"??_);_(@_)</c:formatCode>
                <c:ptCount val="3"/>
                <c:pt idx="0">
                  <c:v>12757</c:v>
                </c:pt>
                <c:pt idx="1">
                  <c:v>10209</c:v>
                </c:pt>
                <c:pt idx="2">
                  <c:v>10217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Graphs_Charts!$D$2</c:f>
              <c:strCache>
                <c:ptCount val="1"/>
                <c:pt idx="0">
                  <c:v>Under 18</c:v>
                </c:pt>
              </c:strCache>
            </c:strRef>
          </c:tx>
          <c:cat>
            <c:numRef>
              <c:f>Graphs_Charts!$B$3:$B$5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Graphs_Charts!$D$3:$D$5</c:f>
              <c:numCache>
                <c:formatCode>_(* #,##0_);_(* \(#,##0\);_(* "-"??_);_(@_)</c:formatCode>
                <c:ptCount val="3"/>
                <c:pt idx="0">
                  <c:v>37080</c:v>
                </c:pt>
                <c:pt idx="1">
                  <c:v>36785</c:v>
                </c:pt>
                <c:pt idx="2">
                  <c:v>33433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Graphs_Charts!$E$2</c:f>
              <c:strCache>
                <c:ptCount val="1"/>
                <c:pt idx="0">
                  <c:v>18-64</c:v>
                </c:pt>
              </c:strCache>
            </c:strRef>
          </c:tx>
          <c:cat>
            <c:numRef>
              <c:f>Graphs_Charts!$B$3:$B$5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Graphs_Charts!$E$3:$E$5</c:f>
              <c:numCache>
                <c:formatCode>_(* #,##0_);_(* \(#,##0\);_(* "-"??_);_(@_)</c:formatCode>
                <c:ptCount val="3"/>
                <c:pt idx="0">
                  <c:v>102386</c:v>
                </c:pt>
                <c:pt idx="1">
                  <c:v>91573</c:v>
                </c:pt>
                <c:pt idx="2">
                  <c:v>96397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Graphs_Charts!$F$2</c:f>
              <c:strCache>
                <c:ptCount val="1"/>
                <c:pt idx="0">
                  <c:v>65+</c:v>
                </c:pt>
              </c:strCache>
            </c:strRef>
          </c:tx>
          <c:cat>
            <c:numRef>
              <c:f>Graphs_Charts!$B$3:$B$5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Graphs_Charts!$F$3:$F$5</c:f>
              <c:numCache>
                <c:formatCode>_(* #,##0_);_(* \(#,##0\);_(* "-"??_);_(@_)</c:formatCode>
                <c:ptCount val="3"/>
                <c:pt idx="0">
                  <c:v>24394</c:v>
                </c:pt>
                <c:pt idx="1">
                  <c:v>18948</c:v>
                </c:pt>
                <c:pt idx="2">
                  <c:v>15340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27424"/>
        <c:axId val="95128960"/>
      </c:lineChart>
      <c:catAx>
        <c:axId val="9512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5128960"/>
        <c:crosses val="autoZero"/>
        <c:auto val="1"/>
        <c:lblAlgn val="ctr"/>
        <c:lblOffset val="100"/>
        <c:noMultiLvlLbl val="0"/>
      </c:catAx>
      <c:valAx>
        <c:axId val="9512896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none"/>
        <c:minorTickMark val="none"/>
        <c:tickLblPos val="nextTo"/>
        <c:crossAx val="951274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 in Onondaga County, 1990-2010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887466705088258"/>
          <c:y val="0.14926088093205758"/>
          <c:w val="0.7941310931822062"/>
          <c:h val="0.52920873333336615"/>
        </c:manualLayout>
      </c:layout>
      <c:lineChart>
        <c:grouping val="standard"/>
        <c:varyColors val="0"/>
        <c:ser>
          <c:idx val="0"/>
          <c:order val="0"/>
          <c:tx>
            <c:strRef>
              <c:f>Graphs_Charts!$I$2</c:f>
              <c:strCache>
                <c:ptCount val="1"/>
                <c:pt idx="0">
                  <c:v>Under 5</c:v>
                </c:pt>
              </c:strCache>
            </c:strRef>
          </c:tx>
          <c:cat>
            <c:numRef>
              <c:f>Graphs_Charts!$H$3:$H$5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Graphs_Charts!$I$3:$I$5</c:f>
              <c:numCache>
                <c:formatCode>_(* #,##0_);_(* \(#,##0\);_(* "-"??_);_(@_)</c:formatCode>
                <c:ptCount val="3"/>
                <c:pt idx="0">
                  <c:v>35006</c:v>
                </c:pt>
                <c:pt idx="1">
                  <c:v>29917</c:v>
                </c:pt>
                <c:pt idx="2">
                  <c:v>27378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Graphs_Charts!$J$2</c:f>
              <c:strCache>
                <c:ptCount val="1"/>
                <c:pt idx="0">
                  <c:v>Under 18</c:v>
                </c:pt>
              </c:strCache>
            </c:strRef>
          </c:tx>
          <c:cat>
            <c:numRef>
              <c:f>Graphs_Charts!$H$3:$H$5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Graphs_Charts!$J$3:$J$5</c:f>
              <c:numCache>
                <c:formatCode>_(* #,##0_);_(* \(#,##0\);_(* "-"??_);_(@_)</c:formatCode>
                <c:ptCount val="3"/>
                <c:pt idx="0">
                  <c:v>114845</c:v>
                </c:pt>
                <c:pt idx="1">
                  <c:v>118081</c:v>
                </c:pt>
                <c:pt idx="2">
                  <c:v>107255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Graphs_Charts!$K$2</c:f>
              <c:strCache>
                <c:ptCount val="1"/>
                <c:pt idx="0">
                  <c:v>18-64</c:v>
                </c:pt>
              </c:strCache>
            </c:strRef>
          </c:tx>
          <c:cat>
            <c:numRef>
              <c:f>Graphs_Charts!$H$3:$H$5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Graphs_Charts!$K$3:$K$5</c:f>
              <c:numCache>
                <c:formatCode>_(* #,##0_);_(* \(#,##0\);_(* "-"??_);_(@_)</c:formatCode>
                <c:ptCount val="3"/>
                <c:pt idx="0">
                  <c:v>293288</c:v>
                </c:pt>
                <c:pt idx="1">
                  <c:v>276961</c:v>
                </c:pt>
                <c:pt idx="2">
                  <c:v>294193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Graphs_Charts!$L$2</c:f>
              <c:strCache>
                <c:ptCount val="1"/>
                <c:pt idx="0">
                  <c:v>65+</c:v>
                </c:pt>
              </c:strCache>
            </c:strRef>
          </c:tx>
          <c:cat>
            <c:numRef>
              <c:f>Graphs_Charts!$H$3:$H$5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Graphs_Charts!$L$3:$L$5</c:f>
              <c:numCache>
                <c:formatCode>_(* #,##0_);_(* \(#,##0\);_(* "-"??_);_(@_)</c:formatCode>
                <c:ptCount val="3"/>
                <c:pt idx="0">
                  <c:v>60840</c:v>
                </c:pt>
                <c:pt idx="1">
                  <c:v>63294</c:v>
                </c:pt>
                <c:pt idx="2">
                  <c:v>65578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44896"/>
        <c:axId val="100950784"/>
      </c:lineChart>
      <c:catAx>
        <c:axId val="10094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950784"/>
        <c:crosses val="autoZero"/>
        <c:auto val="1"/>
        <c:lblAlgn val="ctr"/>
        <c:lblOffset val="100"/>
        <c:noMultiLvlLbl val="0"/>
      </c:catAx>
      <c:valAx>
        <c:axId val="100950784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none"/>
        <c:minorTickMark val="none"/>
        <c:tickLblPos val="nextTo"/>
        <c:crossAx val="1009448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 Groups,</a:t>
            </a:r>
            <a:r>
              <a:rPr lang="en-US" baseline="0"/>
              <a:t> 2010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Graphs_Charts!$B$8</c:f>
              <c:strCache>
                <c:ptCount val="1"/>
                <c:pt idx="0">
                  <c:v>Syracuse</c:v>
                </c:pt>
              </c:strCache>
            </c:strRef>
          </c:tx>
          <c:invertIfNegative val="0"/>
          <c:cat>
            <c:strRef>
              <c:f>Graphs_Charts!$C$7:$F$7</c:f>
              <c:strCache>
                <c:ptCount val="4"/>
                <c:pt idx="0">
                  <c:v>Under 5</c:v>
                </c:pt>
                <c:pt idx="1">
                  <c:v>Under 18</c:v>
                </c:pt>
                <c:pt idx="2">
                  <c:v>18-64</c:v>
                </c:pt>
                <c:pt idx="3">
                  <c:v>65+</c:v>
                </c:pt>
              </c:strCache>
            </c:strRef>
          </c:cat>
          <c:val>
            <c:numRef>
              <c:f>Graphs_Charts!$C$8:$F$8</c:f>
              <c:numCache>
                <c:formatCode>0.0%</c:formatCode>
                <c:ptCount val="4"/>
                <c:pt idx="0">
                  <c:v>7.0379555004477512E-2</c:v>
                </c:pt>
                <c:pt idx="1">
                  <c:v>0.23030240407797756</c:v>
                </c:pt>
                <c:pt idx="2">
                  <c:v>0.66402838051939106</c:v>
                </c:pt>
                <c:pt idx="3">
                  <c:v>0.1056692154026314</c:v>
                </c:pt>
              </c:numCache>
            </c:numRef>
          </c:val>
        </c:ser>
        <c:ser>
          <c:idx val="1"/>
          <c:order val="1"/>
          <c:tx>
            <c:strRef>
              <c:f>Graphs_Charts!$B$9</c:f>
              <c:strCache>
                <c:ptCount val="1"/>
                <c:pt idx="0">
                  <c:v>Onondaga County</c:v>
                </c:pt>
              </c:strCache>
            </c:strRef>
          </c:tx>
          <c:invertIfNegative val="0"/>
          <c:cat>
            <c:strRef>
              <c:f>Graphs_Charts!$C$7:$F$7</c:f>
              <c:strCache>
                <c:ptCount val="4"/>
                <c:pt idx="0">
                  <c:v>Under 5</c:v>
                </c:pt>
                <c:pt idx="1">
                  <c:v>Under 18</c:v>
                </c:pt>
                <c:pt idx="2">
                  <c:v>18-64</c:v>
                </c:pt>
                <c:pt idx="3">
                  <c:v>65+</c:v>
                </c:pt>
              </c:strCache>
            </c:strRef>
          </c:cat>
          <c:val>
            <c:numRef>
              <c:f>Graphs_Charts!$C$9:$F$9</c:f>
              <c:numCache>
                <c:formatCode>0.0%</c:formatCode>
                <c:ptCount val="4"/>
                <c:pt idx="0">
                  <c:v>5.8999999999999997E-2</c:v>
                </c:pt>
                <c:pt idx="1">
                  <c:v>0.23</c:v>
                </c:pt>
                <c:pt idx="2">
                  <c:v>0.63</c:v>
                </c:pt>
                <c:pt idx="3">
                  <c:v>0.14000000000000001</c:v>
                </c:pt>
              </c:numCache>
            </c:numRef>
          </c:val>
        </c:ser>
        <c:ser>
          <c:idx val="2"/>
          <c:order val="2"/>
          <c:tx>
            <c:strRef>
              <c:f>Graphs_Charts!$B$10</c:f>
              <c:strCache>
                <c:ptCount val="1"/>
                <c:pt idx="0">
                  <c:v>NYS</c:v>
                </c:pt>
              </c:strCache>
            </c:strRef>
          </c:tx>
          <c:invertIfNegative val="0"/>
          <c:cat>
            <c:strRef>
              <c:f>Graphs_Charts!$C$7:$F$7</c:f>
              <c:strCache>
                <c:ptCount val="4"/>
                <c:pt idx="0">
                  <c:v>Under 5</c:v>
                </c:pt>
                <c:pt idx="1">
                  <c:v>Under 18</c:v>
                </c:pt>
                <c:pt idx="2">
                  <c:v>18-64</c:v>
                </c:pt>
                <c:pt idx="3">
                  <c:v>65+</c:v>
                </c:pt>
              </c:strCache>
            </c:strRef>
          </c:cat>
          <c:val>
            <c:numRef>
              <c:f>Graphs_Charts!$C$10:$F$10</c:f>
              <c:numCache>
                <c:formatCode>0.0%</c:formatCode>
                <c:ptCount val="4"/>
                <c:pt idx="0">
                  <c:v>0.06</c:v>
                </c:pt>
                <c:pt idx="1">
                  <c:v>0.223</c:v>
                </c:pt>
                <c:pt idx="2">
                  <c:v>0.64200000000000002</c:v>
                </c:pt>
                <c:pt idx="3">
                  <c:v>0.13</c:v>
                </c:pt>
              </c:numCache>
            </c:numRef>
          </c:val>
        </c:ser>
        <c:ser>
          <c:idx val="3"/>
          <c:order val="3"/>
          <c:tx>
            <c:strRef>
              <c:f>Graphs_Charts!$B$11</c:f>
              <c:strCache>
                <c:ptCount val="1"/>
                <c:pt idx="0">
                  <c:v>United States</c:v>
                </c:pt>
              </c:strCache>
            </c:strRef>
          </c:tx>
          <c:invertIfNegative val="0"/>
          <c:cat>
            <c:strRef>
              <c:f>Graphs_Charts!$C$7:$F$7</c:f>
              <c:strCache>
                <c:ptCount val="4"/>
                <c:pt idx="0">
                  <c:v>Under 5</c:v>
                </c:pt>
                <c:pt idx="1">
                  <c:v>Under 18</c:v>
                </c:pt>
                <c:pt idx="2">
                  <c:v>18-64</c:v>
                </c:pt>
                <c:pt idx="3">
                  <c:v>65+</c:v>
                </c:pt>
              </c:strCache>
            </c:strRef>
          </c:cat>
          <c:val>
            <c:numRef>
              <c:f>Graphs_Charts!$C$11:$F$11</c:f>
              <c:numCache>
                <c:formatCode>0.0%</c:formatCode>
                <c:ptCount val="4"/>
                <c:pt idx="0">
                  <c:v>6.5430458139932701E-2</c:v>
                </c:pt>
                <c:pt idx="1">
                  <c:v>0.24026733302944123</c:v>
                </c:pt>
                <c:pt idx="2">
                  <c:v>0.62930816185592942</c:v>
                </c:pt>
                <c:pt idx="3">
                  <c:v>0.13042450511462939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1071872"/>
        <c:axId val="101077760"/>
      </c:barChart>
      <c:catAx>
        <c:axId val="101071872"/>
        <c:scaling>
          <c:orientation val="minMax"/>
        </c:scaling>
        <c:delete val="0"/>
        <c:axPos val="l"/>
        <c:majorTickMark val="none"/>
        <c:minorTickMark val="none"/>
        <c:tickLblPos val="nextTo"/>
        <c:crossAx val="101077760"/>
        <c:crosses val="autoZero"/>
        <c:auto val="1"/>
        <c:lblAlgn val="ctr"/>
        <c:lblOffset val="100"/>
        <c:noMultiLvlLbl val="0"/>
      </c:catAx>
      <c:valAx>
        <c:axId val="101077760"/>
        <c:scaling>
          <c:orientation val="minMax"/>
        </c:scaling>
        <c:delete val="1"/>
        <c:axPos val="b"/>
        <c:numFmt formatCode="0.0%" sourceLinked="1"/>
        <c:majorTickMark val="out"/>
        <c:minorTickMark val="none"/>
        <c:tickLblPos val="nextTo"/>
        <c:crossAx val="1010718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Syracuse Population by Age, 1990-2010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351922423773925"/>
          <c:y val="0.13613204975684565"/>
          <c:w val="0.7506629971518759"/>
          <c:h val="0.763407625544836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Graphs_Charts!$V$6</c:f>
              <c:strCache>
                <c:ptCount val="1"/>
                <c:pt idx="0">
                  <c:v>Under 18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Graphs_Charts!$W$4:$Y$4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Graphs_Charts!$W$6:$Y$6</c:f>
              <c:numCache>
                <c:formatCode>#,##0_);\(#,##0\)</c:formatCode>
                <c:ptCount val="3"/>
                <c:pt idx="0">
                  <c:v>37080</c:v>
                </c:pt>
                <c:pt idx="1">
                  <c:v>36785</c:v>
                </c:pt>
                <c:pt idx="2">
                  <c:v>33433</c:v>
                </c:pt>
              </c:numCache>
            </c:numRef>
          </c:val>
        </c:ser>
        <c:ser>
          <c:idx val="1"/>
          <c:order val="1"/>
          <c:tx>
            <c:strRef>
              <c:f>Graphs_Charts!$V$7</c:f>
              <c:strCache>
                <c:ptCount val="1"/>
                <c:pt idx="0">
                  <c:v>18-64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Graphs_Charts!$W$4:$Y$4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Graphs_Charts!$W$7:$Y$7</c:f>
              <c:numCache>
                <c:formatCode>#,##0_);\(#,##0\)</c:formatCode>
                <c:ptCount val="3"/>
                <c:pt idx="0">
                  <c:v>102386</c:v>
                </c:pt>
                <c:pt idx="1">
                  <c:v>91573</c:v>
                </c:pt>
                <c:pt idx="2">
                  <c:v>96397</c:v>
                </c:pt>
              </c:numCache>
            </c:numRef>
          </c:val>
        </c:ser>
        <c:ser>
          <c:idx val="2"/>
          <c:order val="2"/>
          <c:tx>
            <c:strRef>
              <c:f>Graphs_Charts!$V$8</c:f>
              <c:strCache>
                <c:ptCount val="1"/>
                <c:pt idx="0">
                  <c:v>65+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Graphs_Charts!$W$4:$Y$4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Graphs_Charts!$W$8:$Y$8</c:f>
              <c:numCache>
                <c:formatCode>#,##0_);\(#,##0\)</c:formatCode>
                <c:ptCount val="3"/>
                <c:pt idx="0">
                  <c:v>24394</c:v>
                </c:pt>
                <c:pt idx="1">
                  <c:v>18948</c:v>
                </c:pt>
                <c:pt idx="2">
                  <c:v>15340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01127680"/>
        <c:axId val="101129216"/>
      </c:barChart>
      <c:catAx>
        <c:axId val="10112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1129216"/>
        <c:crosses val="autoZero"/>
        <c:auto val="1"/>
        <c:lblAlgn val="ctr"/>
        <c:lblOffset val="100"/>
        <c:noMultiLvlLbl val="0"/>
      </c:catAx>
      <c:valAx>
        <c:axId val="101129216"/>
        <c:scaling>
          <c:orientation val="minMax"/>
        </c:scaling>
        <c:delete val="0"/>
        <c:axPos val="l"/>
        <c:majorGridlines/>
        <c:numFmt formatCode="#,##0_);\(#,##0\)" sourceLinked="1"/>
        <c:majorTickMark val="none"/>
        <c:minorTickMark val="none"/>
        <c:tickLblPos val="nextTo"/>
        <c:crossAx val="101127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Onondaga County Population by Age, 1990-2010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9054553748225846E-2"/>
          <c:y val="0.12834637007831654"/>
          <c:w val="0.76734276996212847"/>
          <c:h val="0.776938843543688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Graphs_Charts!$V$36</c:f>
              <c:strCache>
                <c:ptCount val="1"/>
                <c:pt idx="0">
                  <c:v>Under 18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Graphs_Charts!$W$34:$Y$34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Graphs_Charts!$W$36:$Y$36</c:f>
              <c:numCache>
                <c:formatCode>_(* #,##0_);_(* \(#,##0\);_(* "-"??_);_(@_)</c:formatCode>
                <c:ptCount val="3"/>
                <c:pt idx="0">
                  <c:v>114845</c:v>
                </c:pt>
                <c:pt idx="1">
                  <c:v>118081</c:v>
                </c:pt>
                <c:pt idx="2" formatCode="#,##0">
                  <c:v>107255</c:v>
                </c:pt>
              </c:numCache>
            </c:numRef>
          </c:val>
        </c:ser>
        <c:ser>
          <c:idx val="1"/>
          <c:order val="1"/>
          <c:tx>
            <c:strRef>
              <c:f>Graphs_Charts!$V$37</c:f>
              <c:strCache>
                <c:ptCount val="1"/>
                <c:pt idx="0">
                  <c:v>18-64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Graphs_Charts!$W$34:$Y$34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Graphs_Charts!$W$37:$Y$37</c:f>
              <c:numCache>
                <c:formatCode>_(* #,##0_);_(* \(#,##0\);_(* "-"??_);_(@_)</c:formatCode>
                <c:ptCount val="3"/>
                <c:pt idx="0">
                  <c:v>293288</c:v>
                </c:pt>
                <c:pt idx="1">
                  <c:v>276961</c:v>
                </c:pt>
                <c:pt idx="2">
                  <c:v>294193</c:v>
                </c:pt>
              </c:numCache>
            </c:numRef>
          </c:val>
        </c:ser>
        <c:ser>
          <c:idx val="2"/>
          <c:order val="2"/>
          <c:tx>
            <c:strRef>
              <c:f>Graphs_Charts!$V$38</c:f>
              <c:strCache>
                <c:ptCount val="1"/>
                <c:pt idx="0">
                  <c:v>65+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Graphs_Charts!$W$34:$Y$34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Graphs_Charts!$W$38:$Y$38</c:f>
              <c:numCache>
                <c:formatCode>_(* #,##0_);_(* \(#,##0\);_(* "-"??_);_(@_)</c:formatCode>
                <c:ptCount val="3"/>
                <c:pt idx="0">
                  <c:v>60840</c:v>
                </c:pt>
                <c:pt idx="1">
                  <c:v>63294</c:v>
                </c:pt>
                <c:pt idx="2">
                  <c:v>65578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01173504"/>
        <c:axId val="101187584"/>
      </c:barChart>
      <c:catAx>
        <c:axId val="10117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1187584"/>
        <c:crosses val="autoZero"/>
        <c:auto val="1"/>
        <c:lblAlgn val="ctr"/>
        <c:lblOffset val="100"/>
        <c:noMultiLvlLbl val="0"/>
      </c:catAx>
      <c:valAx>
        <c:axId val="101187584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none"/>
        <c:minorTickMark val="none"/>
        <c:tickLblPos val="nextTo"/>
        <c:crossAx val="101173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15</xdr:row>
      <xdr:rowOff>130968</xdr:rowOff>
    </xdr:from>
    <xdr:to>
      <xdr:col>9</xdr:col>
      <xdr:colOff>202405</xdr:colOff>
      <xdr:row>35</xdr:row>
      <xdr:rowOff>59531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214311</xdr:colOff>
      <xdr:row>36</xdr:row>
      <xdr:rowOff>95250</xdr:rowOff>
    </xdr:from>
    <xdr:to>
      <xdr:col>9</xdr:col>
      <xdr:colOff>369093</xdr:colOff>
      <xdr:row>57</xdr:row>
      <xdr:rowOff>127396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47624</xdr:colOff>
      <xdr:row>46</xdr:row>
      <xdr:rowOff>142876</xdr:rowOff>
    </xdr:from>
    <xdr:to>
      <xdr:col>19</xdr:col>
      <xdr:colOff>130968</xdr:colOff>
      <xdr:row>68</xdr:row>
      <xdr:rowOff>91677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428624</xdr:colOff>
      <xdr:row>10</xdr:row>
      <xdr:rowOff>23812</xdr:rowOff>
    </xdr:from>
    <xdr:to>
      <xdr:col>27</xdr:col>
      <xdr:colOff>416718</xdr:colOff>
      <xdr:row>30</xdr:row>
      <xdr:rowOff>79770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59530</xdr:colOff>
      <xdr:row>39</xdr:row>
      <xdr:rowOff>166687</xdr:rowOff>
    </xdr:from>
    <xdr:to>
      <xdr:col>27</xdr:col>
      <xdr:colOff>619124</xdr:colOff>
      <xdr:row>61</xdr:row>
      <xdr:rowOff>127397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238124</xdr:colOff>
      <xdr:row>34</xdr:row>
      <xdr:rowOff>23812</xdr:rowOff>
    </xdr:from>
    <xdr:to>
      <xdr:col>3</xdr:col>
      <xdr:colOff>190499</xdr:colOff>
      <xdr:row>35</xdr:row>
      <xdr:rowOff>23812</xdr:rowOff>
    </xdr:to>
    <xdr:sp macro="" textlink="">
      <xdr:nvSpPr>
        <xdr:cNvPr id="2" name="TextBox 1"/>
        <xdr:cNvSpPr txBox="1"/>
      </xdr:nvSpPr>
      <xdr:spPr>
        <a:xfrm>
          <a:off x="238124" y="6667500"/>
          <a:ext cx="213121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Source: US Decennial Census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0.94423</cdr:y>
    </cdr:from>
    <cdr:to>
      <cdr:x>0.34489</cdr:x>
      <cdr:y>0.99119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830239"/>
          <a:ext cx="2131219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/>
            <a:t>Source: US Decennial Census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0.70746</cdr:x>
      <cdr:y>0.93094</cdr:y>
    </cdr:from>
    <cdr:to>
      <cdr:x>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405313" y="3643313"/>
          <a:ext cx="1821656" cy="2702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/>
            <a:t>Source: US Decennial Census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0.95147</cdr:y>
    </cdr:from>
    <cdr:to>
      <cdr:x>0.34095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734990"/>
          <a:ext cx="2131219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/>
            <a:t>Source: US Decennial Census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0.95425</cdr:y>
    </cdr:from>
    <cdr:to>
      <cdr:x>0.31239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973116"/>
          <a:ext cx="2131219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/>
            <a:t>Source: US Decennial Census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tabSelected="1" topLeftCell="K34" zoomScale="80" zoomScaleNormal="80" workbookViewId="0">
      <selection activeCell="U3" sqref="U3"/>
    </sheetView>
  </sheetViews>
  <sheetFormatPr defaultRowHeight="15" x14ac:dyDescent="0.25"/>
  <cols>
    <col min="1" max="1" width="12.42578125" customWidth="1"/>
    <col min="2" max="2" width="13" style="14" customWidth="1"/>
    <col min="3" max="3" width="10.5703125" bestFit="1" customWidth="1"/>
    <col min="5" max="5" width="11" customWidth="1"/>
    <col min="7" max="7" width="11.5703125" bestFit="1" customWidth="1"/>
    <col min="16" max="16" width="15.28515625" bestFit="1" customWidth="1"/>
    <col min="17" max="17" width="14.28515625" bestFit="1" customWidth="1"/>
    <col min="18" max="19" width="11.5703125" bestFit="1" customWidth="1"/>
    <col min="21" max="21" width="18.140625" bestFit="1" customWidth="1"/>
    <col min="22" max="22" width="17.140625" bestFit="1" customWidth="1"/>
    <col min="23" max="23" width="14.85546875" customWidth="1"/>
    <col min="24" max="24" width="8.140625" customWidth="1"/>
    <col min="25" max="25" width="14.28515625" customWidth="1"/>
    <col min="26" max="26" width="8.28515625" customWidth="1"/>
    <col min="27" max="27" width="11.7109375" customWidth="1"/>
    <col min="28" max="28" width="9.28515625" customWidth="1"/>
    <col min="29" max="29" width="12.28515625" customWidth="1"/>
    <col min="30" max="30" width="8.28515625" customWidth="1"/>
  </cols>
  <sheetData>
    <row r="1" spans="1:30" ht="24" thickBot="1" x14ac:dyDescent="0.4">
      <c r="A1" s="135">
        <v>2010</v>
      </c>
      <c r="B1" s="136"/>
      <c r="C1" s="136"/>
      <c r="D1" s="136"/>
      <c r="E1" s="136"/>
      <c r="F1" s="136"/>
      <c r="G1" s="136"/>
      <c r="H1" s="136"/>
      <c r="I1" s="136"/>
      <c r="J1" s="136"/>
      <c r="W1" s="164" t="s">
        <v>45</v>
      </c>
      <c r="X1" s="165"/>
      <c r="Y1" s="165"/>
      <c r="Z1" s="165"/>
      <c r="AA1" s="165"/>
      <c r="AB1" s="165"/>
      <c r="AC1" s="165"/>
      <c r="AD1" s="166"/>
    </row>
    <row r="2" spans="1:30" ht="15.75" x14ac:dyDescent="0.25">
      <c r="A2" s="103"/>
      <c r="B2" s="118" t="s">
        <v>19</v>
      </c>
      <c r="C2" s="142" t="s">
        <v>15</v>
      </c>
      <c r="D2" s="143"/>
      <c r="E2" s="142" t="s">
        <v>16</v>
      </c>
      <c r="F2" s="144"/>
      <c r="G2" s="142" t="s">
        <v>17</v>
      </c>
      <c r="H2" s="144"/>
      <c r="I2" s="142" t="s">
        <v>14</v>
      </c>
      <c r="J2" s="144"/>
      <c r="O2" s="128" t="s">
        <v>23</v>
      </c>
      <c r="P2" s="129"/>
      <c r="Q2" s="129"/>
      <c r="R2" s="129"/>
      <c r="S2" s="130"/>
      <c r="V2" s="2"/>
      <c r="W2" s="162" t="s">
        <v>12</v>
      </c>
      <c r="X2" s="163"/>
      <c r="Y2" s="162" t="s">
        <v>13</v>
      </c>
      <c r="Z2" s="163"/>
      <c r="AA2" s="162" t="s">
        <v>9</v>
      </c>
      <c r="AB2" s="163"/>
      <c r="AC2" s="162" t="s">
        <v>10</v>
      </c>
      <c r="AD2" s="163"/>
    </row>
    <row r="3" spans="1:30" ht="15.75" x14ac:dyDescent="0.25">
      <c r="A3" s="117" t="s">
        <v>10</v>
      </c>
      <c r="B3" s="110">
        <v>145170</v>
      </c>
      <c r="C3" s="110">
        <v>10217</v>
      </c>
      <c r="D3" s="109">
        <v>7.0000000000000007E-2</v>
      </c>
      <c r="E3" s="110">
        <v>33433</v>
      </c>
      <c r="F3" s="109">
        <v>0.23</v>
      </c>
      <c r="G3" s="110">
        <v>96397</v>
      </c>
      <c r="H3" s="109">
        <v>0.66400000000000003</v>
      </c>
      <c r="I3" s="110">
        <v>15340</v>
      </c>
      <c r="J3" s="109">
        <v>0.106</v>
      </c>
      <c r="K3" s="15">
        <f>SUM(J3,H3,F3)</f>
        <v>1</v>
      </c>
      <c r="O3" s="24"/>
      <c r="P3" s="3"/>
      <c r="Q3" s="3"/>
      <c r="R3" s="3"/>
      <c r="S3" s="40"/>
      <c r="V3" s="2"/>
      <c r="W3" s="11" t="s">
        <v>40</v>
      </c>
      <c r="X3" s="11" t="s">
        <v>41</v>
      </c>
      <c r="Y3" s="11" t="s">
        <v>40</v>
      </c>
      <c r="Z3" s="11" t="s">
        <v>41</v>
      </c>
      <c r="AA3" s="11" t="s">
        <v>40</v>
      </c>
      <c r="AB3" s="11" t="s">
        <v>41</v>
      </c>
      <c r="AC3" s="11" t="s">
        <v>40</v>
      </c>
      <c r="AD3" s="11" t="s">
        <v>41</v>
      </c>
    </row>
    <row r="4" spans="1:30" ht="47.25" x14ac:dyDescent="0.25">
      <c r="A4" s="116" t="s">
        <v>9</v>
      </c>
      <c r="B4" s="106">
        <v>467026</v>
      </c>
      <c r="C4" s="106">
        <v>27378</v>
      </c>
      <c r="D4" s="105">
        <v>5.8999999999999997E-2</v>
      </c>
      <c r="E4" s="106">
        <v>107255</v>
      </c>
      <c r="F4" s="105">
        <v>0.23</v>
      </c>
      <c r="G4" s="106">
        <v>294193</v>
      </c>
      <c r="H4" s="105">
        <v>0.63</v>
      </c>
      <c r="I4" s="106">
        <v>65578</v>
      </c>
      <c r="J4" s="105">
        <v>0.14000000000000001</v>
      </c>
      <c r="K4" s="15">
        <f>SUM(J4,H4,F4)</f>
        <v>1</v>
      </c>
      <c r="O4" s="24"/>
      <c r="P4" s="62" t="s">
        <v>20</v>
      </c>
      <c r="Q4" s="62" t="s">
        <v>11</v>
      </c>
      <c r="R4" s="62" t="s">
        <v>21</v>
      </c>
      <c r="S4" s="63" t="s">
        <v>10</v>
      </c>
      <c r="V4" s="55" t="s">
        <v>0</v>
      </c>
      <c r="W4" s="57">
        <v>308745538</v>
      </c>
      <c r="X4" s="56">
        <f>W4/$W$4</f>
        <v>1</v>
      </c>
      <c r="Y4" s="57">
        <v>19378102</v>
      </c>
      <c r="Z4" s="56">
        <f>Y4/$Y$4</f>
        <v>1</v>
      </c>
      <c r="AA4" s="57">
        <v>467026</v>
      </c>
      <c r="AB4" s="56">
        <f>AA4/$AA$4</f>
        <v>1</v>
      </c>
      <c r="AC4" s="57">
        <v>145170</v>
      </c>
      <c r="AD4" s="56">
        <f>AC4/$AC$4</f>
        <v>1</v>
      </c>
    </row>
    <row r="5" spans="1:30" ht="15.75" x14ac:dyDescent="0.25">
      <c r="A5" s="103"/>
      <c r="B5" s="104"/>
      <c r="C5" s="114"/>
      <c r="D5" s="114"/>
      <c r="E5" s="114"/>
      <c r="F5" s="114"/>
      <c r="G5" s="103"/>
      <c r="H5" s="103"/>
      <c r="I5" s="103"/>
      <c r="J5" s="103"/>
      <c r="K5" s="15"/>
      <c r="O5" s="26" t="s">
        <v>15</v>
      </c>
      <c r="P5" s="20">
        <v>18354443</v>
      </c>
      <c r="Q5" s="20">
        <v>1255764</v>
      </c>
      <c r="R5" s="20">
        <v>35006</v>
      </c>
      <c r="S5" s="33">
        <v>12757</v>
      </c>
      <c r="V5" s="45" t="s">
        <v>1</v>
      </c>
      <c r="W5" s="48">
        <v>20201362</v>
      </c>
      <c r="X5" s="51">
        <f t="shared" ref="X5:X22" si="0">W5/$W$4</f>
        <v>6.5430458139932701E-2</v>
      </c>
      <c r="Y5" s="48">
        <v>1155822</v>
      </c>
      <c r="Z5" s="51">
        <f t="shared" ref="Z5:Z22" si="1">Y5/$Y$4</f>
        <v>5.9645779550546278E-2</v>
      </c>
      <c r="AA5" s="48">
        <v>27378</v>
      </c>
      <c r="AB5" s="51">
        <f t="shared" ref="AB5:AB22" si="2">AA5/$AA$4</f>
        <v>5.862200391412898E-2</v>
      </c>
      <c r="AC5" s="48">
        <v>10217</v>
      </c>
      <c r="AD5" s="51">
        <f t="shared" ref="AD5:AD22" si="3">AC5/$AC$4</f>
        <v>7.0379555004477512E-2</v>
      </c>
    </row>
    <row r="6" spans="1:30" ht="15.75" x14ac:dyDescent="0.25">
      <c r="A6" s="135">
        <v>2000</v>
      </c>
      <c r="B6" s="136"/>
      <c r="C6" s="136"/>
      <c r="D6" s="136"/>
      <c r="E6" s="136"/>
      <c r="F6" s="136"/>
      <c r="G6" s="136"/>
      <c r="H6" s="136"/>
      <c r="I6" s="136"/>
      <c r="J6" s="136"/>
      <c r="K6" s="15"/>
      <c r="O6" s="26" t="s">
        <v>16</v>
      </c>
      <c r="P6" s="20">
        <v>63604432</v>
      </c>
      <c r="Q6" s="20">
        <v>4259549</v>
      </c>
      <c r="R6" s="20">
        <v>114845</v>
      </c>
      <c r="S6" s="33">
        <v>37080</v>
      </c>
      <c r="V6" s="46" t="s">
        <v>2</v>
      </c>
      <c r="W6" s="49">
        <v>20348657</v>
      </c>
      <c r="X6" s="52">
        <f t="shared" si="0"/>
        <v>6.590753386045696E-2</v>
      </c>
      <c r="Y6" s="49">
        <v>1163955</v>
      </c>
      <c r="Z6" s="52">
        <f t="shared" si="1"/>
        <v>6.0065480097070391E-2</v>
      </c>
      <c r="AA6" s="49">
        <v>28907</v>
      </c>
      <c r="AB6" s="52">
        <f t="shared" si="2"/>
        <v>6.18959115766574E-2</v>
      </c>
      <c r="AC6" s="49">
        <v>8998</v>
      </c>
      <c r="AD6" s="52">
        <f t="shared" si="3"/>
        <v>6.1982503272025903E-2</v>
      </c>
    </row>
    <row r="7" spans="1:30" ht="15.75" x14ac:dyDescent="0.25">
      <c r="A7" s="103"/>
      <c r="B7" s="115" t="s">
        <v>19</v>
      </c>
      <c r="C7" s="138" t="s">
        <v>15</v>
      </c>
      <c r="D7" s="139"/>
      <c r="E7" s="140" t="s">
        <v>16</v>
      </c>
      <c r="F7" s="141"/>
      <c r="G7" s="140" t="s">
        <v>17</v>
      </c>
      <c r="H7" s="141"/>
      <c r="I7" s="140" t="s">
        <v>14</v>
      </c>
      <c r="J7" s="141"/>
      <c r="K7" s="15"/>
      <c r="O7" s="26" t="s">
        <v>17</v>
      </c>
      <c r="P7" s="20">
        <v>153863610</v>
      </c>
      <c r="Q7" s="20">
        <v>11367184</v>
      </c>
      <c r="R7" s="20">
        <v>293288</v>
      </c>
      <c r="S7" s="33">
        <v>102386</v>
      </c>
      <c r="V7" s="45" t="s">
        <v>3</v>
      </c>
      <c r="W7" s="48">
        <v>20677194</v>
      </c>
      <c r="X7" s="51">
        <f t="shared" si="0"/>
        <v>6.6971636688074182E-2</v>
      </c>
      <c r="Y7" s="48">
        <v>1211456</v>
      </c>
      <c r="Z7" s="51">
        <f t="shared" si="1"/>
        <v>6.2516752156635366E-2</v>
      </c>
      <c r="AA7" s="48">
        <v>30814</v>
      </c>
      <c r="AB7" s="51">
        <f t="shared" si="2"/>
        <v>6.5979196019065323E-2</v>
      </c>
      <c r="AC7" s="48">
        <v>8480</v>
      </c>
      <c r="AD7" s="51">
        <f t="shared" si="3"/>
        <v>5.8414272921402492E-2</v>
      </c>
    </row>
    <row r="8" spans="1:30" ht="15.75" x14ac:dyDescent="0.25">
      <c r="A8" s="112" t="s">
        <v>10</v>
      </c>
      <c r="B8" s="110">
        <v>147306</v>
      </c>
      <c r="C8" s="111">
        <v>10209</v>
      </c>
      <c r="D8" s="109">
        <v>7.0000000000000007E-2</v>
      </c>
      <c r="E8" s="110">
        <v>36785</v>
      </c>
      <c r="F8" s="109">
        <v>0.25</v>
      </c>
      <c r="G8" s="110">
        <v>91573</v>
      </c>
      <c r="H8" s="109">
        <v>0.62</v>
      </c>
      <c r="I8" s="110">
        <v>18948</v>
      </c>
      <c r="J8" s="109">
        <v>0.13</v>
      </c>
      <c r="K8" s="15">
        <f>SUM(J8,H8,F8)</f>
        <v>1</v>
      </c>
      <c r="O8" s="26" t="s">
        <v>14</v>
      </c>
      <c r="P8" s="20">
        <v>31241831</v>
      </c>
      <c r="Q8" s="20">
        <v>2363722</v>
      </c>
      <c r="R8" s="20">
        <v>60840</v>
      </c>
      <c r="S8" s="33">
        <v>24394</v>
      </c>
      <c r="V8" s="46" t="s">
        <v>4</v>
      </c>
      <c r="W8" s="49">
        <v>22040343</v>
      </c>
      <c r="X8" s="52">
        <f t="shared" si="0"/>
        <v>7.13867579844992E-2</v>
      </c>
      <c r="Y8" s="49">
        <v>1366278</v>
      </c>
      <c r="Z8" s="52">
        <f t="shared" si="1"/>
        <v>7.0506285909734609E-2</v>
      </c>
      <c r="AA8" s="49">
        <v>36411</v>
      </c>
      <c r="AB8" s="52">
        <f t="shared" si="2"/>
        <v>7.7963539503154003E-2</v>
      </c>
      <c r="AC8" s="49">
        <v>14207</v>
      </c>
      <c r="AD8" s="52">
        <f t="shared" si="3"/>
        <v>9.7864572570090236E-2</v>
      </c>
    </row>
    <row r="9" spans="1:30" ht="47.25" x14ac:dyDescent="0.25">
      <c r="A9" s="108" t="s">
        <v>9</v>
      </c>
      <c r="B9" s="106">
        <v>458336</v>
      </c>
      <c r="C9" s="107">
        <v>29917</v>
      </c>
      <c r="D9" s="105">
        <v>7.0000000000000007E-2</v>
      </c>
      <c r="E9" s="106">
        <v>118081</v>
      </c>
      <c r="F9" s="105">
        <v>0.26</v>
      </c>
      <c r="G9" s="106">
        <v>276961</v>
      </c>
      <c r="H9" s="105">
        <v>0.6</v>
      </c>
      <c r="I9" s="106">
        <v>63294</v>
      </c>
      <c r="J9" s="105">
        <v>0.14000000000000001</v>
      </c>
      <c r="K9" s="15">
        <f>SUM(J9,H9,F9)</f>
        <v>1</v>
      </c>
      <c r="O9" s="26" t="s">
        <v>18</v>
      </c>
      <c r="P9" s="39">
        <v>248709873</v>
      </c>
      <c r="Q9" s="39">
        <v>17990455</v>
      </c>
      <c r="R9" s="39">
        <v>468973</v>
      </c>
      <c r="S9" s="41">
        <v>163860</v>
      </c>
      <c r="V9" s="45" t="s">
        <v>5</v>
      </c>
      <c r="W9" s="48">
        <v>21585999</v>
      </c>
      <c r="X9" s="51">
        <f t="shared" si="0"/>
        <v>6.9915177203305853E-2</v>
      </c>
      <c r="Y9" s="48">
        <v>1410935</v>
      </c>
      <c r="Z9" s="51">
        <f t="shared" si="1"/>
        <v>7.2810794369851078E-2</v>
      </c>
      <c r="AA9" s="48">
        <v>35887</v>
      </c>
      <c r="AB9" s="51">
        <f t="shared" si="2"/>
        <v>7.6841546295067079E-2</v>
      </c>
      <c r="AC9" s="48">
        <v>19237</v>
      </c>
      <c r="AD9" s="51">
        <f t="shared" si="3"/>
        <v>0.13251360473927121</v>
      </c>
    </row>
    <row r="10" spans="1:30" ht="15.75" x14ac:dyDescent="0.25">
      <c r="A10" s="103"/>
      <c r="B10" s="104"/>
      <c r="C10" s="104"/>
      <c r="D10" s="114"/>
      <c r="E10" s="104"/>
      <c r="F10" s="114"/>
      <c r="G10" s="104"/>
      <c r="H10" s="114"/>
      <c r="I10" s="103"/>
      <c r="J10" s="103"/>
      <c r="K10" s="15"/>
      <c r="O10" s="34"/>
      <c r="P10" s="19"/>
      <c r="Q10" s="19"/>
      <c r="R10" s="19"/>
      <c r="S10" s="32"/>
      <c r="V10" s="46" t="s">
        <v>25</v>
      </c>
      <c r="W10" s="49">
        <v>21101849</v>
      </c>
      <c r="X10" s="52">
        <f t="shared" si="0"/>
        <v>6.8347057375125531E-2</v>
      </c>
      <c r="Y10" s="49">
        <v>1380177</v>
      </c>
      <c r="Z10" s="52">
        <f t="shared" si="1"/>
        <v>7.1223538817165893E-2</v>
      </c>
      <c r="AA10" s="49">
        <v>29827</v>
      </c>
      <c r="AB10" s="52">
        <f t="shared" si="2"/>
        <v>6.3865823316046649E-2</v>
      </c>
      <c r="AC10" s="49">
        <v>12256</v>
      </c>
      <c r="AD10" s="52">
        <f t="shared" si="3"/>
        <v>8.4425156712819457E-2</v>
      </c>
    </row>
    <row r="11" spans="1:30" ht="15.75" x14ac:dyDescent="0.25">
      <c r="A11" s="135">
        <v>1990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5"/>
      <c r="O11" s="24"/>
      <c r="P11" s="62" t="s">
        <v>20</v>
      </c>
      <c r="Q11" s="62" t="s">
        <v>11</v>
      </c>
      <c r="R11" s="62" t="s">
        <v>21</v>
      </c>
      <c r="S11" s="63" t="s">
        <v>10</v>
      </c>
      <c r="V11" s="45" t="s">
        <v>26</v>
      </c>
      <c r="W11" s="48">
        <v>19962099</v>
      </c>
      <c r="X11" s="51">
        <f t="shared" si="0"/>
        <v>6.465550604977488E-2</v>
      </c>
      <c r="Y11" s="48">
        <v>1279160</v>
      </c>
      <c r="Z11" s="51">
        <f t="shared" si="1"/>
        <v>6.6010592781480873E-2</v>
      </c>
      <c r="AA11" s="48">
        <v>26105</v>
      </c>
      <c r="AB11" s="51">
        <f t="shared" si="2"/>
        <v>5.5896245605169731E-2</v>
      </c>
      <c r="AC11" s="48">
        <v>9289</v>
      </c>
      <c r="AD11" s="51">
        <f t="shared" si="3"/>
        <v>6.3987049665908929E-2</v>
      </c>
    </row>
    <row r="12" spans="1:30" ht="15.75" x14ac:dyDescent="0.25">
      <c r="A12" s="103"/>
      <c r="B12" s="113" t="s">
        <v>19</v>
      </c>
      <c r="C12" s="131" t="s">
        <v>15</v>
      </c>
      <c r="D12" s="132"/>
      <c r="E12" s="133" t="s">
        <v>16</v>
      </c>
      <c r="F12" s="134"/>
      <c r="G12" s="133" t="s">
        <v>17</v>
      </c>
      <c r="H12" s="134"/>
      <c r="I12" s="133" t="s">
        <v>14</v>
      </c>
      <c r="J12" s="134"/>
      <c r="K12" s="15"/>
      <c r="O12" s="26" t="s">
        <v>15</v>
      </c>
      <c r="P12" s="13">
        <v>7.3798610318939778E-2</v>
      </c>
      <c r="Q12" s="13">
        <v>6.9801680946924349E-2</v>
      </c>
      <c r="R12" s="13">
        <v>7.4643956048642462E-2</v>
      </c>
      <c r="S12" s="35">
        <v>7.7853045282558278E-2</v>
      </c>
      <c r="V12" s="46" t="s">
        <v>27</v>
      </c>
      <c r="W12" s="49">
        <v>20179642</v>
      </c>
      <c r="X12" s="52">
        <f t="shared" si="0"/>
        <v>6.5360108945121009E-2</v>
      </c>
      <c r="Y12" s="49">
        <v>1254124</v>
      </c>
      <c r="Z12" s="52">
        <f t="shared" si="1"/>
        <v>6.4718618985491971E-2</v>
      </c>
      <c r="AA12" s="49">
        <v>26293</v>
      </c>
      <c r="AB12" s="52">
        <f t="shared" si="2"/>
        <v>5.6298792786697104E-2</v>
      </c>
      <c r="AC12" s="49">
        <v>7671</v>
      </c>
      <c r="AD12" s="52">
        <f t="shared" si="3"/>
        <v>5.2841496176896055E-2</v>
      </c>
    </row>
    <row r="13" spans="1:30" ht="15.75" x14ac:dyDescent="0.25">
      <c r="A13" s="112" t="s">
        <v>10</v>
      </c>
      <c r="B13" s="110">
        <v>163860</v>
      </c>
      <c r="C13" s="111">
        <v>12757</v>
      </c>
      <c r="D13" s="109">
        <v>0.08</v>
      </c>
      <c r="E13" s="110">
        <v>37080</v>
      </c>
      <c r="F13" s="109">
        <v>0.23</v>
      </c>
      <c r="G13" s="110">
        <v>102386</v>
      </c>
      <c r="H13" s="109">
        <v>0.62</v>
      </c>
      <c r="I13" s="110">
        <v>24394</v>
      </c>
      <c r="J13" s="109">
        <v>0.15</v>
      </c>
      <c r="K13" s="15">
        <f>SUM(J13,H13,F13)</f>
        <v>1</v>
      </c>
      <c r="O13" s="26" t="s">
        <v>16</v>
      </c>
      <c r="P13" s="13">
        <v>0.25573746322487168</v>
      </c>
      <c r="Q13" s="13">
        <v>0.23676716347641014</v>
      </c>
      <c r="R13" s="13">
        <v>0.24488616615455475</v>
      </c>
      <c r="S13" s="35">
        <v>0.22629073599414135</v>
      </c>
      <c r="V13" s="45" t="s">
        <v>28</v>
      </c>
      <c r="W13" s="48">
        <v>20890964</v>
      </c>
      <c r="X13" s="51">
        <f t="shared" si="0"/>
        <v>6.7664019163898012E-2</v>
      </c>
      <c r="Y13" s="48">
        <v>1355893</v>
      </c>
      <c r="Z13" s="51">
        <f t="shared" si="1"/>
        <v>6.9970371711326529E-2</v>
      </c>
      <c r="AA13" s="48">
        <v>31193</v>
      </c>
      <c r="AB13" s="51">
        <f t="shared" si="2"/>
        <v>6.6790714007357185E-2</v>
      </c>
      <c r="AC13" s="48">
        <v>7933</v>
      </c>
      <c r="AD13" s="51">
        <f t="shared" si="3"/>
        <v>5.4646276778948816E-2</v>
      </c>
    </row>
    <row r="14" spans="1:30" ht="47.25" x14ac:dyDescent="0.25">
      <c r="A14" s="108" t="s">
        <v>9</v>
      </c>
      <c r="B14" s="106">
        <v>468973</v>
      </c>
      <c r="C14" s="107">
        <v>35006</v>
      </c>
      <c r="D14" s="105">
        <v>7.0000000000000007E-2</v>
      </c>
      <c r="E14" s="106">
        <v>114845</v>
      </c>
      <c r="F14" s="105">
        <v>0.24</v>
      </c>
      <c r="G14" s="106">
        <v>293288</v>
      </c>
      <c r="H14" s="105">
        <v>0.63</v>
      </c>
      <c r="I14" s="106">
        <v>60840</v>
      </c>
      <c r="J14" s="105">
        <v>0.13</v>
      </c>
      <c r="K14" s="15">
        <f>SUM(J14,H14,F14)</f>
        <v>1</v>
      </c>
      <c r="O14" s="26" t="s">
        <v>17</v>
      </c>
      <c r="P14" s="13">
        <v>0.61864697265154411</v>
      </c>
      <c r="Q14" s="13">
        <v>0.63184527573093618</v>
      </c>
      <c r="R14" s="13">
        <v>0.62538355086540165</v>
      </c>
      <c r="S14" s="35">
        <v>0.62483827657756619</v>
      </c>
      <c r="V14" s="46" t="s">
        <v>29</v>
      </c>
      <c r="W14" s="49">
        <v>22708591</v>
      </c>
      <c r="X14" s="52">
        <f t="shared" si="0"/>
        <v>7.3551155255885833E-2</v>
      </c>
      <c r="Y14" s="49">
        <v>1458763</v>
      </c>
      <c r="Z14" s="52">
        <f t="shared" si="1"/>
        <v>7.527894114707416E-2</v>
      </c>
      <c r="AA14" s="49">
        <v>35830</v>
      </c>
      <c r="AB14" s="52">
        <f t="shared" si="2"/>
        <v>7.6719497415561444E-2</v>
      </c>
      <c r="AC14" s="49">
        <v>8760</v>
      </c>
      <c r="AD14" s="52">
        <f t="shared" si="3"/>
        <v>6.0343046083901633E-2</v>
      </c>
    </row>
    <row r="15" spans="1:30" ht="16.5" thickBot="1" x14ac:dyDescent="0.3">
      <c r="A15" s="96" t="s">
        <v>43</v>
      </c>
      <c r="B15" s="104"/>
      <c r="C15" s="103"/>
      <c r="D15" s="103"/>
      <c r="E15" s="103"/>
      <c r="F15" s="103"/>
      <c r="G15" s="103"/>
      <c r="H15" s="103"/>
      <c r="I15" s="103"/>
      <c r="J15" s="103"/>
      <c r="O15" s="29" t="s">
        <v>14</v>
      </c>
      <c r="P15" s="36">
        <v>0.12561556412358427</v>
      </c>
      <c r="Q15" s="36">
        <v>0.13138756079265365</v>
      </c>
      <c r="R15" s="36">
        <v>0.12973028298004363</v>
      </c>
      <c r="S15" s="37">
        <v>0.14887098742829244</v>
      </c>
      <c r="V15" s="45" t="s">
        <v>30</v>
      </c>
      <c r="W15" s="48">
        <v>22298125</v>
      </c>
      <c r="X15" s="51">
        <f t="shared" si="0"/>
        <v>7.2221691508299629E-2</v>
      </c>
      <c r="Y15" s="54">
        <v>1419928</v>
      </c>
      <c r="Z15" s="51">
        <f t="shared" si="1"/>
        <v>7.3274874907769599E-2</v>
      </c>
      <c r="AA15" s="48">
        <v>35722</v>
      </c>
      <c r="AB15" s="51">
        <f t="shared" si="2"/>
        <v>7.6488246907024451E-2</v>
      </c>
      <c r="AC15" s="48">
        <v>8734</v>
      </c>
      <c r="AD15" s="51">
        <f t="shared" si="3"/>
        <v>6.016394571881243E-2</v>
      </c>
    </row>
    <row r="16" spans="1:30" ht="15.75" thickBot="1" x14ac:dyDescent="0.3">
      <c r="A16" s="102"/>
      <c r="B16" s="137">
        <v>2010</v>
      </c>
      <c r="C16" s="137"/>
      <c r="D16" s="137"/>
      <c r="E16" s="137"/>
      <c r="F16" s="137"/>
      <c r="P16" s="15"/>
      <c r="Q16" s="15"/>
      <c r="R16" s="15"/>
      <c r="S16" s="15"/>
      <c r="V16" s="46" t="s">
        <v>6</v>
      </c>
      <c r="W16" s="49">
        <v>19664805</v>
      </c>
      <c r="X16" s="52">
        <f t="shared" si="0"/>
        <v>6.3692596587420158E-2</v>
      </c>
      <c r="Y16" s="49">
        <v>1237408</v>
      </c>
      <c r="Z16" s="52">
        <f t="shared" si="1"/>
        <v>6.3855995803923413E-2</v>
      </c>
      <c r="AA16" s="49">
        <v>31493</v>
      </c>
      <c r="AB16" s="52">
        <f t="shared" si="2"/>
        <v>6.7433076531071071E-2</v>
      </c>
      <c r="AC16" s="49">
        <v>7873</v>
      </c>
      <c r="AD16" s="52">
        <f t="shared" si="3"/>
        <v>5.4232968244127572E-2</v>
      </c>
    </row>
    <row r="17" spans="1:30" x14ac:dyDescent="0.25">
      <c r="B17" s="101" t="s">
        <v>19</v>
      </c>
      <c r="C17" s="100" t="s">
        <v>15</v>
      </c>
      <c r="D17" s="99" t="s">
        <v>16</v>
      </c>
      <c r="E17" s="99" t="s">
        <v>17</v>
      </c>
      <c r="F17" s="99" t="s">
        <v>14</v>
      </c>
      <c r="O17" s="128" t="s">
        <v>22</v>
      </c>
      <c r="P17" s="129"/>
      <c r="Q17" s="129"/>
      <c r="R17" s="129"/>
      <c r="S17" s="130"/>
      <c r="V17" s="45" t="s">
        <v>7</v>
      </c>
      <c r="W17" s="48">
        <v>16817924</v>
      </c>
      <c r="X17" s="51">
        <f t="shared" si="0"/>
        <v>5.4471796123576693E-2</v>
      </c>
      <c r="Y17" s="48">
        <v>1066260</v>
      </c>
      <c r="Z17" s="51">
        <f t="shared" si="1"/>
        <v>5.5023964679306571E-2</v>
      </c>
      <c r="AA17" s="48">
        <v>25588</v>
      </c>
      <c r="AB17" s="51">
        <f t="shared" si="2"/>
        <v>5.4789240855969472E-2</v>
      </c>
      <c r="AC17" s="48">
        <v>6175</v>
      </c>
      <c r="AD17" s="51">
        <f t="shared" si="3"/>
        <v>4.2536336708686368E-2</v>
      </c>
    </row>
    <row r="18" spans="1:30" x14ac:dyDescent="0.25">
      <c r="A18" s="97" t="s">
        <v>10</v>
      </c>
      <c r="B18" s="158">
        <v>145170</v>
      </c>
      <c r="C18" s="13">
        <f>D3</f>
        <v>7.0000000000000007E-2</v>
      </c>
      <c r="D18" s="13">
        <f>F3</f>
        <v>0.23</v>
      </c>
      <c r="E18" s="13">
        <f>H3</f>
        <v>0.66400000000000003</v>
      </c>
      <c r="F18" s="13">
        <f>J3</f>
        <v>0.106</v>
      </c>
      <c r="O18" s="24"/>
      <c r="P18" s="3"/>
      <c r="Q18" s="3"/>
      <c r="R18" s="3"/>
      <c r="S18" s="40"/>
      <c r="V18" s="46" t="s">
        <v>31</v>
      </c>
      <c r="W18" s="49">
        <v>12435263</v>
      </c>
      <c r="X18" s="52">
        <f t="shared" si="0"/>
        <v>4.027673753782314E-2</v>
      </c>
      <c r="Y18" s="49">
        <v>773211</v>
      </c>
      <c r="Z18" s="52">
        <f t="shared" si="1"/>
        <v>3.9901276193096726E-2</v>
      </c>
      <c r="AA18" s="49">
        <v>18279</v>
      </c>
      <c r="AB18" s="52">
        <f t="shared" si="2"/>
        <v>3.91391485698869E-2</v>
      </c>
      <c r="AC18" s="49">
        <v>4179</v>
      </c>
      <c r="AD18" s="52">
        <f t="shared" si="3"/>
        <v>2.8786939450299649E-2</v>
      </c>
    </row>
    <row r="19" spans="1:30" ht="30" x14ac:dyDescent="0.25">
      <c r="A19" s="98" t="s">
        <v>9</v>
      </c>
      <c r="B19" s="158">
        <v>467026</v>
      </c>
      <c r="C19" s="13">
        <v>5.8999999999999997E-2</v>
      </c>
      <c r="D19" s="13">
        <v>0.23</v>
      </c>
      <c r="E19" s="13">
        <v>0.63</v>
      </c>
      <c r="F19" s="13">
        <v>0.14000000000000001</v>
      </c>
      <c r="O19" s="24"/>
      <c r="P19" s="62" t="s">
        <v>20</v>
      </c>
      <c r="Q19" s="62" t="s">
        <v>11</v>
      </c>
      <c r="R19" s="62" t="s">
        <v>21</v>
      </c>
      <c r="S19" s="63" t="s">
        <v>10</v>
      </c>
      <c r="V19" s="45" t="s">
        <v>32</v>
      </c>
      <c r="W19" s="48">
        <v>9278166</v>
      </c>
      <c r="X19" s="51">
        <f t="shared" si="0"/>
        <v>3.0051174375190486E-2</v>
      </c>
      <c r="Y19" s="48">
        <v>587391</v>
      </c>
      <c r="Z19" s="51">
        <f t="shared" si="1"/>
        <v>3.0312101773434776E-2</v>
      </c>
      <c r="AA19" s="48">
        <v>13666</v>
      </c>
      <c r="AB19" s="51">
        <f t="shared" si="2"/>
        <v>2.9261754163579758E-2</v>
      </c>
      <c r="AC19" s="48">
        <v>2971</v>
      </c>
      <c r="AD19" s="51">
        <f t="shared" si="3"/>
        <v>2.0465660949231936E-2</v>
      </c>
    </row>
    <row r="20" spans="1:30" x14ac:dyDescent="0.25">
      <c r="A20" s="97" t="s">
        <v>11</v>
      </c>
      <c r="B20" s="158">
        <v>19378102</v>
      </c>
      <c r="C20" s="13">
        <v>0.06</v>
      </c>
      <c r="D20" s="13">
        <v>0.223</v>
      </c>
      <c r="E20" s="13">
        <v>0.64200000000000002</v>
      </c>
      <c r="F20" s="13">
        <v>0.13</v>
      </c>
      <c r="O20" s="26" t="s">
        <v>15</v>
      </c>
      <c r="P20" s="22">
        <v>19175798</v>
      </c>
      <c r="Q20" s="22">
        <v>1239417</v>
      </c>
      <c r="R20" s="22">
        <v>29917</v>
      </c>
      <c r="S20" s="27">
        <v>10209</v>
      </c>
      <c r="V20" s="46" t="s">
        <v>33</v>
      </c>
      <c r="W20" s="49">
        <v>7317795</v>
      </c>
      <c r="X20" s="52">
        <f t="shared" si="0"/>
        <v>2.370170285667416E-2</v>
      </c>
      <c r="Y20" s="49">
        <v>474807</v>
      </c>
      <c r="Z20" s="52">
        <f t="shared" si="1"/>
        <v>2.4502244853494941E-2</v>
      </c>
      <c r="AA20" s="49">
        <v>12205</v>
      </c>
      <c r="AB20" s="52">
        <f t="shared" si="2"/>
        <v>2.6133448673093147E-2</v>
      </c>
      <c r="AC20" s="49">
        <v>2671</v>
      </c>
      <c r="AD20" s="52">
        <f t="shared" si="3"/>
        <v>1.8399118275125716E-2</v>
      </c>
    </row>
    <row r="21" spans="1:30" x14ac:dyDescent="0.25">
      <c r="A21" s="97" t="s">
        <v>12</v>
      </c>
      <c r="B21" s="158">
        <v>304059724</v>
      </c>
      <c r="C21" s="13">
        <v>7.0000000000000007E-2</v>
      </c>
      <c r="D21" s="13">
        <v>0.24</v>
      </c>
      <c r="E21" s="13">
        <v>0.63</v>
      </c>
      <c r="F21" s="13">
        <v>0.13</v>
      </c>
      <c r="O21" s="26" t="s">
        <v>16</v>
      </c>
      <c r="P21" s="22">
        <v>72293812</v>
      </c>
      <c r="Q21" s="22">
        <v>4690107</v>
      </c>
      <c r="R21" s="22">
        <v>118081</v>
      </c>
      <c r="S21" s="27">
        <v>36785</v>
      </c>
      <c r="V21" s="45" t="s">
        <v>34</v>
      </c>
      <c r="W21" s="48">
        <v>5743327</v>
      </c>
      <c r="X21" s="51">
        <f t="shared" si="0"/>
        <v>1.8602137660690663E-2</v>
      </c>
      <c r="Y21" s="48">
        <v>391660</v>
      </c>
      <c r="Z21" s="51">
        <f t="shared" si="1"/>
        <v>2.0211473755272834E-2</v>
      </c>
      <c r="AA21" s="48">
        <v>10441</v>
      </c>
      <c r="AB21" s="51">
        <f t="shared" si="2"/>
        <v>2.2356357033655513E-2</v>
      </c>
      <c r="AC21" s="48">
        <v>2443</v>
      </c>
      <c r="AD21" s="51">
        <f t="shared" si="3"/>
        <v>1.6828545842804986E-2</v>
      </c>
    </row>
    <row r="22" spans="1:30" x14ac:dyDescent="0.25">
      <c r="A22" s="161" t="s">
        <v>44</v>
      </c>
      <c r="B22" s="159"/>
      <c r="C22" s="160"/>
      <c r="D22" s="160"/>
      <c r="E22" s="160"/>
      <c r="F22" s="160"/>
      <c r="O22" s="26" t="s">
        <v>17</v>
      </c>
      <c r="P22" s="22">
        <v>174136341</v>
      </c>
      <c r="Q22" s="22">
        <v>11837998</v>
      </c>
      <c r="R22" s="22">
        <v>276961</v>
      </c>
      <c r="S22" s="27">
        <v>91573</v>
      </c>
      <c r="V22" s="47" t="s">
        <v>8</v>
      </c>
      <c r="W22" s="50">
        <v>5493433</v>
      </c>
      <c r="X22" s="53">
        <f t="shared" si="0"/>
        <v>1.7792752684250939E-2</v>
      </c>
      <c r="Y22" s="50">
        <v>390874</v>
      </c>
      <c r="Z22" s="53">
        <f t="shared" si="1"/>
        <v>2.0170912507323988E-2</v>
      </c>
      <c r="AA22" s="50">
        <v>10987</v>
      </c>
      <c r="AB22" s="53">
        <f t="shared" si="2"/>
        <v>2.352545682681478E-2</v>
      </c>
      <c r="AC22" s="50">
        <v>3076</v>
      </c>
      <c r="AD22" s="53">
        <f t="shared" si="3"/>
        <v>2.1188950885169113E-2</v>
      </c>
    </row>
    <row r="23" spans="1:30" ht="15" customHeight="1" x14ac:dyDescent="0.25">
      <c r="A23" s="3"/>
      <c r="B23" s="159"/>
      <c r="C23" s="160"/>
      <c r="D23" s="160"/>
      <c r="E23" s="160"/>
      <c r="F23" s="160"/>
      <c r="O23" s="26" t="s">
        <v>14</v>
      </c>
      <c r="P23" s="22">
        <v>34991753</v>
      </c>
      <c r="Q23" s="22">
        <v>2448352</v>
      </c>
      <c r="R23" s="22">
        <v>63294</v>
      </c>
      <c r="S23" s="27">
        <v>18948</v>
      </c>
      <c r="AC23" s="3"/>
      <c r="AD23" s="12"/>
    </row>
    <row r="24" spans="1:30" ht="15" customHeight="1" thickBot="1" x14ac:dyDescent="0.3">
      <c r="A24" s="3"/>
      <c r="B24" s="159"/>
      <c r="C24" s="160"/>
      <c r="D24" s="160"/>
      <c r="E24" s="160"/>
      <c r="F24" s="160"/>
      <c r="O24" s="26" t="s">
        <v>18</v>
      </c>
      <c r="P24" s="38">
        <v>281421906</v>
      </c>
      <c r="Q24" s="38">
        <v>18976457</v>
      </c>
      <c r="R24" s="38">
        <v>458336</v>
      </c>
      <c r="S24" s="42">
        <v>147306</v>
      </c>
    </row>
    <row r="25" spans="1:30" x14ac:dyDescent="0.25">
      <c r="A25" s="119" t="s">
        <v>42</v>
      </c>
      <c r="B25" s="120"/>
      <c r="C25" s="120"/>
      <c r="D25" s="120"/>
      <c r="E25" s="120"/>
      <c r="F25" s="121"/>
      <c r="O25" s="26"/>
      <c r="P25" s="23"/>
      <c r="Q25" s="23"/>
      <c r="R25" s="23"/>
      <c r="S25" s="25"/>
      <c r="V25" s="44" t="s">
        <v>35</v>
      </c>
      <c r="W25" s="4">
        <v>243275505</v>
      </c>
      <c r="X25" s="8">
        <v>0.78800000000000003</v>
      </c>
      <c r="Y25" s="4">
        <v>15588804</v>
      </c>
      <c r="Z25" s="8">
        <v>0.80400000000000005</v>
      </c>
      <c r="AA25" s="4">
        <v>373325</v>
      </c>
      <c r="AB25" s="8">
        <v>0.79900000000000004</v>
      </c>
      <c r="AC25" s="4">
        <v>115619</v>
      </c>
      <c r="AD25" s="8">
        <v>0.79600000000000004</v>
      </c>
    </row>
    <row r="26" spans="1:30" x14ac:dyDescent="0.25">
      <c r="A26" s="122"/>
      <c r="B26" s="123"/>
      <c r="C26" s="123"/>
      <c r="D26" s="123"/>
      <c r="E26" s="123"/>
      <c r="F26" s="124"/>
      <c r="O26" s="26"/>
      <c r="P26" s="62" t="s">
        <v>20</v>
      </c>
      <c r="Q26" s="62" t="s">
        <v>11</v>
      </c>
      <c r="R26" s="62" t="s">
        <v>21</v>
      </c>
      <c r="S26" s="63" t="s">
        <v>10</v>
      </c>
      <c r="V26" s="46" t="s">
        <v>36</v>
      </c>
      <c r="W26" s="5">
        <v>234564071</v>
      </c>
      <c r="X26" s="9">
        <v>0.76</v>
      </c>
      <c r="Y26" s="5">
        <v>15053173</v>
      </c>
      <c r="Z26" s="9">
        <v>0.77700000000000002</v>
      </c>
      <c r="AA26" s="5">
        <v>359771</v>
      </c>
      <c r="AB26" s="9">
        <v>0.77</v>
      </c>
      <c r="AC26" s="5">
        <v>111737</v>
      </c>
      <c r="AD26" s="9">
        <v>0.77</v>
      </c>
    </row>
    <row r="27" spans="1:30" ht="15.75" thickBot="1" x14ac:dyDescent="0.3">
      <c r="A27" s="125"/>
      <c r="B27" s="126"/>
      <c r="C27" s="126"/>
      <c r="D27" s="126"/>
      <c r="E27" s="126"/>
      <c r="F27" s="127"/>
      <c r="O27" s="26" t="s">
        <v>15</v>
      </c>
      <c r="P27" s="21">
        <v>6.8138967120775593E-2</v>
      </c>
      <c r="Q27" s="21">
        <v>6.5313403866696512E-2</v>
      </c>
      <c r="R27" s="21">
        <v>6.5273074774837681E-2</v>
      </c>
      <c r="S27" s="28">
        <v>6.9304712638996374E-2</v>
      </c>
      <c r="V27" s="46" t="s">
        <v>37</v>
      </c>
      <c r="W27" s="5">
        <v>220958853</v>
      </c>
      <c r="X27" s="9">
        <v>0.71599999999999997</v>
      </c>
      <c r="Y27" s="5">
        <v>14187508</v>
      </c>
      <c r="Z27" s="9">
        <v>0.73199999999999998</v>
      </c>
      <c r="AA27" s="5">
        <v>334920</v>
      </c>
      <c r="AB27" s="9">
        <v>0.71699999999999997</v>
      </c>
      <c r="AC27" s="5">
        <v>97989</v>
      </c>
      <c r="AD27" s="9">
        <v>0.67500000000000004</v>
      </c>
    </row>
    <row r="28" spans="1:30" x14ac:dyDescent="0.25">
      <c r="O28" s="26" t="s">
        <v>16</v>
      </c>
      <c r="P28" s="21">
        <v>0.25688764967713634</v>
      </c>
      <c r="Q28" s="21">
        <v>0.24715398664777097</v>
      </c>
      <c r="R28" s="21">
        <v>0.25762977379040702</v>
      </c>
      <c r="S28" s="28">
        <v>0.24971827352585774</v>
      </c>
      <c r="V28" s="46" t="s">
        <v>38</v>
      </c>
      <c r="W28" s="5">
        <v>49972181</v>
      </c>
      <c r="X28" s="9">
        <v>0.16200000000000001</v>
      </c>
      <c r="Y28" s="5">
        <v>3230210</v>
      </c>
      <c r="Z28" s="9">
        <v>0.16700000000000001</v>
      </c>
      <c r="AA28" s="5">
        <v>80040</v>
      </c>
      <c r="AB28" s="9">
        <v>0.17100000000000001</v>
      </c>
      <c r="AC28" s="5">
        <v>18736</v>
      </c>
      <c r="AD28" s="9">
        <v>0.129</v>
      </c>
    </row>
    <row r="29" spans="1:30" x14ac:dyDescent="0.25">
      <c r="O29" s="26" t="s">
        <v>17</v>
      </c>
      <c r="P29" s="21">
        <v>0.61877322726966388</v>
      </c>
      <c r="Q29" s="21">
        <v>0.62382551179074153</v>
      </c>
      <c r="R29" s="21">
        <v>0.60427502967255464</v>
      </c>
      <c r="S29" s="28">
        <v>0.62165152811155011</v>
      </c>
      <c r="V29" s="47" t="s">
        <v>39</v>
      </c>
      <c r="W29" s="6">
        <v>40267984</v>
      </c>
      <c r="X29" s="10">
        <v>0.13</v>
      </c>
      <c r="Y29" s="6">
        <v>2617943</v>
      </c>
      <c r="Z29" s="10">
        <v>0.13500000000000001</v>
      </c>
      <c r="AA29" s="6">
        <v>65578</v>
      </c>
      <c r="AB29" s="10">
        <v>0.14000000000000001</v>
      </c>
      <c r="AC29" s="6">
        <v>15340</v>
      </c>
      <c r="AD29" s="10">
        <v>0.106</v>
      </c>
    </row>
    <row r="30" spans="1:30" ht="15.75" thickBot="1" x14ac:dyDescent="0.3">
      <c r="O30" s="29" t="s">
        <v>14</v>
      </c>
      <c r="P30" s="30">
        <v>0.1243391230531997</v>
      </c>
      <c r="Q30" s="30">
        <v>0.12902050156148748</v>
      </c>
      <c r="R30" s="30">
        <v>0.13809519653703833</v>
      </c>
      <c r="S30" s="31">
        <v>0.12863019836259215</v>
      </c>
      <c r="W30" s="43"/>
    </row>
    <row r="31" spans="1:30" ht="15.75" thickBot="1" x14ac:dyDescent="0.3">
      <c r="W31" s="43"/>
    </row>
    <row r="32" spans="1:30" x14ac:dyDescent="0.25">
      <c r="O32" s="128" t="s">
        <v>24</v>
      </c>
      <c r="P32" s="129"/>
      <c r="Q32" s="129"/>
      <c r="R32" s="129"/>
      <c r="S32" s="130"/>
    </row>
    <row r="33" spans="15:25" x14ac:dyDescent="0.25">
      <c r="O33" s="24"/>
      <c r="P33" s="3"/>
      <c r="Q33" s="3"/>
      <c r="R33" s="3"/>
      <c r="S33" s="40"/>
      <c r="V33" s="43"/>
      <c r="W33" s="43"/>
      <c r="X33" s="43"/>
      <c r="Y33" s="43"/>
    </row>
    <row r="34" spans="15:25" x14ac:dyDescent="0.25">
      <c r="O34" s="24"/>
      <c r="P34" s="62" t="s">
        <v>20</v>
      </c>
      <c r="Q34" s="62" t="s">
        <v>11</v>
      </c>
      <c r="R34" s="62" t="s">
        <v>21</v>
      </c>
      <c r="S34" s="63" t="s">
        <v>10</v>
      </c>
      <c r="W34" s="43"/>
    </row>
    <row r="35" spans="15:25" x14ac:dyDescent="0.25">
      <c r="O35" s="26" t="s">
        <v>15</v>
      </c>
      <c r="P35" s="22">
        <v>20201362</v>
      </c>
      <c r="Q35" s="22">
        <v>1155822</v>
      </c>
      <c r="R35" s="22">
        <v>27378</v>
      </c>
      <c r="S35" s="27">
        <v>10217</v>
      </c>
      <c r="W35" s="43"/>
    </row>
    <row r="36" spans="15:25" x14ac:dyDescent="0.25">
      <c r="O36" s="26" t="s">
        <v>16</v>
      </c>
      <c r="P36" s="60">
        <v>74181467</v>
      </c>
      <c r="Q36" s="60">
        <v>4324929</v>
      </c>
      <c r="R36" s="60">
        <v>107255</v>
      </c>
      <c r="S36" s="61">
        <v>33433</v>
      </c>
      <c r="W36" s="43"/>
    </row>
    <row r="37" spans="15:25" x14ac:dyDescent="0.25">
      <c r="O37" s="26" t="s">
        <v>17</v>
      </c>
      <c r="P37" s="22">
        <v>194296087</v>
      </c>
      <c r="Q37" s="22">
        <v>12435230</v>
      </c>
      <c r="R37" s="22">
        <v>294193</v>
      </c>
      <c r="S37" s="27">
        <v>96397</v>
      </c>
      <c r="W37" s="43"/>
    </row>
    <row r="38" spans="15:25" x14ac:dyDescent="0.25">
      <c r="O38" s="26" t="s">
        <v>14</v>
      </c>
      <c r="P38" s="22">
        <v>40267984</v>
      </c>
      <c r="Q38" s="22">
        <v>2617943</v>
      </c>
      <c r="R38" s="22">
        <v>65578</v>
      </c>
      <c r="S38" s="27">
        <v>15340</v>
      </c>
      <c r="U38" s="43"/>
      <c r="V38" s="43"/>
      <c r="W38" s="43"/>
      <c r="X38" s="43"/>
    </row>
    <row r="39" spans="15:25" x14ac:dyDescent="0.25">
      <c r="O39" s="26" t="s">
        <v>18</v>
      </c>
      <c r="P39" s="58">
        <v>308745538</v>
      </c>
      <c r="Q39" s="58">
        <v>19378102</v>
      </c>
      <c r="R39" s="58">
        <v>467026</v>
      </c>
      <c r="S39" s="59">
        <v>145170</v>
      </c>
      <c r="W39" s="43"/>
    </row>
    <row r="40" spans="15:25" x14ac:dyDescent="0.25">
      <c r="O40" s="26"/>
      <c r="P40" s="23"/>
      <c r="Q40" s="23"/>
      <c r="R40" s="23"/>
      <c r="S40" s="25"/>
      <c r="W40" s="43"/>
    </row>
    <row r="41" spans="15:25" x14ac:dyDescent="0.25">
      <c r="O41" s="26"/>
      <c r="P41" s="62" t="s">
        <v>20</v>
      </c>
      <c r="Q41" s="62" t="s">
        <v>11</v>
      </c>
      <c r="R41" s="62" t="s">
        <v>21</v>
      </c>
      <c r="S41" s="63" t="s">
        <v>10</v>
      </c>
      <c r="W41" s="43"/>
    </row>
    <row r="42" spans="15:25" x14ac:dyDescent="0.25">
      <c r="O42" s="26" t="s">
        <v>15</v>
      </c>
      <c r="P42" s="21">
        <v>6.5430458139932701E-2</v>
      </c>
      <c r="Q42" s="21">
        <v>5.9645779550546278E-2</v>
      </c>
      <c r="R42" s="21">
        <v>5.862200391412898E-2</v>
      </c>
      <c r="S42" s="28">
        <v>7.0379555004477512E-2</v>
      </c>
      <c r="W42" s="43"/>
    </row>
    <row r="43" spans="15:25" x14ac:dyDescent="0.25">
      <c r="O43" s="26" t="s">
        <v>16</v>
      </c>
      <c r="P43" s="21">
        <v>0.24026733302944123</v>
      </c>
      <c r="Q43" s="21">
        <v>0.22318640907143539</v>
      </c>
      <c r="R43" s="21">
        <v>0.22965530826977512</v>
      </c>
      <c r="S43" s="28">
        <v>0.23030240407797756</v>
      </c>
      <c r="W43" s="43"/>
    </row>
    <row r="44" spans="15:25" x14ac:dyDescent="0.25">
      <c r="O44" s="26" t="s">
        <v>17</v>
      </c>
      <c r="P44" s="21">
        <v>0.62930816185592942</v>
      </c>
      <c r="Q44" s="21">
        <v>0.64171558184594135</v>
      </c>
      <c r="R44" s="21">
        <v>0.62992852646319475</v>
      </c>
      <c r="S44" s="28">
        <v>0.66402838051939106</v>
      </c>
    </row>
    <row r="45" spans="15:25" ht="15.75" thickBot="1" x14ac:dyDescent="0.3">
      <c r="O45" s="29" t="s">
        <v>14</v>
      </c>
      <c r="P45" s="30">
        <v>0.13042450511462939</v>
      </c>
      <c r="Q45" s="30">
        <v>0.13509800908262326</v>
      </c>
      <c r="R45" s="30">
        <v>0.1404161652670301</v>
      </c>
      <c r="S45" s="31">
        <v>0.1056692154026314</v>
      </c>
    </row>
    <row r="47" spans="15:25" x14ac:dyDescent="0.25">
      <c r="W47" s="43"/>
    </row>
    <row r="48" spans="15:25" x14ac:dyDescent="0.25">
      <c r="W48" s="43"/>
    </row>
    <row r="49" spans="23:23" x14ac:dyDescent="0.25">
      <c r="W49" s="43"/>
    </row>
    <row r="50" spans="23:23" x14ac:dyDescent="0.25">
      <c r="W50" s="43"/>
    </row>
    <row r="51" spans="23:23" x14ac:dyDescent="0.25">
      <c r="W51" s="43"/>
    </row>
    <row r="53" spans="23:23" x14ac:dyDescent="0.25">
      <c r="W53" s="43"/>
    </row>
    <row r="54" spans="23:23" x14ac:dyDescent="0.25">
      <c r="W54" s="43"/>
    </row>
    <row r="55" spans="23:23" x14ac:dyDescent="0.25">
      <c r="W55" s="43"/>
    </row>
    <row r="56" spans="23:23" x14ac:dyDescent="0.25">
      <c r="W56" s="43"/>
    </row>
    <row r="57" spans="23:23" x14ac:dyDescent="0.25">
      <c r="W57" s="43"/>
    </row>
    <row r="58" spans="23:23" x14ac:dyDescent="0.25">
      <c r="W58" s="43"/>
    </row>
    <row r="59" spans="23:23" x14ac:dyDescent="0.25">
      <c r="W59" s="43"/>
    </row>
    <row r="60" spans="23:23" x14ac:dyDescent="0.25">
      <c r="W60" s="43"/>
    </row>
    <row r="61" spans="23:23" x14ac:dyDescent="0.25">
      <c r="W61" s="43"/>
    </row>
    <row r="62" spans="23:23" x14ac:dyDescent="0.25">
      <c r="W62" s="43"/>
    </row>
    <row r="63" spans="23:23" x14ac:dyDescent="0.25">
      <c r="W63" s="43"/>
    </row>
    <row r="64" spans="23:23" x14ac:dyDescent="0.25">
      <c r="W64" s="43"/>
    </row>
    <row r="65" spans="23:23" x14ac:dyDescent="0.25">
      <c r="W65" s="43"/>
    </row>
    <row r="66" spans="23:23" x14ac:dyDescent="0.25">
      <c r="W66" s="43"/>
    </row>
    <row r="67" spans="23:23" x14ac:dyDescent="0.25">
      <c r="W67" s="43"/>
    </row>
    <row r="68" spans="23:23" x14ac:dyDescent="0.25">
      <c r="W68" s="43"/>
    </row>
    <row r="69" spans="23:23" x14ac:dyDescent="0.25">
      <c r="W69" s="43"/>
    </row>
    <row r="70" spans="23:23" x14ac:dyDescent="0.25">
      <c r="W70" s="43"/>
    </row>
    <row r="71" spans="23:23" x14ac:dyDescent="0.25">
      <c r="W71" s="43"/>
    </row>
    <row r="75" spans="23:23" x14ac:dyDescent="0.25">
      <c r="W75" s="43"/>
    </row>
    <row r="76" spans="23:23" x14ac:dyDescent="0.25">
      <c r="W76" s="43"/>
    </row>
    <row r="77" spans="23:23" x14ac:dyDescent="0.25">
      <c r="W77" s="43"/>
    </row>
    <row r="78" spans="23:23" x14ac:dyDescent="0.25">
      <c r="W78" s="43"/>
    </row>
    <row r="79" spans="23:23" x14ac:dyDescent="0.25">
      <c r="W79" s="43"/>
    </row>
  </sheetData>
  <mergeCells count="25">
    <mergeCell ref="A1:J1"/>
    <mergeCell ref="W1:AD1"/>
    <mergeCell ref="E7:F7"/>
    <mergeCell ref="G7:H7"/>
    <mergeCell ref="I7:J7"/>
    <mergeCell ref="C2:D2"/>
    <mergeCell ref="E2:F2"/>
    <mergeCell ref="G2:H2"/>
    <mergeCell ref="I2:J2"/>
    <mergeCell ref="A25:F27"/>
    <mergeCell ref="O32:S32"/>
    <mergeCell ref="Y2:Z2"/>
    <mergeCell ref="AA2:AB2"/>
    <mergeCell ref="AC2:AD2"/>
    <mergeCell ref="W2:X2"/>
    <mergeCell ref="O17:S17"/>
    <mergeCell ref="O2:S2"/>
    <mergeCell ref="C12:D12"/>
    <mergeCell ref="E12:F12"/>
    <mergeCell ref="G12:H12"/>
    <mergeCell ref="I12:J12"/>
    <mergeCell ref="A6:J6"/>
    <mergeCell ref="A11:J11"/>
    <mergeCell ref="B16:F16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topLeftCell="K1" zoomScale="80" zoomScaleNormal="80" workbookViewId="0">
      <selection activeCell="U33" sqref="U33"/>
    </sheetView>
  </sheetViews>
  <sheetFormatPr defaultRowHeight="15" x14ac:dyDescent="0.25"/>
  <cols>
    <col min="2" max="2" width="13" style="14" customWidth="1"/>
    <col min="3" max="3" width="10.5703125" bestFit="1" customWidth="1"/>
    <col min="5" max="5" width="9.5703125" bestFit="1" customWidth="1"/>
    <col min="7" max="7" width="11.5703125" bestFit="1" customWidth="1"/>
    <col min="16" max="16" width="15.28515625" bestFit="1" customWidth="1"/>
    <col min="17" max="17" width="14.28515625" bestFit="1" customWidth="1"/>
    <col min="18" max="19" width="11.5703125" bestFit="1" customWidth="1"/>
    <col min="21" max="21" width="18.140625" bestFit="1" customWidth="1"/>
    <col min="22" max="22" width="17.140625" bestFit="1" customWidth="1"/>
    <col min="23" max="23" width="14.85546875" customWidth="1"/>
    <col min="24" max="24" width="9.42578125" customWidth="1"/>
    <col min="25" max="25" width="14.28515625" customWidth="1"/>
    <col min="26" max="26" width="8.28515625" customWidth="1"/>
    <col min="27" max="27" width="11.7109375" customWidth="1"/>
    <col min="28" max="28" width="9.28515625" customWidth="1"/>
    <col min="29" max="29" width="12.28515625" customWidth="1"/>
    <col min="30" max="30" width="8.28515625" customWidth="1"/>
  </cols>
  <sheetData>
    <row r="1" spans="1:25" ht="15.75" thickBot="1" x14ac:dyDescent="0.3">
      <c r="A1" s="7"/>
      <c r="B1" s="17"/>
      <c r="C1" s="148" t="s">
        <v>10</v>
      </c>
      <c r="D1" s="148"/>
      <c r="E1" s="148"/>
      <c r="F1" s="148"/>
      <c r="G1" s="7"/>
      <c r="H1" s="7"/>
      <c r="I1" s="148" t="s">
        <v>9</v>
      </c>
      <c r="J1" s="148"/>
      <c r="K1" s="148"/>
      <c r="L1" s="148"/>
    </row>
    <row r="2" spans="1:25" ht="15.75" thickBot="1" x14ac:dyDescent="0.3">
      <c r="A2" s="7"/>
      <c r="B2" s="64"/>
      <c r="C2" s="16" t="s">
        <v>15</v>
      </c>
      <c r="D2" s="16" t="s">
        <v>16</v>
      </c>
      <c r="E2" s="16" t="s">
        <v>17</v>
      </c>
      <c r="F2" s="16" t="s">
        <v>14</v>
      </c>
      <c r="H2" s="66"/>
      <c r="I2" s="16" t="s">
        <v>15</v>
      </c>
      <c r="J2" s="16" t="s">
        <v>16</v>
      </c>
      <c r="K2" s="16" t="s">
        <v>17</v>
      </c>
      <c r="L2" s="16" t="s">
        <v>14</v>
      </c>
      <c r="O2" s="145" t="s">
        <v>23</v>
      </c>
      <c r="P2" s="146"/>
      <c r="Q2" s="146"/>
      <c r="R2" s="146"/>
      <c r="S2" s="147"/>
    </row>
    <row r="3" spans="1:25" ht="15.75" thickBot="1" x14ac:dyDescent="0.3">
      <c r="B3" s="70">
        <v>1990</v>
      </c>
      <c r="C3" s="72">
        <v>12757</v>
      </c>
      <c r="D3" s="72">
        <v>37080</v>
      </c>
      <c r="E3" s="72">
        <v>102386</v>
      </c>
      <c r="F3" s="72">
        <v>24394</v>
      </c>
      <c r="H3" s="66">
        <v>1990</v>
      </c>
      <c r="I3" s="72">
        <v>35006</v>
      </c>
      <c r="J3" s="72">
        <v>114845</v>
      </c>
      <c r="K3" s="72">
        <v>293288</v>
      </c>
      <c r="L3" s="72">
        <v>60840</v>
      </c>
      <c r="O3" s="24"/>
      <c r="P3" s="3"/>
      <c r="Q3" s="3"/>
      <c r="R3" s="3"/>
      <c r="S3" s="40"/>
      <c r="W3" s="149" t="s">
        <v>10</v>
      </c>
      <c r="X3" s="149"/>
      <c r="Y3" s="149"/>
    </row>
    <row r="4" spans="1:25" ht="15.75" thickBot="1" x14ac:dyDescent="0.3">
      <c r="B4" s="70">
        <v>2000</v>
      </c>
      <c r="C4" s="72">
        <v>10209</v>
      </c>
      <c r="D4" s="72">
        <v>36785</v>
      </c>
      <c r="E4" s="72">
        <v>91573</v>
      </c>
      <c r="F4" s="72">
        <v>18948</v>
      </c>
      <c r="H4" s="66">
        <v>2000</v>
      </c>
      <c r="I4" s="72">
        <v>29917</v>
      </c>
      <c r="J4" s="72">
        <v>118081</v>
      </c>
      <c r="K4" s="72">
        <v>276961</v>
      </c>
      <c r="L4" s="72">
        <v>63294</v>
      </c>
      <c r="O4" s="24"/>
      <c r="P4" s="62" t="s">
        <v>20</v>
      </c>
      <c r="Q4" s="62" t="s">
        <v>11</v>
      </c>
      <c r="R4" s="62" t="s">
        <v>21</v>
      </c>
      <c r="S4" s="63" t="s">
        <v>10</v>
      </c>
      <c r="W4" s="76">
        <v>1990</v>
      </c>
      <c r="X4" s="76">
        <v>2000</v>
      </c>
      <c r="Y4" s="76">
        <v>2010</v>
      </c>
    </row>
    <row r="5" spans="1:25" x14ac:dyDescent="0.25">
      <c r="B5" s="71">
        <v>2010</v>
      </c>
      <c r="C5" s="68">
        <v>10217</v>
      </c>
      <c r="D5" s="68">
        <v>33433</v>
      </c>
      <c r="E5" s="68">
        <v>96397</v>
      </c>
      <c r="F5" s="68">
        <v>15340</v>
      </c>
      <c r="H5" s="7">
        <v>2010</v>
      </c>
      <c r="I5" s="68">
        <v>27378</v>
      </c>
      <c r="J5" s="68">
        <v>107255</v>
      </c>
      <c r="K5" s="68">
        <v>294193</v>
      </c>
      <c r="L5" s="68">
        <v>65578</v>
      </c>
      <c r="O5" s="26" t="s">
        <v>15</v>
      </c>
      <c r="P5" s="20">
        <v>18354443</v>
      </c>
      <c r="Q5" s="20">
        <v>1255764</v>
      </c>
      <c r="R5" s="20">
        <v>35006</v>
      </c>
      <c r="S5" s="33">
        <v>12757</v>
      </c>
      <c r="V5" s="73" t="s">
        <v>15</v>
      </c>
      <c r="W5" s="78">
        <v>12757</v>
      </c>
      <c r="X5" s="79">
        <v>10209</v>
      </c>
      <c r="Y5" s="80">
        <v>10217</v>
      </c>
    </row>
    <row r="6" spans="1:25" x14ac:dyDescent="0.25">
      <c r="B6" s="7"/>
      <c r="C6" s="69"/>
      <c r="D6" s="69"/>
      <c r="E6" s="69"/>
      <c r="F6" s="69"/>
      <c r="H6" s="7"/>
      <c r="I6" s="69"/>
      <c r="J6" s="69"/>
      <c r="K6" s="69"/>
      <c r="L6" s="69"/>
      <c r="O6" s="26" t="s">
        <v>16</v>
      </c>
      <c r="P6" s="20">
        <v>63604432</v>
      </c>
      <c r="Q6" s="20">
        <v>4259549</v>
      </c>
      <c r="R6" s="20">
        <v>114845</v>
      </c>
      <c r="S6" s="33">
        <v>37080</v>
      </c>
      <c r="V6" s="26" t="s">
        <v>16</v>
      </c>
      <c r="W6" s="81">
        <v>37080</v>
      </c>
      <c r="X6" s="77">
        <v>36785</v>
      </c>
      <c r="Y6" s="74">
        <v>33433</v>
      </c>
    </row>
    <row r="7" spans="1:25" x14ac:dyDescent="0.25">
      <c r="B7" s="1"/>
      <c r="C7" s="16" t="s">
        <v>15</v>
      </c>
      <c r="D7" s="16" t="s">
        <v>16</v>
      </c>
      <c r="E7" s="16" t="s">
        <v>17</v>
      </c>
      <c r="F7" s="16" t="s">
        <v>14</v>
      </c>
      <c r="G7" s="18" t="s">
        <v>19</v>
      </c>
      <c r="H7" s="7"/>
      <c r="I7" s="69"/>
      <c r="J7" s="69"/>
      <c r="K7" s="69"/>
      <c r="L7" s="69"/>
      <c r="O7" s="26" t="s">
        <v>17</v>
      </c>
      <c r="P7" s="20">
        <v>153863610</v>
      </c>
      <c r="Q7" s="20">
        <v>11367184</v>
      </c>
      <c r="R7" s="20">
        <v>293288</v>
      </c>
      <c r="S7" s="33">
        <v>102386</v>
      </c>
      <c r="V7" s="26" t="s">
        <v>17</v>
      </c>
      <c r="W7" s="81">
        <v>102386</v>
      </c>
      <c r="X7" s="77">
        <v>91573</v>
      </c>
      <c r="Y7" s="74">
        <v>96397</v>
      </c>
    </row>
    <row r="8" spans="1:25" x14ac:dyDescent="0.25">
      <c r="B8" t="s">
        <v>10</v>
      </c>
      <c r="C8" s="8">
        <f>C5/$G$8</f>
        <v>7.0379555004477512E-2</v>
      </c>
      <c r="D8" s="8">
        <f>D5/$G$8</f>
        <v>0.23030240407797756</v>
      </c>
      <c r="E8" s="8">
        <f>E5/$G$8</f>
        <v>0.66402838051939106</v>
      </c>
      <c r="F8" s="8">
        <f>F5/$G$8</f>
        <v>0.1056692154026314</v>
      </c>
      <c r="G8" s="14">
        <v>145170</v>
      </c>
      <c r="H8" s="7"/>
      <c r="I8" s="69"/>
      <c r="J8" s="69"/>
      <c r="K8" s="69"/>
      <c r="L8" s="69"/>
      <c r="O8" s="26" t="s">
        <v>14</v>
      </c>
      <c r="P8" s="20">
        <v>31241831</v>
      </c>
      <c r="Q8" s="20">
        <v>2363722</v>
      </c>
      <c r="R8" s="20">
        <v>60840</v>
      </c>
      <c r="S8" s="33">
        <v>24394</v>
      </c>
      <c r="V8" s="26" t="s">
        <v>14</v>
      </c>
      <c r="W8" s="81">
        <v>24394</v>
      </c>
      <c r="X8" s="77">
        <v>18948</v>
      </c>
      <c r="Y8" s="74">
        <v>15340</v>
      </c>
    </row>
    <row r="9" spans="1:25" ht="15.75" thickBot="1" x14ac:dyDescent="0.3">
      <c r="B9" t="s">
        <v>9</v>
      </c>
      <c r="C9" s="9">
        <v>5.8999999999999997E-2</v>
      </c>
      <c r="D9" s="9">
        <v>0.23</v>
      </c>
      <c r="E9" s="9">
        <v>0.63</v>
      </c>
      <c r="F9" s="9">
        <v>0.14000000000000001</v>
      </c>
      <c r="G9" s="14">
        <v>467026</v>
      </c>
      <c r="H9" s="67"/>
      <c r="I9" s="3"/>
      <c r="J9" s="67"/>
      <c r="K9" s="65"/>
      <c r="O9" s="26" t="s">
        <v>18</v>
      </c>
      <c r="P9" s="39">
        <v>248709873</v>
      </c>
      <c r="Q9" s="39">
        <v>17990455</v>
      </c>
      <c r="R9" s="39">
        <v>468973</v>
      </c>
      <c r="S9" s="41">
        <v>163860</v>
      </c>
      <c r="V9" s="95" t="s">
        <v>18</v>
      </c>
      <c r="W9" s="89">
        <v>163860</v>
      </c>
      <c r="X9" s="90">
        <v>147306</v>
      </c>
      <c r="Y9" s="91">
        <v>145170</v>
      </c>
    </row>
    <row r="10" spans="1:25" x14ac:dyDescent="0.25">
      <c r="B10" t="s">
        <v>11</v>
      </c>
      <c r="C10" s="9">
        <v>0.06</v>
      </c>
      <c r="D10" s="9">
        <v>0.223</v>
      </c>
      <c r="E10" s="9">
        <v>0.64200000000000002</v>
      </c>
      <c r="F10" s="9">
        <v>0.13</v>
      </c>
      <c r="G10" s="14">
        <v>19378102</v>
      </c>
      <c r="H10" s="7"/>
      <c r="I10" s="7"/>
      <c r="J10" s="7"/>
      <c r="K10" s="65"/>
      <c r="O10" s="34"/>
      <c r="P10" s="19"/>
      <c r="Q10" s="19"/>
      <c r="R10" s="19"/>
      <c r="S10" s="32"/>
    </row>
    <row r="11" spans="1:25" x14ac:dyDescent="0.25">
      <c r="B11" t="s">
        <v>12</v>
      </c>
      <c r="C11" s="10">
        <f>P42</f>
        <v>6.5430458139932701E-2</v>
      </c>
      <c r="D11" s="10">
        <f>P43</f>
        <v>0.24026733302944123</v>
      </c>
      <c r="E11" s="10">
        <f>P44</f>
        <v>0.62930816185592942</v>
      </c>
      <c r="F11" s="10">
        <f>P45</f>
        <v>0.13042450511462939</v>
      </c>
      <c r="G11" s="14">
        <v>308745538</v>
      </c>
      <c r="O11" s="24"/>
      <c r="P11" s="62" t="s">
        <v>20</v>
      </c>
      <c r="Q11" s="62" t="s">
        <v>11</v>
      </c>
      <c r="R11" s="62" t="s">
        <v>21</v>
      </c>
      <c r="S11" s="63" t="s">
        <v>10</v>
      </c>
    </row>
    <row r="12" spans="1:25" ht="15.75" thickBot="1" x14ac:dyDescent="0.3">
      <c r="O12" s="26" t="s">
        <v>15</v>
      </c>
      <c r="P12" s="13">
        <v>7.3798610318939778E-2</v>
      </c>
      <c r="Q12" s="13">
        <v>6.9801680946924349E-2</v>
      </c>
      <c r="R12" s="13">
        <v>7.4643956048642462E-2</v>
      </c>
      <c r="S12" s="35">
        <v>7.7853045282558278E-2</v>
      </c>
    </row>
    <row r="13" spans="1:25" x14ac:dyDescent="0.25">
      <c r="A13" s="119" t="s">
        <v>42</v>
      </c>
      <c r="B13" s="150"/>
      <c r="C13" s="150"/>
      <c r="D13" s="150"/>
      <c r="E13" s="150"/>
      <c r="F13" s="151"/>
      <c r="O13" s="26" t="s">
        <v>16</v>
      </c>
      <c r="P13" s="13">
        <v>0.25573746322487168</v>
      </c>
      <c r="Q13" s="13">
        <v>0.23676716347641014</v>
      </c>
      <c r="R13" s="13">
        <v>0.24488616615455475</v>
      </c>
      <c r="S13" s="35">
        <v>0.22629073599414135</v>
      </c>
    </row>
    <row r="14" spans="1:25" x14ac:dyDescent="0.25">
      <c r="A14" s="152"/>
      <c r="B14" s="153"/>
      <c r="C14" s="153"/>
      <c r="D14" s="153"/>
      <c r="E14" s="153"/>
      <c r="F14" s="154"/>
      <c r="O14" s="26" t="s">
        <v>17</v>
      </c>
      <c r="P14" s="13">
        <v>0.61864697265154411</v>
      </c>
      <c r="Q14" s="13">
        <v>0.63184527573093618</v>
      </c>
      <c r="R14" s="13">
        <v>0.62538355086540165</v>
      </c>
      <c r="S14" s="35">
        <v>0.62483827657756619</v>
      </c>
    </row>
    <row r="15" spans="1:25" ht="15.75" thickBot="1" x14ac:dyDescent="0.3">
      <c r="A15" s="155"/>
      <c r="B15" s="156"/>
      <c r="C15" s="156"/>
      <c r="D15" s="156"/>
      <c r="E15" s="156"/>
      <c r="F15" s="157"/>
      <c r="O15" s="29" t="s">
        <v>14</v>
      </c>
      <c r="P15" s="36">
        <v>0.12561556412358427</v>
      </c>
      <c r="Q15" s="36">
        <v>0.13138756079265365</v>
      </c>
      <c r="R15" s="36">
        <v>0.12973028298004363</v>
      </c>
      <c r="S15" s="37">
        <v>0.14887098742829244</v>
      </c>
    </row>
    <row r="16" spans="1:25" ht="15.75" thickBot="1" x14ac:dyDescent="0.3">
      <c r="P16" s="15"/>
      <c r="Q16" s="15"/>
      <c r="R16" s="15"/>
      <c r="S16" s="15"/>
    </row>
    <row r="17" spans="15:23" ht="15.75" thickBot="1" x14ac:dyDescent="0.3">
      <c r="O17" s="145" t="s">
        <v>22</v>
      </c>
      <c r="P17" s="146"/>
      <c r="Q17" s="146"/>
      <c r="R17" s="146"/>
      <c r="S17" s="147"/>
    </row>
    <row r="18" spans="15:23" x14ac:dyDescent="0.25">
      <c r="O18" s="24"/>
      <c r="P18" s="3"/>
      <c r="Q18" s="3"/>
      <c r="R18" s="3"/>
      <c r="S18" s="40"/>
    </row>
    <row r="19" spans="15:23" x14ac:dyDescent="0.25">
      <c r="O19" s="24"/>
      <c r="P19" s="62" t="s">
        <v>20</v>
      </c>
      <c r="Q19" s="62" t="s">
        <v>11</v>
      </c>
      <c r="R19" s="62" t="s">
        <v>21</v>
      </c>
      <c r="S19" s="63" t="s">
        <v>10</v>
      </c>
    </row>
    <row r="20" spans="15:23" x14ac:dyDescent="0.25">
      <c r="O20" s="26" t="s">
        <v>15</v>
      </c>
      <c r="P20" s="22">
        <v>19175798</v>
      </c>
      <c r="Q20" s="22">
        <v>1239417</v>
      </c>
      <c r="R20" s="22">
        <v>29917</v>
      </c>
      <c r="S20" s="27">
        <v>10209</v>
      </c>
    </row>
    <row r="21" spans="15:23" x14ac:dyDescent="0.25">
      <c r="O21" s="26" t="s">
        <v>16</v>
      </c>
      <c r="P21" s="22">
        <v>72293812</v>
      </c>
      <c r="Q21" s="22">
        <v>4690107</v>
      </c>
      <c r="R21" s="22">
        <v>118081</v>
      </c>
      <c r="S21" s="27">
        <v>36785</v>
      </c>
    </row>
    <row r="22" spans="15:23" x14ac:dyDescent="0.25">
      <c r="O22" s="26" t="s">
        <v>17</v>
      </c>
      <c r="P22" s="22">
        <v>174136341</v>
      </c>
      <c r="Q22" s="22">
        <v>11837998</v>
      </c>
      <c r="R22" s="22">
        <v>276961</v>
      </c>
      <c r="S22" s="27">
        <v>91573</v>
      </c>
    </row>
    <row r="23" spans="15:23" x14ac:dyDescent="0.25">
      <c r="O23" s="26" t="s">
        <v>14</v>
      </c>
      <c r="P23" s="22">
        <v>34991753</v>
      </c>
      <c r="Q23" s="22">
        <v>2448352</v>
      </c>
      <c r="R23" s="22">
        <v>63294</v>
      </c>
      <c r="S23" s="27">
        <v>18948</v>
      </c>
    </row>
    <row r="24" spans="15:23" x14ac:dyDescent="0.25">
      <c r="O24" s="26" t="s">
        <v>18</v>
      </c>
      <c r="P24" s="38">
        <v>281421906</v>
      </c>
      <c r="Q24" s="38">
        <v>18976457</v>
      </c>
      <c r="R24" s="38">
        <v>458336</v>
      </c>
      <c r="S24" s="42">
        <v>147306</v>
      </c>
    </row>
    <row r="25" spans="15:23" ht="15" customHeight="1" x14ac:dyDescent="0.25">
      <c r="O25" s="26"/>
      <c r="P25" s="23"/>
      <c r="Q25" s="23"/>
      <c r="R25" s="23"/>
      <c r="S25" s="25"/>
    </row>
    <row r="26" spans="15:23" ht="15" customHeight="1" x14ac:dyDescent="0.25">
      <c r="O26" s="26"/>
      <c r="P26" s="62" t="s">
        <v>20</v>
      </c>
      <c r="Q26" s="62" t="s">
        <v>11</v>
      </c>
      <c r="R26" s="62" t="s">
        <v>21</v>
      </c>
      <c r="S26" s="63" t="s">
        <v>10</v>
      </c>
    </row>
    <row r="27" spans="15:23" ht="15" customHeight="1" x14ac:dyDescent="0.25">
      <c r="O27" s="26" t="s">
        <v>15</v>
      </c>
      <c r="P27" s="21">
        <v>6.8138967120775593E-2</v>
      </c>
      <c r="Q27" s="21">
        <v>6.5313403866696512E-2</v>
      </c>
      <c r="R27" s="21">
        <v>6.5273074774837681E-2</v>
      </c>
      <c r="S27" s="28">
        <v>6.9304712638996374E-2</v>
      </c>
    </row>
    <row r="28" spans="15:23" x14ac:dyDescent="0.25">
      <c r="O28" s="26" t="s">
        <v>16</v>
      </c>
      <c r="P28" s="21">
        <v>0.25688764967713634</v>
      </c>
      <c r="Q28" s="21">
        <v>0.24715398664777097</v>
      </c>
      <c r="R28" s="21">
        <v>0.25762977379040702</v>
      </c>
      <c r="S28" s="28">
        <v>0.24971827352585774</v>
      </c>
    </row>
    <row r="29" spans="15:23" x14ac:dyDescent="0.25">
      <c r="O29" s="26" t="s">
        <v>17</v>
      </c>
      <c r="P29" s="21">
        <v>0.61877322726966388</v>
      </c>
      <c r="Q29" s="21">
        <v>0.62382551179074153</v>
      </c>
      <c r="R29" s="21">
        <v>0.60427502967255464</v>
      </c>
      <c r="S29" s="28">
        <v>0.62165152811155011</v>
      </c>
    </row>
    <row r="30" spans="15:23" ht="15.75" thickBot="1" x14ac:dyDescent="0.3">
      <c r="O30" s="29" t="s">
        <v>14</v>
      </c>
      <c r="P30" s="30">
        <v>0.1243391230531997</v>
      </c>
      <c r="Q30" s="30">
        <v>0.12902050156148748</v>
      </c>
      <c r="R30" s="30">
        <v>0.13809519653703833</v>
      </c>
      <c r="S30" s="31">
        <v>0.12863019836259215</v>
      </c>
      <c r="W30" s="43"/>
    </row>
    <row r="31" spans="15:23" ht="15.75" thickBot="1" x14ac:dyDescent="0.3">
      <c r="W31" s="43"/>
    </row>
    <row r="32" spans="15:23" ht="15.75" thickBot="1" x14ac:dyDescent="0.3">
      <c r="O32" s="145" t="s">
        <v>24</v>
      </c>
      <c r="P32" s="146"/>
      <c r="Q32" s="146"/>
      <c r="R32" s="146"/>
      <c r="S32" s="147"/>
    </row>
    <row r="33" spans="15:25" ht="15.75" thickBot="1" x14ac:dyDescent="0.3">
      <c r="O33" s="24"/>
      <c r="P33" s="3"/>
      <c r="Q33" s="3"/>
      <c r="R33" s="3"/>
      <c r="S33" s="40"/>
      <c r="W33" s="149" t="s">
        <v>9</v>
      </c>
      <c r="X33" s="149"/>
      <c r="Y33" s="149"/>
    </row>
    <row r="34" spans="15:25" ht="15.75" thickBot="1" x14ac:dyDescent="0.3">
      <c r="O34" s="24"/>
      <c r="P34" s="62" t="s">
        <v>20</v>
      </c>
      <c r="Q34" s="62" t="s">
        <v>11</v>
      </c>
      <c r="R34" s="62" t="s">
        <v>21</v>
      </c>
      <c r="S34" s="63" t="s">
        <v>10</v>
      </c>
      <c r="W34" s="75">
        <v>1990</v>
      </c>
      <c r="X34" s="75">
        <v>2000</v>
      </c>
      <c r="Y34" s="75">
        <v>2010</v>
      </c>
    </row>
    <row r="35" spans="15:25" x14ac:dyDescent="0.25">
      <c r="O35" s="26" t="s">
        <v>15</v>
      </c>
      <c r="P35" s="22">
        <v>20201362</v>
      </c>
      <c r="Q35" s="22">
        <v>1155822</v>
      </c>
      <c r="R35" s="22">
        <v>27378</v>
      </c>
      <c r="S35" s="27">
        <v>10217</v>
      </c>
      <c r="V35" s="84" t="s">
        <v>15</v>
      </c>
      <c r="W35" s="86">
        <v>35006</v>
      </c>
      <c r="X35" s="87">
        <v>29917</v>
      </c>
      <c r="Y35" s="88">
        <v>27378</v>
      </c>
    </row>
    <row r="36" spans="15:25" x14ac:dyDescent="0.25">
      <c r="O36" s="26" t="s">
        <v>16</v>
      </c>
      <c r="P36" s="60">
        <v>74181467</v>
      </c>
      <c r="Q36" s="60">
        <v>4324929</v>
      </c>
      <c r="R36" s="60">
        <v>107255</v>
      </c>
      <c r="S36" s="61">
        <v>33433</v>
      </c>
      <c r="V36" s="85" t="s">
        <v>16</v>
      </c>
      <c r="W36" s="83">
        <v>114845</v>
      </c>
      <c r="X36" s="82">
        <v>118081</v>
      </c>
      <c r="Y36" s="60">
        <v>107255</v>
      </c>
    </row>
    <row r="37" spans="15:25" x14ac:dyDescent="0.25">
      <c r="O37" s="26" t="s">
        <v>17</v>
      </c>
      <c r="P37" s="22">
        <v>194296087</v>
      </c>
      <c r="Q37" s="22">
        <v>12435230</v>
      </c>
      <c r="R37" s="22">
        <v>294193</v>
      </c>
      <c r="S37" s="27">
        <v>96397</v>
      </c>
      <c r="V37" s="85" t="s">
        <v>17</v>
      </c>
      <c r="W37" s="83">
        <v>293288</v>
      </c>
      <c r="X37" s="82">
        <v>276961</v>
      </c>
      <c r="Y37" s="22">
        <v>294193</v>
      </c>
    </row>
    <row r="38" spans="15:25" x14ac:dyDescent="0.25">
      <c r="O38" s="26" t="s">
        <v>14</v>
      </c>
      <c r="P38" s="22">
        <v>40267984</v>
      </c>
      <c r="Q38" s="22">
        <v>2617943</v>
      </c>
      <c r="R38" s="22">
        <v>65578</v>
      </c>
      <c r="S38" s="27">
        <v>15340</v>
      </c>
      <c r="U38" s="43"/>
      <c r="V38" s="85" t="s">
        <v>14</v>
      </c>
      <c r="W38" s="83">
        <v>60840</v>
      </c>
      <c r="X38" s="82">
        <v>63294</v>
      </c>
      <c r="Y38" s="22">
        <v>65578</v>
      </c>
    </row>
    <row r="39" spans="15:25" ht="15.75" thickBot="1" x14ac:dyDescent="0.3">
      <c r="O39" s="26" t="s">
        <v>18</v>
      </c>
      <c r="P39" s="58">
        <v>308745538</v>
      </c>
      <c r="Q39" s="58">
        <v>19378102</v>
      </c>
      <c r="R39" s="58">
        <v>467026</v>
      </c>
      <c r="S39" s="59">
        <v>145170</v>
      </c>
      <c r="V39" s="95" t="s">
        <v>18</v>
      </c>
      <c r="W39" s="92">
        <v>468973</v>
      </c>
      <c r="X39" s="93">
        <v>458336</v>
      </c>
      <c r="Y39" s="94">
        <v>467026</v>
      </c>
    </row>
    <row r="40" spans="15:25" x14ac:dyDescent="0.25">
      <c r="O40" s="26"/>
      <c r="P40" s="23"/>
      <c r="Q40" s="23"/>
      <c r="R40" s="23"/>
      <c r="S40" s="25"/>
      <c r="W40" s="43"/>
    </row>
    <row r="41" spans="15:25" x14ac:dyDescent="0.25">
      <c r="O41" s="26"/>
      <c r="P41" s="62" t="s">
        <v>20</v>
      </c>
      <c r="Q41" s="62" t="s">
        <v>11</v>
      </c>
      <c r="R41" s="62" t="s">
        <v>21</v>
      </c>
      <c r="S41" s="63" t="s">
        <v>10</v>
      </c>
      <c r="W41" s="43"/>
    </row>
    <row r="42" spans="15:25" x14ac:dyDescent="0.25">
      <c r="O42" s="26" t="s">
        <v>15</v>
      </c>
      <c r="P42" s="21">
        <v>6.5430458139932701E-2</v>
      </c>
      <c r="Q42" s="21">
        <v>5.9645779550546278E-2</v>
      </c>
      <c r="R42" s="21">
        <v>5.862200391412898E-2</v>
      </c>
      <c r="S42" s="28">
        <v>7.0379555004477512E-2</v>
      </c>
      <c r="W42" s="43"/>
    </row>
    <row r="43" spans="15:25" x14ac:dyDescent="0.25">
      <c r="O43" s="26" t="s">
        <v>16</v>
      </c>
      <c r="P43" s="21">
        <v>0.24026733302944123</v>
      </c>
      <c r="Q43" s="21">
        <v>0.22318640907143539</v>
      </c>
      <c r="R43" s="21">
        <v>0.22965530826977512</v>
      </c>
      <c r="S43" s="28">
        <v>0.23030240407797756</v>
      </c>
      <c r="W43" s="43"/>
    </row>
    <row r="44" spans="15:25" x14ac:dyDescent="0.25">
      <c r="O44" s="26" t="s">
        <v>17</v>
      </c>
      <c r="P44" s="21">
        <v>0.62930816185592942</v>
      </c>
      <c r="Q44" s="21">
        <v>0.64171558184594135</v>
      </c>
      <c r="R44" s="21">
        <v>0.62992852646319475</v>
      </c>
      <c r="S44" s="28">
        <v>0.66402838051939106</v>
      </c>
    </row>
    <row r="45" spans="15:25" ht="15.75" thickBot="1" x14ac:dyDescent="0.3">
      <c r="O45" s="29" t="s">
        <v>14</v>
      </c>
      <c r="P45" s="30">
        <v>0.13042450511462939</v>
      </c>
      <c r="Q45" s="30">
        <v>0.13509800908262326</v>
      </c>
      <c r="R45" s="30">
        <v>0.1404161652670301</v>
      </c>
      <c r="S45" s="31">
        <v>0.1056692154026314</v>
      </c>
    </row>
    <row r="47" spans="15:25" x14ac:dyDescent="0.25">
      <c r="W47" s="43"/>
    </row>
    <row r="48" spans="15:25" x14ac:dyDescent="0.25">
      <c r="W48" s="43"/>
    </row>
    <row r="49" spans="23:23" x14ac:dyDescent="0.25">
      <c r="W49" s="43"/>
    </row>
    <row r="50" spans="23:23" x14ac:dyDescent="0.25">
      <c r="W50" s="43"/>
    </row>
    <row r="51" spans="23:23" x14ac:dyDescent="0.25">
      <c r="W51" s="43"/>
    </row>
    <row r="53" spans="23:23" x14ac:dyDescent="0.25">
      <c r="W53" s="43"/>
    </row>
    <row r="54" spans="23:23" x14ac:dyDescent="0.25">
      <c r="W54" s="43"/>
    </row>
    <row r="55" spans="23:23" x14ac:dyDescent="0.25">
      <c r="W55" s="43"/>
    </row>
    <row r="56" spans="23:23" x14ac:dyDescent="0.25">
      <c r="W56" s="43"/>
    </row>
    <row r="57" spans="23:23" x14ac:dyDescent="0.25">
      <c r="W57" s="43"/>
    </row>
    <row r="58" spans="23:23" x14ac:dyDescent="0.25">
      <c r="W58" s="43"/>
    </row>
    <row r="59" spans="23:23" x14ac:dyDescent="0.25">
      <c r="W59" s="43"/>
    </row>
    <row r="60" spans="23:23" x14ac:dyDescent="0.25">
      <c r="W60" s="43"/>
    </row>
    <row r="61" spans="23:23" x14ac:dyDescent="0.25">
      <c r="W61" s="43"/>
    </row>
    <row r="62" spans="23:23" x14ac:dyDescent="0.25">
      <c r="W62" s="43"/>
    </row>
    <row r="63" spans="23:23" x14ac:dyDescent="0.25">
      <c r="W63" s="43"/>
    </row>
    <row r="64" spans="23:23" x14ac:dyDescent="0.25">
      <c r="W64" s="43"/>
    </row>
    <row r="65" spans="23:23" x14ac:dyDescent="0.25">
      <c r="W65" s="43"/>
    </row>
    <row r="66" spans="23:23" x14ac:dyDescent="0.25">
      <c r="W66" s="43"/>
    </row>
    <row r="67" spans="23:23" x14ac:dyDescent="0.25">
      <c r="W67" s="43"/>
    </row>
    <row r="68" spans="23:23" x14ac:dyDescent="0.25">
      <c r="W68" s="43"/>
    </row>
    <row r="69" spans="23:23" x14ac:dyDescent="0.25">
      <c r="W69" s="43"/>
    </row>
    <row r="70" spans="23:23" x14ac:dyDescent="0.25">
      <c r="W70" s="43"/>
    </row>
    <row r="71" spans="23:23" x14ac:dyDescent="0.25">
      <c r="W71" s="43"/>
    </row>
    <row r="75" spans="23:23" x14ac:dyDescent="0.25">
      <c r="W75" s="43"/>
    </row>
    <row r="76" spans="23:23" x14ac:dyDescent="0.25">
      <c r="W76" s="43"/>
    </row>
    <row r="77" spans="23:23" x14ac:dyDescent="0.25">
      <c r="W77" s="43"/>
    </row>
    <row r="78" spans="23:23" x14ac:dyDescent="0.25">
      <c r="W78" s="43"/>
    </row>
    <row r="79" spans="23:23" x14ac:dyDescent="0.25">
      <c r="W79" s="43"/>
    </row>
  </sheetData>
  <mergeCells count="8">
    <mergeCell ref="O2:S2"/>
    <mergeCell ref="C1:F1"/>
    <mergeCell ref="I1:L1"/>
    <mergeCell ref="W3:Y3"/>
    <mergeCell ref="W33:Y33"/>
    <mergeCell ref="O32:S32"/>
    <mergeCell ref="O17:S17"/>
    <mergeCell ref="A13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Data</vt:lpstr>
      <vt:lpstr>Graphs_Charts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cp:lastModifiedBy>Isaiah</cp:lastModifiedBy>
  <dcterms:created xsi:type="dcterms:W3CDTF">2011-08-17T15:27:22Z</dcterms:created>
  <dcterms:modified xsi:type="dcterms:W3CDTF">2011-09-02T18:57:10Z</dcterms:modified>
</cp:coreProperties>
</file>