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675" windowWidth="7500" windowHeight="4380" firstSheet="4" activeTab="8"/>
  </bookViews>
  <sheets>
    <sheet name="Average Temperature" sheetId="14" r:id="rId1"/>
    <sheet name="Precipitation" sheetId="15" r:id="rId2"/>
    <sheet name="AQI" sheetId="7" r:id="rId3"/>
    <sheet name="Greenhouse Gas Avoidance" sheetId="13" r:id="rId4"/>
    <sheet name="Recycling Rates" sheetId="3" r:id="rId5"/>
    <sheet name="Waste to Energy" sheetId="10" r:id="rId6"/>
    <sheet name="Toxic Waste County" sheetId="2" r:id="rId7"/>
    <sheet name="Toxic Waste % Change" sheetId="12" r:id="rId8"/>
    <sheet name="Onondaga Lake Oxygen" sheetId="11" r:id="rId9"/>
  </sheets>
  <calcPr calcId="145621"/>
</workbook>
</file>

<file path=xl/calcChain.xml><?xml version="1.0" encoding="utf-8"?>
<calcChain xmlns="http://schemas.openxmlformats.org/spreadsheetml/2006/main">
  <c r="G19" i="11" l="1"/>
  <c r="F19" i="11"/>
  <c r="O53" i="7" l="1"/>
  <c r="P53" i="7"/>
  <c r="Q53" i="7"/>
  <c r="O52" i="7"/>
  <c r="P52" i="7"/>
  <c r="Q52" i="7"/>
  <c r="O51" i="7"/>
  <c r="P51" i="7"/>
  <c r="Q51" i="7"/>
  <c r="C16" i="7" l="1"/>
  <c r="H11" i="12" l="1"/>
  <c r="H12" i="12"/>
  <c r="H13" i="12"/>
  <c r="G11" i="12"/>
  <c r="G12" i="12"/>
  <c r="G13" i="12"/>
  <c r="F11" i="12"/>
  <c r="F12" i="12"/>
  <c r="F13" i="12"/>
  <c r="E11" i="12"/>
  <c r="E12" i="12"/>
  <c r="E13" i="12"/>
  <c r="D11" i="12"/>
  <c r="D12" i="12"/>
  <c r="D13" i="12"/>
  <c r="C11" i="12"/>
  <c r="C12" i="12"/>
  <c r="C13" i="12"/>
  <c r="B11" i="12"/>
  <c r="B12" i="12"/>
  <c r="B13" i="12"/>
  <c r="C10" i="12"/>
  <c r="D10" i="12"/>
  <c r="E10" i="12"/>
  <c r="F10" i="12"/>
  <c r="G10" i="12"/>
  <c r="H10" i="12"/>
  <c r="B10" i="12"/>
  <c r="C43" i="10" l="1"/>
  <c r="B43" i="10"/>
  <c r="B16" i="7" l="1"/>
  <c r="D16" i="7"/>
  <c r="E16" i="7"/>
  <c r="F16" i="7"/>
  <c r="H16" i="7"/>
  <c r="I16" i="7"/>
  <c r="J16" i="7"/>
  <c r="B17" i="7"/>
  <c r="C17" i="7"/>
  <c r="D17" i="7"/>
  <c r="E17" i="7"/>
  <c r="F17" i="7"/>
  <c r="H17" i="7"/>
  <c r="I17" i="7"/>
  <c r="J17" i="7"/>
  <c r="B18" i="7"/>
  <c r="C18" i="7"/>
  <c r="D18" i="7"/>
  <c r="E18" i="7"/>
  <c r="F18" i="7"/>
  <c r="H18" i="7"/>
  <c r="I18" i="7"/>
  <c r="J18" i="7"/>
  <c r="B35" i="7"/>
  <c r="C35" i="7"/>
  <c r="D35" i="7"/>
  <c r="E35" i="7"/>
  <c r="F35" i="7"/>
  <c r="H35" i="7"/>
  <c r="I35" i="7"/>
  <c r="J35" i="7"/>
  <c r="B36" i="7"/>
  <c r="C36" i="7"/>
  <c r="D36" i="7"/>
  <c r="E36" i="7"/>
  <c r="F36" i="7"/>
  <c r="H36" i="7"/>
  <c r="I36" i="7"/>
  <c r="J36" i="7"/>
  <c r="B37" i="7"/>
  <c r="C37" i="7"/>
  <c r="D37" i="7"/>
  <c r="E37" i="7"/>
  <c r="F37" i="7"/>
  <c r="H37" i="7"/>
  <c r="I37" i="7"/>
  <c r="J37" i="7"/>
  <c r="B54" i="7"/>
  <c r="C54" i="7"/>
  <c r="D54" i="7"/>
  <c r="E54" i="7"/>
  <c r="F54" i="7"/>
  <c r="G54" i="7"/>
  <c r="H54" i="7"/>
  <c r="I54" i="7"/>
  <c r="J54" i="7"/>
  <c r="B55" i="7"/>
  <c r="C55" i="7"/>
  <c r="D55" i="7"/>
  <c r="E55" i="7"/>
  <c r="F55" i="7"/>
  <c r="G55" i="7"/>
  <c r="H55" i="7"/>
  <c r="I55" i="7"/>
  <c r="J55" i="7"/>
  <c r="B56" i="7"/>
  <c r="C56" i="7"/>
  <c r="D56" i="7"/>
  <c r="E56" i="7"/>
  <c r="F56" i="7"/>
  <c r="G56" i="7"/>
  <c r="H56" i="7"/>
  <c r="I56" i="7"/>
  <c r="J56" i="7"/>
  <c r="B73" i="7"/>
  <c r="C73" i="7"/>
  <c r="D73" i="7"/>
  <c r="E73" i="7"/>
  <c r="F73" i="7"/>
  <c r="G73" i="7"/>
  <c r="H73" i="7"/>
  <c r="I73" i="7"/>
  <c r="J73" i="7"/>
  <c r="B74" i="7"/>
  <c r="C74" i="7"/>
  <c r="D74" i="7"/>
  <c r="E74" i="7"/>
  <c r="F74" i="7"/>
  <c r="G74" i="7"/>
  <c r="H74" i="7"/>
  <c r="I74" i="7"/>
  <c r="J74" i="7"/>
  <c r="B75" i="7"/>
  <c r="C75" i="7"/>
  <c r="D75" i="7"/>
  <c r="E75" i="7"/>
  <c r="F75" i="7"/>
  <c r="G75" i="7"/>
  <c r="H75" i="7"/>
  <c r="I75" i="7"/>
  <c r="J75" i="7"/>
  <c r="A19" i="2" l="1"/>
  <c r="B19" i="2"/>
</calcChain>
</file>

<file path=xl/sharedStrings.xml><?xml version="1.0" encoding="utf-8"?>
<sst xmlns="http://schemas.openxmlformats.org/spreadsheetml/2006/main" count="217" uniqueCount="123">
  <si>
    <t>Mean</t>
  </si>
  <si>
    <t>Median</t>
  </si>
  <si>
    <t>http://iaspub.epa.gov/triexplorer/tri_broker_statefs.broker?p_view=STCO&amp;trilib=TRIQ1&amp;state=NY&amp;SFS=YES&amp;year=2011</t>
  </si>
  <si>
    <t>Recycling Rates for Onondaga County</t>
  </si>
  <si>
    <t>Source: Onondaga County Resource Recovery Agency, Recycling Reports 2007-11</t>
  </si>
  <si>
    <t>https://ocrra.org/about-ocrra/reports-and-policies/reports</t>
  </si>
  <si>
    <t xml:space="preserve">Onondaga </t>
  </si>
  <si>
    <t>Albany</t>
  </si>
  <si>
    <t>Erie</t>
  </si>
  <si>
    <t>Monroe</t>
  </si>
  <si>
    <t>standard deviation</t>
    <phoneticPr fontId="0" type="noConversion"/>
  </si>
  <si>
    <t>median</t>
    <phoneticPr fontId="0" type="noConversion"/>
  </si>
  <si>
    <t>mean</t>
    <phoneticPr fontId="0" type="noConversion"/>
  </si>
  <si>
    <t>PM2.5</t>
  </si>
  <si>
    <t>SO2</t>
  </si>
  <si>
    <t>O3</t>
  </si>
  <si>
    <t>NO2</t>
    <phoneticPr fontId="0" type="noConversion"/>
  </si>
  <si>
    <t>CO</t>
  </si>
  <si>
    <t>Unhealthy</t>
  </si>
  <si>
    <t>Unhealthy for Sensitive Groups</t>
  </si>
  <si>
    <t>Moderate</t>
  </si>
  <si>
    <t>Good</t>
  </si>
  <si>
    <t>Type of Day</t>
    <phoneticPr fontId="0" type="noConversion"/>
  </si>
  <si>
    <t>Air Quality Index Monroe County</t>
    <phoneticPr fontId="0" type="noConversion"/>
  </si>
  <si>
    <t>Air Index Quality Erie County</t>
    <phoneticPr fontId="0" type="noConversion"/>
  </si>
  <si>
    <t>PM2.5</t>
    <phoneticPr fontId="0" type="noConversion"/>
  </si>
  <si>
    <t>SO2</t>
    <phoneticPr fontId="0" type="noConversion"/>
  </si>
  <si>
    <t>O3</t>
    <phoneticPr fontId="0" type="noConversion"/>
  </si>
  <si>
    <t>CO</t>
    <phoneticPr fontId="0" type="noConversion"/>
  </si>
  <si>
    <t xml:space="preserve">Unhealthy </t>
    <phoneticPr fontId="0" type="noConversion"/>
  </si>
  <si>
    <t xml:space="preserve">Unhealthy for Sensitive Groups </t>
    <phoneticPr fontId="0" type="noConversion"/>
  </si>
  <si>
    <t xml:space="preserve">Moderate </t>
    <phoneticPr fontId="0" type="noConversion"/>
  </si>
  <si>
    <t>Good</t>
    <phoneticPr fontId="0" type="noConversion"/>
  </si>
  <si>
    <t>Air Quality Index Albany County</t>
  </si>
  <si>
    <t>Type of Pollutant</t>
    <phoneticPr fontId="0" type="noConversion"/>
  </si>
  <si>
    <t>Everyone may begin to experience some adverse health effects, and members of the sensitive groups may experience more serious effects.</t>
  </si>
  <si>
    <t>151-200</t>
  </si>
  <si>
    <t>Unhealthy</t>
    <phoneticPr fontId="0" type="noConversion"/>
  </si>
  <si>
    <t>Although general public is not likely to be affected at this AQI range, people with lung disease, older adults and children are at a greater risk from exposure to ozone, whereas persons with heart and lung disease, older adults and children are at greater risk from the presence of particles in the air.</t>
    <phoneticPr fontId="0" type="noConversion"/>
  </si>
  <si>
    <t>101-150</t>
  </si>
  <si>
    <t>Air quality is acceptable; however, for some pollutants there may be a moderate health concern for a very small number of people.</t>
    <phoneticPr fontId="0" type="noConversion"/>
  </si>
  <si>
    <t>51-100</t>
  </si>
  <si>
    <t>Air quality is considered satisfactory, and air pollution poses little or no risk.</t>
  </si>
  <si>
    <t>0-50</t>
  </si>
  <si>
    <t>Meaning</t>
  </si>
  <si>
    <t>AQI Level</t>
  </si>
  <si>
    <t>Classification</t>
  </si>
  <si>
    <t>Air Quality Index</t>
    <phoneticPr fontId="0" type="noConversion"/>
  </si>
  <si>
    <t>Tons Processed</t>
    <phoneticPr fontId="0" type="noConversion"/>
  </si>
  <si>
    <t>Year</t>
    <phoneticPr fontId="0" type="noConversion"/>
  </si>
  <si>
    <t>Air Quality Index Onondaga County</t>
  </si>
  <si>
    <r>
      <t>NO</t>
    </r>
    <r>
      <rPr>
        <vertAlign val="subscript"/>
        <sz val="12"/>
        <rFont val="Calibri"/>
        <family val="2"/>
        <scheme val="minor"/>
      </rPr>
      <t>2</t>
    </r>
  </si>
  <si>
    <r>
      <t>O</t>
    </r>
    <r>
      <rPr>
        <vertAlign val="subscript"/>
        <sz val="12"/>
        <rFont val="Calibri"/>
        <family val="2"/>
        <scheme val="minor"/>
      </rPr>
      <t>3</t>
    </r>
  </si>
  <si>
    <r>
      <t>SO</t>
    </r>
    <r>
      <rPr>
        <vertAlign val="subscript"/>
        <sz val="12"/>
        <rFont val="Calibri"/>
        <family val="2"/>
        <scheme val="minor"/>
      </rPr>
      <t>2</t>
    </r>
  </si>
  <si>
    <t>Source: EPA AQI Report 2000-2011 http://www.epa.gov/airdata/ad_rep_aqi.html</t>
  </si>
  <si>
    <t>Source: Onondaga County Resource Recovery Agency Annual Reports 2005-11</t>
  </si>
  <si>
    <t>http://ocrra.org/app/webroot/img/gallery/File/downloads/Reports/Recycling/Recycling_2011.pdf</t>
  </si>
  <si>
    <t>Source: Onondaga County Department of Water Environment Protection, Onondaga Lake Progress Report 2011</t>
  </si>
  <si>
    <t>http://static.ongov.net/WEP/wepdf/AMPProgressReports/2011_Progress_Report_(09-21-2012).pdf</t>
  </si>
  <si>
    <t>The amount of tons processed at the facility has been reduced in recent years due to the economic reccession and the lack of construction material waste</t>
  </si>
  <si>
    <t>NYSDEC Minimum Standard</t>
  </si>
  <si>
    <t>County On-Site Disposal of Toxic Waste Reported in Pounds</t>
  </si>
  <si>
    <t>Year</t>
  </si>
  <si>
    <t>Onondaga</t>
  </si>
  <si>
    <t>2004-05</t>
  </si>
  <si>
    <t>2005-06</t>
  </si>
  <si>
    <t>2006-07</t>
  </si>
  <si>
    <t>2007-08</t>
  </si>
  <si>
    <t>2008-09</t>
  </si>
  <si>
    <t>2009-10</t>
  </si>
  <si>
    <t>2010-11</t>
  </si>
  <si>
    <t>Percent Change of On-Site Disposal of Toxic Waste Reported in Pounds</t>
  </si>
  <si>
    <t>Source: Environmental Protection Agency (EPA), Toxic Release Inventory (TRI) Report 2011</t>
  </si>
  <si>
    <t>Total GHG Mitigated (MTCO2E)</t>
  </si>
  <si>
    <t>Source: Onondaga County Resource Recovery Agency, Recycling Reports 2009-11</t>
  </si>
  <si>
    <t>Equivalent to passanger cars off the road</t>
  </si>
  <si>
    <t>Comment: Recycling has many environmental benefits, including resource and energy savings due to avoidance of using virgin materials. The USEPA provides its WARM Model to allow users to determine the amount of greenhouse gases (GHGs) saved due to recycling or composting.</t>
  </si>
  <si>
    <t>Jan</t>
  </si>
  <si>
    <t>Feb</t>
  </si>
  <si>
    <t>Mar</t>
  </si>
  <si>
    <t>Apr</t>
  </si>
  <si>
    <t>May</t>
  </si>
  <si>
    <t>Jun</t>
  </si>
  <si>
    <t>Jul</t>
  </si>
  <si>
    <t>Aug</t>
  </si>
  <si>
    <t>Sep</t>
  </si>
  <si>
    <t>Oct</t>
  </si>
  <si>
    <t>Nov</t>
  </si>
  <si>
    <t>Dec</t>
  </si>
  <si>
    <t>Annual</t>
  </si>
  <si>
    <t>Avg. Temperature</t>
  </si>
  <si>
    <t>Avg. Max Temperature</t>
  </si>
  <si>
    <t>Avg. Min Temperature</t>
  </si>
  <si>
    <t>Syracuse Temperature Degrees Fahrenheit</t>
  </si>
  <si>
    <t>Precipitation (inches)</t>
  </si>
  <si>
    <t>Monthly Snowfall (inches)</t>
  </si>
  <si>
    <t>Other Syracuse Weather Indicators</t>
  </si>
  <si>
    <t>Average Wind Speed</t>
  </si>
  <si>
    <t>Clear Days</t>
  </si>
  <si>
    <t>Partly Cloudy Days</t>
  </si>
  <si>
    <t>Cloudy Days</t>
  </si>
  <si>
    <t>Percent of Possible Sunshine</t>
  </si>
  <si>
    <t>Avg. Relative Humidity</t>
  </si>
  <si>
    <t>Source: CIA World Fact Book, Climate Zone</t>
  </si>
  <si>
    <t>http://www.climate-zone.com/climate/united-states/new-york/syracuse/</t>
  </si>
  <si>
    <t>Onondaga County Waste Processed</t>
  </si>
  <si>
    <t>Solid Waste</t>
  </si>
  <si>
    <t>Recycling</t>
  </si>
  <si>
    <t>Percent Recycled</t>
  </si>
  <si>
    <t>Total Recycling and Solid Waste</t>
  </si>
  <si>
    <t>Onondaga County Recycling and Solid Waste in Tons 2007-11</t>
  </si>
  <si>
    <t>Syracuse Precipitation 2011</t>
  </si>
  <si>
    <t>Mean County Air Quality Index</t>
  </si>
  <si>
    <t>Onondaga County Greenhouse Gas Emissions Avoidance 2009-11</t>
  </si>
  <si>
    <t>County</t>
  </si>
  <si>
    <t>Toxic Waste in Pounds</t>
  </si>
  <si>
    <t>On-Site Disposal of Toxic Waste Reported 2011</t>
  </si>
  <si>
    <t>Dissolved Oxygen Concentration</t>
  </si>
  <si>
    <t>Onondaga Lake mg/L</t>
  </si>
  <si>
    <t>1990-94</t>
  </si>
  <si>
    <t>1995-99</t>
  </si>
  <si>
    <t>2000-04</t>
  </si>
  <si>
    <t>2005-09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</si>
</sst>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_);_(* \(#,##0.0\);_(* &quot;-&quot;??_);_(@_)"/>
    <numFmt numFmtId="166" formatCode="_(* #,##0_);_(* \(#,##0\);_(* &quot;-&quot;??_);_(@_)"/>
  </numFmts>
  <fonts count="18" x14ac:knownFonts="1">
    <font>
      <sz val="11"/>
      <color theme="1"/>
      <name val="Calibri"/>
      <family val="2"/>
      <scheme val="minor"/>
    </font>
    <font>
      <sz val="12"/>
      <color theme="1"/>
      <name val="Calibri"/>
      <family val="2"/>
      <scheme val="minor"/>
    </font>
    <font>
      <u/>
      <sz val="11"/>
      <color theme="10"/>
      <name val="Calibri"/>
      <family val="2"/>
    </font>
    <font>
      <sz val="11"/>
      <color theme="1"/>
      <name val="Calibri"/>
      <family val="2"/>
      <scheme val="minor"/>
    </font>
    <font>
      <sz val="10"/>
      <name val="Verdana"/>
      <family val="2"/>
    </font>
    <font>
      <sz val="10"/>
      <name val="Verdana"/>
      <family val="2"/>
    </font>
    <font>
      <sz val="11"/>
      <color indexed="8"/>
      <name val="Calibri"/>
      <family val="2"/>
    </font>
    <font>
      <sz val="12"/>
      <name val="Calibri"/>
      <family val="2"/>
    </font>
    <font>
      <i/>
      <sz val="10"/>
      <name val="Verdana"/>
      <family val="2"/>
    </font>
    <font>
      <sz val="12"/>
      <name val="Calibri"/>
      <family val="2"/>
      <scheme val="minor"/>
    </font>
    <font>
      <vertAlign val="subscript"/>
      <sz val="12"/>
      <name val="Calibri"/>
      <family val="2"/>
      <scheme val="minor"/>
    </font>
    <font>
      <sz val="12"/>
      <color indexed="8"/>
      <name val="Calibri"/>
      <family val="2"/>
      <scheme val="minor"/>
    </font>
    <font>
      <i/>
      <sz val="11"/>
      <color theme="1"/>
      <name val="Calibri"/>
      <family val="2"/>
      <scheme val="minor"/>
    </font>
    <font>
      <i/>
      <sz val="12"/>
      <color theme="1"/>
      <name val="Calibri"/>
      <family val="2"/>
      <scheme val="minor"/>
    </font>
    <font>
      <sz val="14"/>
      <color theme="1"/>
      <name val="Calibri"/>
      <family val="2"/>
      <scheme val="minor"/>
    </font>
    <font>
      <sz val="14"/>
      <name val="Calibri"/>
      <family val="2"/>
      <scheme val="minor"/>
    </font>
    <font>
      <sz val="14"/>
      <name val="Verdana"/>
      <family val="2"/>
    </font>
    <font>
      <sz val="14"/>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s>
  <cellStyleXfs count="8">
    <xf numFmtId="0" fontId="0" fillId="0" borderId="0"/>
    <xf numFmtId="0" fontId="2" fillId="0" borderId="0" applyNumberFormat="0" applyFill="0" applyBorder="0" applyAlignment="0" applyProtection="0">
      <alignment vertical="top"/>
      <protection locked="0"/>
    </xf>
    <xf numFmtId="0" fontId="4" fillId="0" borderId="0"/>
    <xf numFmtId="9" fontId="5" fillId="0" borderId="0" applyFont="0" applyFill="0" applyBorder="0" applyAlignment="0" applyProtection="0"/>
    <xf numFmtId="43" fontId="3" fillId="0" borderId="0" applyFont="0" applyFill="0" applyBorder="0" applyAlignment="0" applyProtection="0"/>
    <xf numFmtId="0" fontId="3" fillId="0" borderId="0"/>
    <xf numFmtId="43" fontId="5" fillId="0" borderId="0" applyFont="0" applyFill="0" applyBorder="0" applyAlignment="0" applyProtection="0"/>
    <xf numFmtId="9" fontId="3" fillId="0" borderId="0" applyFont="0" applyFill="0" applyBorder="0" applyAlignment="0" applyProtection="0"/>
  </cellStyleXfs>
  <cellXfs count="122">
    <xf numFmtId="0" fontId="0" fillId="0" borderId="0" xfId="0"/>
    <xf numFmtId="0" fontId="1" fillId="0" borderId="1" xfId="0" applyFont="1" applyBorder="1"/>
    <xf numFmtId="9" fontId="0" fillId="0" borderId="0" xfId="0" applyNumberFormat="1"/>
    <xf numFmtId="0" fontId="1" fillId="0" borderId="1" xfId="0" applyFont="1" applyBorder="1" applyAlignment="1">
      <alignment horizontal="center"/>
    </xf>
    <xf numFmtId="0" fontId="2" fillId="0" borderId="0" xfId="1" applyAlignment="1" applyProtection="1"/>
    <xf numFmtId="0" fontId="0" fillId="0" borderId="0" xfId="0" applyBorder="1"/>
    <xf numFmtId="3" fontId="0" fillId="0" borderId="0" xfId="0" applyNumberFormat="1" applyBorder="1" applyAlignment="1">
      <alignment horizontal="right"/>
    </xf>
    <xf numFmtId="3" fontId="1" fillId="0" borderId="1" xfId="0" applyNumberFormat="1" applyFont="1" applyBorder="1" applyAlignment="1">
      <alignment horizontal="right"/>
    </xf>
    <xf numFmtId="0" fontId="1" fillId="0" borderId="0" xfId="0" applyFont="1" applyBorder="1"/>
    <xf numFmtId="9" fontId="1" fillId="0" borderId="0" xfId="0" applyNumberFormat="1" applyFont="1" applyBorder="1"/>
    <xf numFmtId="0" fontId="4" fillId="0" borderId="0" xfId="2" applyAlignment="1">
      <alignment horizontal="center"/>
    </xf>
    <xf numFmtId="0" fontId="4" fillId="0" borderId="2" xfId="2" applyBorder="1" applyAlignment="1">
      <alignment horizontal="center"/>
    </xf>
    <xf numFmtId="0" fontId="4" fillId="0" borderId="3" xfId="2" applyBorder="1" applyAlignment="1">
      <alignment horizontal="center"/>
    </xf>
    <xf numFmtId="0" fontId="4" fillId="0" borderId="0" xfId="2" applyBorder="1" applyAlignment="1">
      <alignment horizontal="center"/>
    </xf>
    <xf numFmtId="0" fontId="6" fillId="0" borderId="0" xfId="2" applyFont="1" applyBorder="1"/>
    <xf numFmtId="9" fontId="0" fillId="0" borderId="0" xfId="3" applyFont="1" applyAlignment="1">
      <alignment horizontal="center"/>
    </xf>
    <xf numFmtId="0" fontId="7" fillId="0" borderId="1" xfId="2" applyFont="1" applyBorder="1" applyAlignment="1">
      <alignment horizontal="center" vertical="center"/>
    </xf>
    <xf numFmtId="0" fontId="4" fillId="0" borderId="0" xfId="2"/>
    <xf numFmtId="165" fontId="7" fillId="0" borderId="0" xfId="6" applyNumberFormat="1" applyFont="1" applyBorder="1"/>
    <xf numFmtId="0" fontId="7" fillId="0" borderId="0" xfId="2" applyFont="1" applyBorder="1"/>
    <xf numFmtId="164" fontId="7" fillId="0" borderId="0" xfId="2" applyNumberFormat="1" applyFont="1" applyBorder="1"/>
    <xf numFmtId="0" fontId="4" fillId="0" borderId="0" xfId="2" applyAlignment="1"/>
    <xf numFmtId="0" fontId="9" fillId="0" borderId="15" xfId="2" applyFont="1" applyBorder="1" applyAlignment="1">
      <alignment horizontal="center"/>
    </xf>
    <xf numFmtId="0" fontId="9" fillId="0" borderId="14" xfId="2" applyFont="1" applyBorder="1" applyAlignment="1">
      <alignment horizontal="center"/>
    </xf>
    <xf numFmtId="0" fontId="9" fillId="0" borderId="13" xfId="2" applyFont="1" applyBorder="1" applyAlignment="1">
      <alignment horizontal="center"/>
    </xf>
    <xf numFmtId="0" fontId="9" fillId="0" borderId="17" xfId="2" applyFont="1" applyBorder="1" applyAlignment="1">
      <alignment horizontal="center"/>
    </xf>
    <xf numFmtId="0" fontId="9" fillId="0" borderId="9" xfId="2" applyFont="1" applyBorder="1" applyAlignment="1">
      <alignment horizontal="center"/>
    </xf>
    <xf numFmtId="0" fontId="9" fillId="0" borderId="0" xfId="2" applyFont="1" applyBorder="1" applyAlignment="1">
      <alignment horizontal="center"/>
    </xf>
    <xf numFmtId="0" fontId="9" fillId="0" borderId="8" xfId="2" applyFont="1" applyBorder="1" applyAlignment="1">
      <alignment horizontal="center"/>
    </xf>
    <xf numFmtId="0" fontId="9" fillId="0" borderId="16" xfId="2" applyFont="1" applyBorder="1" applyAlignment="1">
      <alignment horizontal="center"/>
    </xf>
    <xf numFmtId="0" fontId="9" fillId="0" borderId="7" xfId="2" applyFont="1" applyBorder="1" applyAlignment="1">
      <alignment horizontal="center"/>
    </xf>
    <xf numFmtId="0" fontId="9" fillId="0" borderId="6" xfId="2" applyFont="1" applyBorder="1" applyAlignment="1">
      <alignment horizontal="center"/>
    </xf>
    <xf numFmtId="0" fontId="9" fillId="0" borderId="5" xfId="2" applyFont="1" applyBorder="1" applyAlignment="1">
      <alignment horizontal="center"/>
    </xf>
    <xf numFmtId="0" fontId="9" fillId="0" borderId="1" xfId="2" applyFont="1" applyBorder="1" applyAlignment="1">
      <alignment horizontal="center"/>
    </xf>
    <xf numFmtId="164" fontId="9" fillId="0" borderId="1" xfId="2" applyNumberFormat="1" applyFont="1" applyBorder="1" applyAlignment="1">
      <alignment horizontal="center"/>
    </xf>
    <xf numFmtId="0" fontId="9" fillId="0" borderId="0" xfId="2" applyFont="1" applyAlignment="1">
      <alignment horizontal="center"/>
    </xf>
    <xf numFmtId="0" fontId="9" fillId="0" borderId="12" xfId="2" applyFont="1" applyBorder="1" applyAlignment="1">
      <alignment horizontal="center"/>
    </xf>
    <xf numFmtId="0" fontId="9" fillId="0" borderId="11" xfId="2" applyFont="1" applyBorder="1" applyAlignment="1">
      <alignment horizontal="center"/>
    </xf>
    <xf numFmtId="0" fontId="9" fillId="0" borderId="10" xfId="2" applyFont="1" applyBorder="1" applyAlignment="1">
      <alignment horizontal="center"/>
    </xf>
    <xf numFmtId="164" fontId="9" fillId="0" borderId="0" xfId="2" applyNumberFormat="1" applyFont="1" applyBorder="1" applyAlignment="1">
      <alignment horizontal="center"/>
    </xf>
    <xf numFmtId="164" fontId="9" fillId="0" borderId="15" xfId="2" applyNumberFormat="1" applyFont="1" applyBorder="1" applyAlignment="1">
      <alignment horizontal="center"/>
    </xf>
    <xf numFmtId="164" fontId="9" fillId="0" borderId="10" xfId="2" applyNumberFormat="1" applyFont="1" applyBorder="1" applyAlignment="1">
      <alignment horizontal="center"/>
    </xf>
    <xf numFmtId="0" fontId="9" fillId="0" borderId="12" xfId="2" applyFont="1" applyBorder="1" applyAlignment="1">
      <alignment horizontal="center" wrapText="1"/>
    </xf>
    <xf numFmtId="0" fontId="9" fillId="0" borderId="11" xfId="2" applyFont="1" applyBorder="1" applyAlignment="1">
      <alignment horizontal="center" wrapText="1"/>
    </xf>
    <xf numFmtId="0" fontId="9" fillId="0" borderId="10" xfId="2" applyFont="1" applyBorder="1" applyAlignment="1">
      <alignment horizontal="center" wrapText="1"/>
    </xf>
    <xf numFmtId="0" fontId="9" fillId="0" borderId="15" xfId="2" applyFont="1" applyBorder="1" applyAlignment="1">
      <alignment horizontal="left"/>
    </xf>
    <xf numFmtId="0" fontId="9" fillId="0" borderId="0" xfId="2" applyFont="1" applyBorder="1" applyAlignment="1">
      <alignment horizontal="center" wrapText="1"/>
    </xf>
    <xf numFmtId="0" fontId="9" fillId="0" borderId="8" xfId="2" applyFont="1" applyBorder="1" applyAlignment="1">
      <alignment horizontal="center" wrapText="1"/>
    </xf>
    <xf numFmtId="0" fontId="9" fillId="0" borderId="18" xfId="2" applyFont="1" applyBorder="1" applyAlignment="1">
      <alignment horizontal="center"/>
    </xf>
    <xf numFmtId="0" fontId="9" fillId="0" borderId="19" xfId="2" applyFont="1" applyBorder="1" applyAlignment="1">
      <alignment horizontal="center"/>
    </xf>
    <xf numFmtId="0" fontId="9" fillId="0" borderId="1" xfId="2" applyFont="1" applyBorder="1" applyAlignment="1">
      <alignment horizontal="center" wrapText="1"/>
    </xf>
    <xf numFmtId="0" fontId="5" fillId="0" borderId="4" xfId="2" applyFont="1" applyBorder="1" applyAlignment="1">
      <alignment horizontal="left"/>
    </xf>
    <xf numFmtId="0" fontId="9" fillId="0" borderId="1" xfId="2" applyFont="1" applyBorder="1" applyAlignment="1">
      <alignment horizontal="center" vertical="center"/>
    </xf>
    <xf numFmtId="0" fontId="5" fillId="0" borderId="0" xfId="2" applyFont="1"/>
    <xf numFmtId="0" fontId="9" fillId="0" borderId="1" xfId="2" applyFont="1" applyBorder="1"/>
    <xf numFmtId="0" fontId="4" fillId="0" borderId="0" xfId="2" applyBorder="1"/>
    <xf numFmtId="1" fontId="9" fillId="0" borderId="1" xfId="2" applyNumberFormat="1" applyFont="1" applyBorder="1" applyAlignment="1">
      <alignment horizontal="left"/>
    </xf>
    <xf numFmtId="3" fontId="1" fillId="0" borderId="0" xfId="0" applyNumberFormat="1" applyFont="1" applyBorder="1"/>
    <xf numFmtId="9" fontId="0" fillId="0" borderId="0" xfId="7" applyFont="1"/>
    <xf numFmtId="0" fontId="12" fillId="0" borderId="0" xfId="0" applyFont="1"/>
    <xf numFmtId="0" fontId="13" fillId="0" borderId="0" xfId="0" applyFont="1"/>
    <xf numFmtId="0" fontId="9" fillId="0" borderId="1" xfId="2" applyFont="1" applyBorder="1" applyAlignment="1">
      <alignment horizontal="center"/>
    </xf>
    <xf numFmtId="0" fontId="1" fillId="0" borderId="0" xfId="0" applyFont="1"/>
    <xf numFmtId="0" fontId="1" fillId="0" borderId="0" xfId="0" applyFont="1" applyAlignment="1">
      <alignment horizontal="center"/>
    </xf>
    <xf numFmtId="166" fontId="9" fillId="0" borderId="0" xfId="6" applyNumberFormat="1" applyFont="1" applyBorder="1" applyAlignment="1">
      <alignment horizontal="center"/>
    </xf>
    <xf numFmtId="0" fontId="1" fillId="0" borderId="1" xfId="0" applyFont="1" applyBorder="1" applyAlignment="1">
      <alignment horizontal="left"/>
    </xf>
    <xf numFmtId="0" fontId="9" fillId="0" borderId="10" xfId="2" applyFont="1" applyBorder="1" applyAlignment="1">
      <alignment horizontal="center"/>
    </xf>
    <xf numFmtId="0" fontId="9" fillId="0" borderId="1" xfId="2" applyFont="1" applyBorder="1" applyAlignment="1">
      <alignment horizontal="center"/>
    </xf>
    <xf numFmtId="0" fontId="9" fillId="0" borderId="1" xfId="2" applyFont="1" applyBorder="1" applyAlignment="1">
      <alignment horizontal="left"/>
    </xf>
    <xf numFmtId="1" fontId="1" fillId="0" borderId="1" xfId="0" applyNumberFormat="1" applyFont="1" applyBorder="1" applyAlignment="1">
      <alignment horizontal="right"/>
    </xf>
    <xf numFmtId="164" fontId="9" fillId="0" borderId="1" xfId="2" applyNumberFormat="1" applyFont="1" applyBorder="1" applyAlignment="1">
      <alignment horizontal="right"/>
    </xf>
    <xf numFmtId="0" fontId="9" fillId="0" borderId="1" xfId="2" applyFont="1" applyBorder="1" applyAlignment="1">
      <alignment horizontal="right"/>
    </xf>
    <xf numFmtId="9" fontId="1" fillId="0" borderId="1" xfId="0" applyNumberFormat="1" applyFont="1" applyBorder="1" applyAlignment="1">
      <alignment horizontal="right"/>
    </xf>
    <xf numFmtId="3" fontId="9" fillId="0" borderId="1" xfId="2" applyNumberFormat="1" applyFont="1" applyBorder="1" applyAlignment="1">
      <alignment horizontal="right"/>
    </xf>
    <xf numFmtId="9" fontId="1" fillId="0" borderId="1" xfId="7" applyFont="1" applyBorder="1" applyAlignment="1">
      <alignment horizontal="right"/>
    </xf>
    <xf numFmtId="0" fontId="5" fillId="0" borderId="0" xfId="2" applyFont="1" applyAlignment="1">
      <alignment horizontal="center"/>
    </xf>
    <xf numFmtId="0" fontId="9" fillId="0" borderId="1" xfId="2" applyFont="1" applyBorder="1" applyAlignment="1"/>
    <xf numFmtId="0" fontId="7" fillId="0" borderId="0" xfId="2" applyFont="1" applyBorder="1" applyAlignment="1">
      <alignment horizontal="center" vertical="center"/>
    </xf>
    <xf numFmtId="0" fontId="7" fillId="0" borderId="1" xfId="2" applyFont="1" applyBorder="1" applyAlignment="1">
      <alignment horizontal="left" vertical="center"/>
    </xf>
    <xf numFmtId="164" fontId="7" fillId="0" borderId="1" xfId="2" applyNumberFormat="1" applyFont="1" applyBorder="1" applyAlignment="1">
      <alignment horizontal="right" vertical="center"/>
    </xf>
    <xf numFmtId="0" fontId="4" fillId="0" borderId="1" xfId="2" applyBorder="1"/>
    <xf numFmtId="0" fontId="1" fillId="0" borderId="1" xfId="0" applyFont="1" applyBorder="1" applyAlignment="1">
      <alignment horizontal="center"/>
    </xf>
    <xf numFmtId="0" fontId="9" fillId="0" borderId="1" xfId="2" applyFont="1" applyBorder="1" applyAlignment="1">
      <alignment horizontal="center"/>
    </xf>
    <xf numFmtId="0" fontId="4" fillId="0" borderId="1" xfId="2"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right"/>
    </xf>
    <xf numFmtId="0" fontId="7" fillId="0" borderId="1" xfId="2" applyFont="1" applyBorder="1" applyAlignment="1">
      <alignment horizontal="center" vertical="center" wrapText="1"/>
    </xf>
    <xf numFmtId="0" fontId="1" fillId="0" borderId="1" xfId="0" applyFont="1" applyFill="1" applyBorder="1" applyAlignment="1">
      <alignment horizontal="left"/>
    </xf>
    <xf numFmtId="0" fontId="4" fillId="0" borderId="1" xfId="2" applyBorder="1" applyAlignment="1">
      <alignment horizontal="left"/>
    </xf>
    <xf numFmtId="0" fontId="4" fillId="0" borderId="1" xfId="2" applyBorder="1" applyAlignment="1">
      <alignment horizontal="right"/>
    </xf>
    <xf numFmtId="0" fontId="1"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1" fontId="1" fillId="0" borderId="1" xfId="0" applyNumberFormat="1" applyFont="1" applyBorder="1" applyAlignment="1">
      <alignment horizontal="right" vertical="center"/>
    </xf>
    <xf numFmtId="0" fontId="9" fillId="0" borderId="1" xfId="2" applyFont="1" applyBorder="1" applyAlignment="1">
      <alignment horizontal="left" vertical="center"/>
    </xf>
    <xf numFmtId="0" fontId="9" fillId="0" borderId="1" xfId="2" applyFont="1" applyBorder="1" applyAlignment="1">
      <alignment horizontal="center" vertical="center" wrapText="1"/>
    </xf>
    <xf numFmtId="0" fontId="9" fillId="0" borderId="1" xfId="2" applyFont="1" applyBorder="1" applyAlignment="1">
      <alignment horizontal="right" vertical="center"/>
    </xf>
    <xf numFmtId="164" fontId="9" fillId="0" borderId="1" xfId="2" applyNumberFormat="1" applyFont="1" applyBorder="1" applyAlignment="1">
      <alignment horizontal="right" vertical="center"/>
    </xf>
    <xf numFmtId="164" fontId="9" fillId="0" borderId="1" xfId="2" applyNumberFormat="1" applyFont="1" applyBorder="1" applyAlignment="1">
      <alignment horizontal="center" vertical="center"/>
    </xf>
    <xf numFmtId="0" fontId="11" fillId="0" borderId="1" xfId="2" applyFont="1" applyBorder="1" applyAlignment="1">
      <alignment horizontal="right" vertical="center" wrapText="1"/>
    </xf>
    <xf numFmtId="0" fontId="14" fillId="0" borderId="1" xfId="0" applyFont="1" applyBorder="1" applyAlignment="1">
      <alignment horizontal="center" vertical="center"/>
    </xf>
    <xf numFmtId="0" fontId="15" fillId="0" borderId="1" xfId="2" applyFont="1" applyBorder="1" applyAlignment="1">
      <alignment horizontal="center" vertical="center"/>
    </xf>
    <xf numFmtId="0" fontId="15" fillId="0" borderId="12" xfId="2" applyFont="1" applyBorder="1" applyAlignment="1">
      <alignment horizontal="center"/>
    </xf>
    <xf numFmtId="0" fontId="15" fillId="0" borderId="11" xfId="2" applyFont="1" applyBorder="1" applyAlignment="1">
      <alignment horizontal="center"/>
    </xf>
    <xf numFmtId="0" fontId="15" fillId="0" borderId="10" xfId="2" applyFont="1" applyBorder="1" applyAlignment="1">
      <alignment horizontal="center"/>
    </xf>
    <xf numFmtId="0" fontId="9" fillId="0" borderId="1" xfId="2" applyFont="1" applyBorder="1" applyAlignment="1">
      <alignment horizontal="center"/>
    </xf>
    <xf numFmtId="0" fontId="9" fillId="0" borderId="7" xfId="2" applyFont="1" applyBorder="1" applyAlignment="1">
      <alignment horizontal="center"/>
    </xf>
    <xf numFmtId="0" fontId="9" fillId="0" borderId="6" xfId="2" applyFont="1" applyBorder="1" applyAlignment="1">
      <alignment horizontal="center"/>
    </xf>
    <xf numFmtId="0" fontId="9" fillId="0" borderId="5" xfId="2" applyFont="1" applyBorder="1" applyAlignment="1">
      <alignment horizontal="center"/>
    </xf>
    <xf numFmtId="0" fontId="17" fillId="0" borderId="1" xfId="2" applyFont="1" applyBorder="1" applyAlignment="1">
      <alignment horizontal="center"/>
    </xf>
    <xf numFmtId="0" fontId="16" fillId="0" borderId="1" xfId="2" applyFont="1" applyBorder="1" applyAlignment="1">
      <alignment horizontal="center"/>
    </xf>
    <xf numFmtId="0" fontId="9" fillId="0" borderId="1" xfId="2" applyFont="1" applyBorder="1" applyAlignment="1">
      <alignment horizontal="center" vertical="center"/>
    </xf>
    <xf numFmtId="0" fontId="9" fillId="0" borderId="10" xfId="2" applyFont="1" applyBorder="1" applyAlignment="1">
      <alignment horizontal="center"/>
    </xf>
    <xf numFmtId="0" fontId="15" fillId="0" borderId="1" xfId="2" applyFont="1" applyBorder="1" applyAlignment="1">
      <alignment horizontal="center"/>
    </xf>
    <xf numFmtId="0" fontId="14" fillId="0" borderId="1" xfId="0" applyFont="1" applyBorder="1" applyAlignment="1">
      <alignment horizontal="center"/>
    </xf>
    <xf numFmtId="0" fontId="1" fillId="0" borderId="12"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0" fontId="8" fillId="0" borderId="0" xfId="2" applyFont="1" applyAlignment="1">
      <alignment wrapText="1"/>
    </xf>
    <xf numFmtId="0" fontId="4" fillId="0" borderId="0" xfId="2" applyAlignment="1">
      <alignment wrapText="1"/>
    </xf>
    <xf numFmtId="0" fontId="5" fillId="0" borderId="0" xfId="2" applyFont="1" applyAlignment="1">
      <alignment wrapText="1"/>
    </xf>
  </cellXfs>
  <cellStyles count="8">
    <cellStyle name="Comma 2" xfId="4"/>
    <cellStyle name="Comma 3" xfId="6"/>
    <cellStyle name="Hyperlink" xfId="1" builtinId="8"/>
    <cellStyle name="Normal" xfId="0" builtinId="0"/>
    <cellStyle name="Normal 2" xfId="2"/>
    <cellStyle name="Normal 3" xfId="5"/>
    <cellStyle name="Percent" xfId="7" builtinId="5"/>
    <cellStyle name="Percent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0"/>
            </a:pPr>
            <a:r>
              <a:rPr lang="en-US" sz="1400" b="0"/>
              <a:t>Syracuse Average Temperature in Degrees Fahrenheit</a:t>
            </a:r>
          </a:p>
          <a:p>
            <a:pPr>
              <a:defRPr b="0"/>
            </a:pPr>
            <a:r>
              <a:rPr lang="en-US" sz="1200" b="0"/>
              <a:t>2012</a:t>
            </a:r>
          </a:p>
        </c:rich>
      </c:tx>
      <c:layout/>
      <c:overlay val="0"/>
    </c:title>
    <c:autoTitleDeleted val="0"/>
    <c:plotArea>
      <c:layout/>
      <c:barChart>
        <c:barDir val="col"/>
        <c:grouping val="clustered"/>
        <c:varyColors val="0"/>
        <c:ser>
          <c:idx val="0"/>
          <c:order val="0"/>
          <c:tx>
            <c:strRef>
              <c:f>'Average Temperature'!$A$2</c:f>
              <c:strCache>
                <c:ptCount val="1"/>
                <c:pt idx="0">
                  <c:v>Avg. Temperature</c:v>
                </c:pt>
              </c:strCache>
            </c:strRef>
          </c:tx>
          <c:spPr>
            <a:solidFill>
              <a:schemeClr val="tx1"/>
            </a:solidFill>
          </c:spPr>
          <c:invertIfNegative val="0"/>
          <c:dLbls>
            <c:txPr>
              <a:bodyPr/>
              <a:lstStyle/>
              <a:p>
                <a:pPr>
                  <a:defRPr i="1"/>
                </a:pPr>
                <a:endParaRPr lang="en-US"/>
              </a:p>
            </c:txPr>
            <c:showLegendKey val="0"/>
            <c:showVal val="1"/>
            <c:showCatName val="0"/>
            <c:showSerName val="0"/>
            <c:showPercent val="0"/>
            <c:showBubbleSize val="0"/>
            <c:showLeaderLines val="0"/>
          </c:dLbls>
          <c:cat>
            <c:strRef>
              <c:f>'Average Temperature'!$B$1:$M$1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'Average Temperature'!$B$2:$M$2</c:f>
              <c:numCache>
                <c:formatCode>0</c:formatCode>
                <c:ptCount val="12"/>
                <c:pt idx="0">
                  <c:v>22.4</c:v>
                </c:pt>
                <c:pt idx="1">
                  <c:v>24</c:v>
                </c:pt>
                <c:pt idx="2">
                  <c:v>33.9</c:v>
                </c:pt>
                <c:pt idx="3">
                  <c:v>45.7</c:v>
                </c:pt>
                <c:pt idx="4">
                  <c:v>57.1</c:v>
                </c:pt>
                <c:pt idx="5">
                  <c:v>65.3</c:v>
                </c:pt>
                <c:pt idx="6">
                  <c:v>70.400000000000006</c:v>
                </c:pt>
                <c:pt idx="7">
                  <c:v>68.400000000000006</c:v>
                </c:pt>
                <c:pt idx="8">
                  <c:v>61.5</c:v>
                </c:pt>
                <c:pt idx="9">
                  <c:v>50.7</c:v>
                </c:pt>
                <c:pt idx="10">
                  <c:v>40.5</c:v>
                </c:pt>
                <c:pt idx="11">
                  <c:v>28.3</c:v>
                </c:pt>
              </c:numCache>
            </c:numRef>
          </c:val>
        </c:ser>
        <c:dLbls>
          <c:showLegendKey val="0"/>
          <c:showVal val="0"/>
          <c:showCatName val="0"/>
          <c:showSerName val="0"/>
          <c:showPercent val="0"/>
          <c:showBubbleSize val="0"/>
        </c:dLbls>
        <c:gapWidth val="150"/>
        <c:axId val="167338368"/>
        <c:axId val="167339904"/>
      </c:barChart>
      <c:catAx>
        <c:axId val="167338368"/>
        <c:scaling>
          <c:orientation val="minMax"/>
        </c:scaling>
        <c:delete val="0"/>
        <c:axPos val="b"/>
        <c:majorTickMark val="out"/>
        <c:minorTickMark val="none"/>
        <c:tickLblPos val="nextTo"/>
        <c:spPr>
          <a:ln>
            <a:noFill/>
          </a:ln>
        </c:spPr>
        <c:txPr>
          <a:bodyPr/>
          <a:lstStyle/>
          <a:p>
            <a:pPr>
              <a:defRPr sz="1200"/>
            </a:pPr>
            <a:endParaRPr lang="en-US"/>
          </a:p>
        </c:txPr>
        <c:crossAx val="167339904"/>
        <c:crosses val="autoZero"/>
        <c:auto val="1"/>
        <c:lblAlgn val="ctr"/>
        <c:lblOffset val="100"/>
        <c:noMultiLvlLbl val="0"/>
      </c:catAx>
      <c:valAx>
        <c:axId val="167339904"/>
        <c:scaling>
          <c:orientation val="minMax"/>
        </c:scaling>
        <c:delete val="1"/>
        <c:axPos val="l"/>
        <c:numFmt formatCode="0" sourceLinked="1"/>
        <c:majorTickMark val="out"/>
        <c:minorTickMark val="none"/>
        <c:tickLblPos val="none"/>
        <c:crossAx val="167338368"/>
        <c:crosses val="autoZero"/>
        <c:crossBetween val="between"/>
      </c:valAx>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Percent Change of Reported On-Site Disposal Of Toxic Waste in Pounds</a:t>
            </a:r>
          </a:p>
          <a:p>
            <a:pPr>
              <a:defRPr/>
            </a:pPr>
            <a:r>
              <a:rPr lang="en-US" sz="1200" b="0"/>
              <a:t>2010-11</a:t>
            </a:r>
          </a:p>
        </c:rich>
      </c:tx>
      <c:layout/>
      <c:overlay val="1"/>
    </c:title>
    <c:autoTitleDeleted val="0"/>
    <c:plotArea>
      <c:layout>
        <c:manualLayout>
          <c:layoutTarget val="inner"/>
          <c:xMode val="edge"/>
          <c:yMode val="edge"/>
          <c:x val="0.11146062992125984"/>
          <c:y val="0.31991907261592301"/>
          <c:w val="0.67762401574803155"/>
          <c:h val="0.62868037328667248"/>
        </c:manualLayout>
      </c:layout>
      <c:barChart>
        <c:barDir val="col"/>
        <c:grouping val="clustered"/>
        <c:varyColors val="0"/>
        <c:ser>
          <c:idx val="0"/>
          <c:order val="0"/>
          <c:tx>
            <c:strRef>
              <c:f>'Toxic Waste % Change'!$A$10</c:f>
              <c:strCache>
                <c:ptCount val="1"/>
                <c:pt idx="0">
                  <c:v>Albany</c:v>
                </c:pt>
              </c:strCache>
            </c:strRef>
          </c:tx>
          <c:invertIfNegative val="0"/>
          <c:dLbls>
            <c:txPr>
              <a:bodyPr/>
              <a:lstStyle/>
              <a:p>
                <a:pPr>
                  <a:defRPr sz="1000" i="1" baseline="0"/>
                </a:pPr>
                <a:endParaRPr lang="en-US"/>
              </a:p>
            </c:txPr>
            <c:showLegendKey val="0"/>
            <c:showVal val="1"/>
            <c:showCatName val="0"/>
            <c:showSerName val="0"/>
            <c:showPercent val="0"/>
            <c:showBubbleSize val="0"/>
            <c:showLeaderLines val="0"/>
          </c:dLbls>
          <c:cat>
            <c:strRef>
              <c:f>'Toxic Waste % Change'!$H$8:$H$13</c:f>
              <c:strCache>
                <c:ptCount val="6"/>
                <c:pt idx="1">
                  <c:v>2010-11</c:v>
                </c:pt>
                <c:pt idx="2">
                  <c:v>-3%</c:v>
                </c:pt>
                <c:pt idx="3">
                  <c:v>-3%</c:v>
                </c:pt>
                <c:pt idx="4">
                  <c:v>-32%</c:v>
                </c:pt>
                <c:pt idx="5">
                  <c:v>-19%</c:v>
                </c:pt>
              </c:strCache>
            </c:strRef>
          </c:cat>
          <c:val>
            <c:numRef>
              <c:f>'Toxic Waste % Change'!$H$10</c:f>
              <c:numCache>
                <c:formatCode>0%</c:formatCode>
                <c:ptCount val="1"/>
                <c:pt idx="0">
                  <c:v>-3.3085264665399856E-2</c:v>
                </c:pt>
              </c:numCache>
            </c:numRef>
          </c:val>
        </c:ser>
        <c:ser>
          <c:idx val="1"/>
          <c:order val="1"/>
          <c:tx>
            <c:strRef>
              <c:f>'Toxic Waste % Change'!$A$11</c:f>
              <c:strCache>
                <c:ptCount val="1"/>
                <c:pt idx="0">
                  <c:v>Erie</c:v>
                </c:pt>
              </c:strCache>
            </c:strRef>
          </c:tx>
          <c:invertIfNegative val="0"/>
          <c:dLbls>
            <c:txPr>
              <a:bodyPr/>
              <a:lstStyle/>
              <a:p>
                <a:pPr>
                  <a:defRPr sz="1000" i="1" baseline="0"/>
                </a:pPr>
                <a:endParaRPr lang="en-US"/>
              </a:p>
            </c:txPr>
            <c:showLegendKey val="0"/>
            <c:showVal val="1"/>
            <c:showCatName val="0"/>
            <c:showSerName val="0"/>
            <c:showPercent val="0"/>
            <c:showBubbleSize val="0"/>
            <c:showLeaderLines val="0"/>
          </c:dLbls>
          <c:cat>
            <c:strRef>
              <c:f>'Toxic Waste % Change'!$H$8:$H$13</c:f>
              <c:strCache>
                <c:ptCount val="6"/>
                <c:pt idx="1">
                  <c:v>2010-11</c:v>
                </c:pt>
                <c:pt idx="2">
                  <c:v>-3%</c:v>
                </c:pt>
                <c:pt idx="3">
                  <c:v>-3%</c:v>
                </c:pt>
                <c:pt idx="4">
                  <c:v>-32%</c:v>
                </c:pt>
                <c:pt idx="5">
                  <c:v>-19%</c:v>
                </c:pt>
              </c:strCache>
            </c:strRef>
          </c:cat>
          <c:val>
            <c:numRef>
              <c:f>'Toxic Waste % Change'!$H$11</c:f>
              <c:numCache>
                <c:formatCode>0%</c:formatCode>
                <c:ptCount val="1"/>
                <c:pt idx="0">
                  <c:v>-3.3221620642401542E-2</c:v>
                </c:pt>
              </c:numCache>
            </c:numRef>
          </c:val>
        </c:ser>
        <c:ser>
          <c:idx val="2"/>
          <c:order val="2"/>
          <c:tx>
            <c:strRef>
              <c:f>'Toxic Waste % Change'!$A$12</c:f>
              <c:strCache>
                <c:ptCount val="1"/>
                <c:pt idx="0">
                  <c:v>Onondaga</c:v>
                </c:pt>
              </c:strCache>
            </c:strRef>
          </c:tx>
          <c:invertIfNegative val="0"/>
          <c:dLbls>
            <c:txPr>
              <a:bodyPr/>
              <a:lstStyle/>
              <a:p>
                <a:pPr>
                  <a:defRPr sz="1000" i="1" baseline="0"/>
                </a:pPr>
                <a:endParaRPr lang="en-US"/>
              </a:p>
            </c:txPr>
            <c:showLegendKey val="0"/>
            <c:showVal val="1"/>
            <c:showCatName val="0"/>
            <c:showSerName val="0"/>
            <c:showPercent val="0"/>
            <c:showBubbleSize val="0"/>
            <c:showLeaderLines val="0"/>
          </c:dLbls>
          <c:cat>
            <c:strRef>
              <c:f>'Toxic Waste % Change'!$H$8:$H$13</c:f>
              <c:strCache>
                <c:ptCount val="6"/>
                <c:pt idx="1">
                  <c:v>2010-11</c:v>
                </c:pt>
                <c:pt idx="2">
                  <c:v>-3%</c:v>
                </c:pt>
                <c:pt idx="3">
                  <c:v>-3%</c:v>
                </c:pt>
                <c:pt idx="4">
                  <c:v>-32%</c:v>
                </c:pt>
                <c:pt idx="5">
                  <c:v>-19%</c:v>
                </c:pt>
              </c:strCache>
            </c:strRef>
          </c:cat>
          <c:val>
            <c:numRef>
              <c:f>'Toxic Waste % Change'!$H$12</c:f>
              <c:numCache>
                <c:formatCode>0%</c:formatCode>
                <c:ptCount val="1"/>
                <c:pt idx="0">
                  <c:v>-0.32463152159809855</c:v>
                </c:pt>
              </c:numCache>
            </c:numRef>
          </c:val>
        </c:ser>
        <c:ser>
          <c:idx val="3"/>
          <c:order val="3"/>
          <c:tx>
            <c:strRef>
              <c:f>'Toxic Waste % Change'!$A$13</c:f>
              <c:strCache>
                <c:ptCount val="1"/>
                <c:pt idx="0">
                  <c:v>Monroe</c:v>
                </c:pt>
              </c:strCache>
            </c:strRef>
          </c:tx>
          <c:invertIfNegative val="0"/>
          <c:dLbls>
            <c:txPr>
              <a:bodyPr/>
              <a:lstStyle/>
              <a:p>
                <a:pPr>
                  <a:defRPr sz="1000" i="1" baseline="0"/>
                </a:pPr>
                <a:endParaRPr lang="en-US"/>
              </a:p>
            </c:txPr>
            <c:showLegendKey val="0"/>
            <c:showVal val="1"/>
            <c:showCatName val="0"/>
            <c:showSerName val="0"/>
            <c:showPercent val="0"/>
            <c:showBubbleSize val="0"/>
            <c:showLeaderLines val="0"/>
          </c:dLbls>
          <c:cat>
            <c:strRef>
              <c:f>'Toxic Waste % Change'!$H$8:$H$13</c:f>
              <c:strCache>
                <c:ptCount val="6"/>
                <c:pt idx="1">
                  <c:v>2010-11</c:v>
                </c:pt>
                <c:pt idx="2">
                  <c:v>-3%</c:v>
                </c:pt>
                <c:pt idx="3">
                  <c:v>-3%</c:v>
                </c:pt>
                <c:pt idx="4">
                  <c:v>-32%</c:v>
                </c:pt>
                <c:pt idx="5">
                  <c:v>-19%</c:v>
                </c:pt>
              </c:strCache>
            </c:strRef>
          </c:cat>
          <c:val>
            <c:numRef>
              <c:f>'Toxic Waste % Change'!$H$13</c:f>
              <c:numCache>
                <c:formatCode>0%</c:formatCode>
                <c:ptCount val="1"/>
                <c:pt idx="0">
                  <c:v>-0.19321259881518824</c:v>
                </c:pt>
              </c:numCache>
            </c:numRef>
          </c:val>
        </c:ser>
        <c:dLbls>
          <c:showLegendKey val="0"/>
          <c:showVal val="0"/>
          <c:showCatName val="0"/>
          <c:showSerName val="0"/>
          <c:showPercent val="0"/>
          <c:showBubbleSize val="0"/>
        </c:dLbls>
        <c:gapWidth val="150"/>
        <c:axId val="170130432"/>
        <c:axId val="171270912"/>
      </c:barChart>
      <c:catAx>
        <c:axId val="170130432"/>
        <c:scaling>
          <c:orientation val="minMax"/>
        </c:scaling>
        <c:delete val="0"/>
        <c:axPos val="b"/>
        <c:majorTickMark val="out"/>
        <c:minorTickMark val="none"/>
        <c:tickLblPos val="nextTo"/>
        <c:spPr>
          <a:ln>
            <a:noFill/>
          </a:ln>
        </c:spPr>
        <c:crossAx val="171270912"/>
        <c:crosses val="autoZero"/>
        <c:auto val="1"/>
        <c:lblAlgn val="ctr"/>
        <c:lblOffset val="100"/>
        <c:noMultiLvlLbl val="0"/>
      </c:catAx>
      <c:valAx>
        <c:axId val="171270912"/>
        <c:scaling>
          <c:orientation val="minMax"/>
        </c:scaling>
        <c:delete val="1"/>
        <c:axPos val="l"/>
        <c:numFmt formatCode="0%" sourceLinked="1"/>
        <c:majorTickMark val="out"/>
        <c:minorTickMark val="none"/>
        <c:tickLblPos val="none"/>
        <c:crossAx val="170130432"/>
        <c:crosses val="autoZero"/>
        <c:crossBetween val="between"/>
      </c:valAx>
    </c:plotArea>
    <c:legend>
      <c:legendPos val="r"/>
      <c:layout/>
      <c:overlay val="0"/>
      <c:txPr>
        <a:bodyPr/>
        <a:lstStyle/>
        <a:p>
          <a:pPr>
            <a:defRPr sz="1000"/>
          </a:pPr>
          <a:endParaRPr lang="en-US"/>
        </a:p>
      </c:txPr>
    </c:legend>
    <c:plotVisOnly val="1"/>
    <c:dispBlanksAs val="gap"/>
    <c:showDLblsOverMax val="0"/>
  </c:chart>
  <c:spPr>
    <a:ln>
      <a:noFill/>
    </a:ln>
  </c:spPr>
  <c:txPr>
    <a:bodyPr/>
    <a:lstStyle/>
    <a:p>
      <a:pPr>
        <a:defRPr sz="1200" baseline="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b="0"/>
              <a:t>Oxygen Concentration (mg/L) in Onondaga Lake</a:t>
            </a:r>
          </a:p>
          <a:p>
            <a:pPr>
              <a:defRPr sz="1400"/>
            </a:pPr>
            <a:r>
              <a:rPr lang="en-US" sz="1200" b="0" baseline="0"/>
              <a:t>1990-11</a:t>
            </a:r>
          </a:p>
        </c:rich>
      </c:tx>
      <c:layout/>
      <c:overlay val="0"/>
    </c:title>
    <c:autoTitleDeleted val="0"/>
    <c:plotArea>
      <c:layout>
        <c:manualLayout>
          <c:layoutTarget val="inner"/>
          <c:xMode val="edge"/>
          <c:yMode val="edge"/>
          <c:x val="3.7988753860759214E-2"/>
          <c:y val="0.17454186393903334"/>
          <c:w val="0.92313843748254887"/>
          <c:h val="0.71672202952122943"/>
        </c:manualLayout>
      </c:layout>
      <c:lineChart>
        <c:grouping val="standard"/>
        <c:varyColors val="0"/>
        <c:ser>
          <c:idx val="0"/>
          <c:order val="0"/>
          <c:tx>
            <c:strRef>
              <c:f>'Onondaga Lake Oxygen'!$C$2</c:f>
              <c:strCache>
                <c:ptCount val="1"/>
                <c:pt idx="0">
                  <c:v>Onondaga Lake mg/L</c:v>
                </c:pt>
              </c:strCache>
            </c:strRef>
          </c:tx>
          <c:spPr>
            <a:ln w="28575" cmpd="sng">
              <a:solidFill>
                <a:schemeClr val="accent1"/>
              </a:solidFill>
            </a:ln>
          </c:spPr>
          <c:marker>
            <c:symbol val="diamond"/>
            <c:size val="7"/>
            <c:spPr>
              <a:solidFill>
                <a:schemeClr val="accent1"/>
              </a:solidFill>
              <a:ln>
                <a:solidFill>
                  <a:schemeClr val="accent1"/>
                </a:solidFill>
              </a:ln>
            </c:spPr>
          </c:marker>
          <c:dLbls>
            <c:dLbl>
              <c:idx val="1"/>
              <c:layout>
                <c:manualLayout>
                  <c:x val="-2.1491846306096983E-2"/>
                  <c:y val="1.6636051664204881E-2"/>
                </c:manualLayout>
              </c:layout>
              <c:dLblPos val="r"/>
              <c:showLegendKey val="0"/>
              <c:showVal val="1"/>
              <c:showCatName val="0"/>
              <c:showSerName val="0"/>
              <c:showPercent val="0"/>
              <c:showBubbleSize val="0"/>
            </c:dLbl>
            <c:dLbl>
              <c:idx val="5"/>
              <c:layout>
                <c:manualLayout>
                  <c:x val="-3.4606600404457642E-2"/>
                  <c:y val="2.2277800606376953E-2"/>
                </c:manualLayout>
              </c:layout>
              <c:dLblPos val="r"/>
              <c:showLegendKey val="0"/>
              <c:showVal val="1"/>
              <c:showCatName val="0"/>
              <c:showSerName val="0"/>
              <c:showPercent val="0"/>
              <c:showBubbleSize val="0"/>
            </c:dLbl>
            <c:dLbl>
              <c:idx val="8"/>
              <c:layout>
                <c:manualLayout>
                  <c:x val="-3.4606600404457642E-2"/>
                  <c:y val="2.7919549548549027E-2"/>
                </c:manualLayout>
              </c:layout>
              <c:dLblPos val="r"/>
              <c:showLegendKey val="0"/>
              <c:showVal val="1"/>
              <c:showCatName val="0"/>
              <c:showSerName val="0"/>
              <c:showPercent val="0"/>
              <c:showBubbleSize val="0"/>
            </c:dLbl>
            <c:dLbl>
              <c:idx val="12"/>
              <c:layout>
                <c:manualLayout>
                  <c:x val="-4.0055075082826956E-3"/>
                  <c:y val="2.5316793087746966E-3"/>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cat>
            <c:numRef>
              <c:f>'Onondaga Lake Oxygen'!$A$3:$A$24</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formatCode="0">
                  <c:v>2000</c:v>
                </c:pt>
                <c:pt idx="11" formatCode="0">
                  <c:v>2001</c:v>
                </c:pt>
                <c:pt idx="12" formatCode="0">
                  <c:v>2002</c:v>
                </c:pt>
                <c:pt idx="13" formatCode="0">
                  <c:v>2003</c:v>
                </c:pt>
                <c:pt idx="14" formatCode="0">
                  <c:v>2004</c:v>
                </c:pt>
                <c:pt idx="15" formatCode="0">
                  <c:v>2005</c:v>
                </c:pt>
                <c:pt idx="16" formatCode="0">
                  <c:v>2006</c:v>
                </c:pt>
                <c:pt idx="17" formatCode="0">
                  <c:v>2007</c:v>
                </c:pt>
                <c:pt idx="18" formatCode="0">
                  <c:v>2008</c:v>
                </c:pt>
                <c:pt idx="19" formatCode="0">
                  <c:v>2009</c:v>
                </c:pt>
                <c:pt idx="20" formatCode="0">
                  <c:v>2010</c:v>
                </c:pt>
                <c:pt idx="21" formatCode="0">
                  <c:v>2011</c:v>
                </c:pt>
              </c:numCache>
            </c:numRef>
          </c:cat>
          <c:val>
            <c:numRef>
              <c:f>'Onondaga Lake Oxygen'!$C$3:$C$24</c:f>
              <c:numCache>
                <c:formatCode>General</c:formatCode>
                <c:ptCount val="22"/>
                <c:pt idx="0">
                  <c:v>3</c:v>
                </c:pt>
                <c:pt idx="1">
                  <c:v>3.6</c:v>
                </c:pt>
                <c:pt idx="2">
                  <c:v>6</c:v>
                </c:pt>
                <c:pt idx="3">
                  <c:v>4.7</c:v>
                </c:pt>
                <c:pt idx="4">
                  <c:v>5.3</c:v>
                </c:pt>
                <c:pt idx="5">
                  <c:v>1.5</c:v>
                </c:pt>
                <c:pt idx="6">
                  <c:v>4.3</c:v>
                </c:pt>
                <c:pt idx="7">
                  <c:v>5.9</c:v>
                </c:pt>
                <c:pt idx="8">
                  <c:v>3.8</c:v>
                </c:pt>
                <c:pt idx="9">
                  <c:v>5.7</c:v>
                </c:pt>
                <c:pt idx="10">
                  <c:v>5.2</c:v>
                </c:pt>
                <c:pt idx="11">
                  <c:v>6.2</c:v>
                </c:pt>
                <c:pt idx="12">
                  <c:v>4.5</c:v>
                </c:pt>
                <c:pt idx="13">
                  <c:v>6.4</c:v>
                </c:pt>
                <c:pt idx="14">
                  <c:v>5.7</c:v>
                </c:pt>
                <c:pt idx="15">
                  <c:v>7.6</c:v>
                </c:pt>
                <c:pt idx="16">
                  <c:v>7.6</c:v>
                </c:pt>
                <c:pt idx="17">
                  <c:v>7.9</c:v>
                </c:pt>
                <c:pt idx="18">
                  <c:v>7.5</c:v>
                </c:pt>
                <c:pt idx="19">
                  <c:v>7.5</c:v>
                </c:pt>
                <c:pt idx="20">
                  <c:v>7.6</c:v>
                </c:pt>
                <c:pt idx="21">
                  <c:v>7.8</c:v>
                </c:pt>
              </c:numCache>
            </c:numRef>
          </c:val>
          <c:smooth val="0"/>
        </c:ser>
        <c:ser>
          <c:idx val="1"/>
          <c:order val="1"/>
          <c:tx>
            <c:strRef>
              <c:f>'Onondaga Lake Oxygen'!$B$2</c:f>
              <c:strCache>
                <c:ptCount val="1"/>
                <c:pt idx="0">
                  <c:v>NYSDEC Minimum Standard</c:v>
                </c:pt>
              </c:strCache>
            </c:strRef>
          </c:tx>
          <c:spPr>
            <a:ln>
              <a:solidFill>
                <a:schemeClr val="accent2"/>
              </a:solidFill>
            </a:ln>
          </c:spPr>
          <c:marker>
            <c:symbol val="none"/>
          </c:marker>
          <c:cat>
            <c:numRef>
              <c:f>'Onondaga Lake Oxygen'!$A$3:$A$24</c:f>
              <c:numCache>
                <c:formatCode>General</c:formatCode>
                <c:ptCount val="22"/>
                <c:pt idx="0">
                  <c:v>1990</c:v>
                </c:pt>
                <c:pt idx="1">
                  <c:v>1991</c:v>
                </c:pt>
                <c:pt idx="2">
                  <c:v>1992</c:v>
                </c:pt>
                <c:pt idx="3">
                  <c:v>1993</c:v>
                </c:pt>
                <c:pt idx="4">
                  <c:v>1994</c:v>
                </c:pt>
                <c:pt idx="5">
                  <c:v>1995</c:v>
                </c:pt>
                <c:pt idx="6">
                  <c:v>1996</c:v>
                </c:pt>
                <c:pt idx="7">
                  <c:v>1997</c:v>
                </c:pt>
                <c:pt idx="8">
                  <c:v>1998</c:v>
                </c:pt>
                <c:pt idx="9">
                  <c:v>1999</c:v>
                </c:pt>
                <c:pt idx="10" formatCode="0">
                  <c:v>2000</c:v>
                </c:pt>
                <c:pt idx="11" formatCode="0">
                  <c:v>2001</c:v>
                </c:pt>
                <c:pt idx="12" formatCode="0">
                  <c:v>2002</c:v>
                </c:pt>
                <c:pt idx="13" formatCode="0">
                  <c:v>2003</c:v>
                </c:pt>
                <c:pt idx="14" formatCode="0">
                  <c:v>2004</c:v>
                </c:pt>
                <c:pt idx="15" formatCode="0">
                  <c:v>2005</c:v>
                </c:pt>
                <c:pt idx="16" formatCode="0">
                  <c:v>2006</c:v>
                </c:pt>
                <c:pt idx="17" formatCode="0">
                  <c:v>2007</c:v>
                </c:pt>
                <c:pt idx="18" formatCode="0">
                  <c:v>2008</c:v>
                </c:pt>
                <c:pt idx="19" formatCode="0">
                  <c:v>2009</c:v>
                </c:pt>
                <c:pt idx="20" formatCode="0">
                  <c:v>2010</c:v>
                </c:pt>
                <c:pt idx="21" formatCode="0">
                  <c:v>2011</c:v>
                </c:pt>
              </c:numCache>
            </c:numRef>
          </c:cat>
          <c:val>
            <c:numRef>
              <c:f>'Onondaga Lake Oxygen'!$B$3:$B$24</c:f>
              <c:numCache>
                <c:formatCode>General</c:formatCode>
                <c:ptCount val="22"/>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numCache>
            </c:numRef>
          </c:val>
          <c:smooth val="0"/>
        </c:ser>
        <c:dLbls>
          <c:showLegendKey val="0"/>
          <c:showVal val="0"/>
          <c:showCatName val="0"/>
          <c:showSerName val="0"/>
          <c:showPercent val="0"/>
          <c:showBubbleSize val="0"/>
        </c:dLbls>
        <c:marker val="1"/>
        <c:smooth val="0"/>
        <c:axId val="167686528"/>
        <c:axId val="167688064"/>
      </c:lineChart>
      <c:catAx>
        <c:axId val="167686528"/>
        <c:scaling>
          <c:orientation val="minMax"/>
        </c:scaling>
        <c:delete val="0"/>
        <c:axPos val="b"/>
        <c:numFmt formatCode="General" sourceLinked="1"/>
        <c:majorTickMark val="none"/>
        <c:minorTickMark val="none"/>
        <c:tickLblPos val="nextTo"/>
        <c:spPr>
          <a:ln>
            <a:noFill/>
          </a:ln>
        </c:spPr>
        <c:txPr>
          <a:bodyPr/>
          <a:lstStyle/>
          <a:p>
            <a:pPr>
              <a:defRPr sz="1000" baseline="0"/>
            </a:pPr>
            <a:endParaRPr lang="en-US"/>
          </a:p>
        </c:txPr>
        <c:crossAx val="167688064"/>
        <c:crosses val="autoZero"/>
        <c:auto val="1"/>
        <c:lblAlgn val="ctr"/>
        <c:lblOffset val="100"/>
        <c:noMultiLvlLbl val="0"/>
      </c:catAx>
      <c:valAx>
        <c:axId val="167688064"/>
        <c:scaling>
          <c:orientation val="minMax"/>
          <c:max val="10"/>
        </c:scaling>
        <c:delete val="1"/>
        <c:axPos val="l"/>
        <c:numFmt formatCode="General" sourceLinked="1"/>
        <c:majorTickMark val="none"/>
        <c:minorTickMark val="none"/>
        <c:tickLblPos val="none"/>
        <c:crossAx val="167686528"/>
        <c:crosses val="autoZero"/>
        <c:crossBetween val="between"/>
      </c:valAx>
      <c:spPr>
        <a:noFill/>
        <a:ln w="25400">
          <a:noFill/>
        </a:ln>
      </c:spPr>
    </c:plotArea>
    <c:plotVisOnly val="1"/>
    <c:dispBlanksAs val="gap"/>
    <c:showDLblsOverMax val="0"/>
  </c:chart>
  <c:spPr>
    <a:ln>
      <a:noFill/>
    </a:ln>
  </c:spPr>
  <c:printSettings>
    <c:headerFooter/>
    <c:pageMargins b="1" l="0.75000000000000056" r="0.75000000000000056" t="1" header="0.5" footer="0.5"/>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'Onondaga Lake Oxygen'!$I$1:$I$2</c:f>
              <c:strCache>
                <c:ptCount val="1"/>
                <c:pt idx="0">
                  <c:v>Dissolved Oxygen Concentration NYSDEC Minimum Standard</c:v>
                </c:pt>
              </c:strCache>
            </c:strRef>
          </c:tx>
          <c:spPr>
            <a:ln>
              <a:solidFill>
                <a:schemeClr val="accent2"/>
              </a:solidFill>
            </a:ln>
          </c:spPr>
          <c:marker>
            <c:symbol val="none"/>
          </c:marker>
          <c:cat>
            <c:strRef>
              <c:f>'Onondaga Lake Oxygen'!$H$3:$H$7</c:f>
              <c:strCache>
                <c:ptCount val="5"/>
                <c:pt idx="0">
                  <c:v>1990-94</c:v>
                </c:pt>
                <c:pt idx="1">
                  <c:v>1995-99</c:v>
                </c:pt>
                <c:pt idx="2">
                  <c:v>2000-04</c:v>
                </c:pt>
                <c:pt idx="3">
                  <c:v>2005-09</c:v>
                </c:pt>
                <c:pt idx="4">
                  <c:v>2010-11</c:v>
                </c:pt>
              </c:strCache>
            </c:strRef>
          </c:cat>
          <c:val>
            <c:numRef>
              <c:f>'Onondaga Lake Oxygen'!$I$3:$I$7</c:f>
              <c:numCache>
                <c:formatCode>General</c:formatCode>
                <c:ptCount val="5"/>
                <c:pt idx="0">
                  <c:v>4</c:v>
                </c:pt>
                <c:pt idx="1">
                  <c:v>4</c:v>
                </c:pt>
                <c:pt idx="2">
                  <c:v>4</c:v>
                </c:pt>
                <c:pt idx="3">
                  <c:v>4</c:v>
                </c:pt>
                <c:pt idx="4">
                  <c:v>4</c:v>
                </c:pt>
              </c:numCache>
            </c:numRef>
          </c:val>
          <c:smooth val="0"/>
        </c:ser>
        <c:ser>
          <c:idx val="1"/>
          <c:order val="1"/>
          <c:tx>
            <c:strRef>
              <c:f>'Onondaga Lake Oxygen'!$J$1:$J$2</c:f>
              <c:strCache>
                <c:ptCount val="1"/>
                <c:pt idx="0">
                  <c:v>Dissolved Oxygen Concentration Onondaga Lake mg/L</c:v>
                </c:pt>
              </c:strCache>
            </c:strRef>
          </c:tx>
          <c:spPr>
            <a:ln>
              <a:solidFill>
                <a:schemeClr val="accent1"/>
              </a:solidFill>
            </a:ln>
          </c:spPr>
          <c:marker>
            <c:symbol val="diamond"/>
            <c:size val="7"/>
            <c:spPr>
              <a:solidFill>
                <a:schemeClr val="accent1"/>
              </a:solidFill>
              <a:ln>
                <a:solidFill>
                  <a:schemeClr val="accent1"/>
                </a:solidFill>
              </a:ln>
            </c:spPr>
          </c:marker>
          <c:dLbls>
            <c:showLegendKey val="0"/>
            <c:showVal val="1"/>
            <c:showCatName val="0"/>
            <c:showSerName val="0"/>
            <c:showPercent val="0"/>
            <c:showBubbleSize val="0"/>
            <c:showLeaderLines val="0"/>
          </c:dLbls>
          <c:cat>
            <c:strRef>
              <c:f>'Onondaga Lake Oxygen'!$H$3:$H$7</c:f>
              <c:strCache>
                <c:ptCount val="5"/>
                <c:pt idx="0">
                  <c:v>1990-94</c:v>
                </c:pt>
                <c:pt idx="1">
                  <c:v>1995-99</c:v>
                </c:pt>
                <c:pt idx="2">
                  <c:v>2000-04</c:v>
                </c:pt>
                <c:pt idx="3">
                  <c:v>2005-09</c:v>
                </c:pt>
                <c:pt idx="4">
                  <c:v>2010-11</c:v>
                </c:pt>
              </c:strCache>
            </c:strRef>
          </c:cat>
          <c:val>
            <c:numRef>
              <c:f>'Onondaga Lake Oxygen'!$J$3:$J$7</c:f>
              <c:numCache>
                <c:formatCode>General</c:formatCode>
                <c:ptCount val="5"/>
                <c:pt idx="0">
                  <c:v>4.5200000000000005</c:v>
                </c:pt>
                <c:pt idx="1">
                  <c:v>4.24</c:v>
                </c:pt>
                <c:pt idx="2">
                  <c:v>5.6</c:v>
                </c:pt>
                <c:pt idx="3">
                  <c:v>7.62</c:v>
                </c:pt>
                <c:pt idx="4">
                  <c:v>7.6999999999999993</c:v>
                </c:pt>
              </c:numCache>
            </c:numRef>
          </c:val>
          <c:smooth val="0"/>
        </c:ser>
        <c:dLbls>
          <c:showLegendKey val="0"/>
          <c:showVal val="0"/>
          <c:showCatName val="0"/>
          <c:showSerName val="0"/>
          <c:showPercent val="0"/>
          <c:showBubbleSize val="0"/>
        </c:dLbls>
        <c:marker val="1"/>
        <c:smooth val="0"/>
        <c:axId val="171308928"/>
        <c:axId val="171310464"/>
      </c:lineChart>
      <c:catAx>
        <c:axId val="171308928"/>
        <c:scaling>
          <c:orientation val="minMax"/>
        </c:scaling>
        <c:delete val="0"/>
        <c:axPos val="b"/>
        <c:majorTickMark val="out"/>
        <c:minorTickMark val="none"/>
        <c:tickLblPos val="nextTo"/>
        <c:spPr>
          <a:ln>
            <a:noFill/>
          </a:ln>
        </c:spPr>
        <c:crossAx val="171310464"/>
        <c:crosses val="autoZero"/>
        <c:auto val="1"/>
        <c:lblAlgn val="ctr"/>
        <c:lblOffset val="100"/>
        <c:noMultiLvlLbl val="0"/>
      </c:catAx>
      <c:valAx>
        <c:axId val="171310464"/>
        <c:scaling>
          <c:orientation val="minMax"/>
        </c:scaling>
        <c:delete val="1"/>
        <c:axPos val="l"/>
        <c:numFmt formatCode="General" sourceLinked="1"/>
        <c:majorTickMark val="out"/>
        <c:minorTickMark val="none"/>
        <c:tickLblPos val="nextTo"/>
        <c:crossAx val="171308928"/>
        <c:crosses val="autoZero"/>
        <c:crossBetween val="between"/>
      </c:valAx>
    </c:plotArea>
    <c:legend>
      <c:legendPos val="r"/>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baseline="0">
                <a:latin typeface="Calibri" pitchFamily="34" charset="0"/>
              </a:rPr>
              <a:t>Syracuse Precipitation</a:t>
            </a:r>
          </a:p>
          <a:p>
            <a:pPr>
              <a:defRPr/>
            </a:pPr>
            <a:r>
              <a:rPr lang="en-US" sz="1200" b="0" i="0" baseline="0">
                <a:latin typeface="Calibri" pitchFamily="34" charset="0"/>
              </a:rPr>
              <a:t>2011</a:t>
            </a:r>
          </a:p>
        </c:rich>
      </c:tx>
      <c:layout/>
      <c:overlay val="1"/>
    </c:title>
    <c:autoTitleDeleted val="0"/>
    <c:plotArea>
      <c:layout/>
      <c:lineChart>
        <c:grouping val="standard"/>
        <c:varyColors val="0"/>
        <c:ser>
          <c:idx val="0"/>
          <c:order val="0"/>
          <c:tx>
            <c:strRef>
              <c:f>Precipitation!$A$3</c:f>
              <c:strCache>
                <c:ptCount val="1"/>
                <c:pt idx="0">
                  <c:v>Precipitation (inches)</c:v>
                </c:pt>
              </c:strCache>
            </c:strRef>
          </c:tx>
          <c:dLbls>
            <c:dLbl>
              <c:idx val="3"/>
              <c:layout>
                <c:manualLayout>
                  <c:x val="-3.3430664916885386E-2"/>
                  <c:y val="3.1932779235928931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cat>
            <c:strRef>
              <c:f>Precipitation!$B$2:$M$2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Precipitation!$B$3:$M$3</c:f>
              <c:numCache>
                <c:formatCode>0</c:formatCode>
                <c:ptCount val="12"/>
                <c:pt idx="0">
                  <c:v>2.2999999999999998</c:v>
                </c:pt>
                <c:pt idx="1">
                  <c:v>2.1</c:v>
                </c:pt>
                <c:pt idx="2">
                  <c:v>2.8</c:v>
                </c:pt>
                <c:pt idx="3">
                  <c:v>3.3</c:v>
                </c:pt>
                <c:pt idx="4">
                  <c:v>3.3</c:v>
                </c:pt>
                <c:pt idx="5">
                  <c:v>3.8</c:v>
                </c:pt>
                <c:pt idx="6">
                  <c:v>3.8</c:v>
                </c:pt>
                <c:pt idx="7">
                  <c:v>3.5</c:v>
                </c:pt>
                <c:pt idx="8">
                  <c:v>3.8</c:v>
                </c:pt>
                <c:pt idx="9">
                  <c:v>3.2</c:v>
                </c:pt>
                <c:pt idx="10">
                  <c:v>3.7</c:v>
                </c:pt>
                <c:pt idx="11">
                  <c:v>3.2</c:v>
                </c:pt>
              </c:numCache>
            </c:numRef>
          </c:val>
          <c:smooth val="0"/>
        </c:ser>
        <c:ser>
          <c:idx val="1"/>
          <c:order val="1"/>
          <c:tx>
            <c:strRef>
              <c:f>Precipitation!$A$4</c:f>
              <c:strCache>
                <c:ptCount val="1"/>
                <c:pt idx="0">
                  <c:v>Monthly Snowfall (inches)</c:v>
                </c:pt>
              </c:strCache>
            </c:strRef>
          </c:tx>
          <c:dLbls>
            <c:dLbl>
              <c:idx val="4"/>
              <c:layout>
                <c:manualLayout>
                  <c:x val="-3.3430664916885386E-2"/>
                  <c:y val="-4.6770924467774949E-2"/>
                </c:manualLayout>
              </c:layout>
              <c:dLblPos val="r"/>
              <c:showLegendKey val="0"/>
              <c:showVal val="1"/>
              <c:showCatName val="0"/>
              <c:showSerName val="0"/>
              <c:showPercent val="0"/>
              <c:showBubbleSize val="0"/>
            </c:dLbl>
            <c:dLbl>
              <c:idx val="5"/>
              <c:layout>
                <c:manualLayout>
                  <c:x val="-3.3430664916885386E-2"/>
                  <c:y val="-4.6770924467774859E-2"/>
                </c:manualLayout>
              </c:layout>
              <c:dLblPos val="r"/>
              <c:showLegendKey val="0"/>
              <c:showVal val="1"/>
              <c:showCatName val="0"/>
              <c:showSerName val="0"/>
              <c:showPercent val="0"/>
              <c:showBubbleSize val="0"/>
            </c:dLbl>
            <c:dLbl>
              <c:idx val="6"/>
              <c:layout>
                <c:manualLayout>
                  <c:x val="-3.3430664916885386E-2"/>
                  <c:y val="-5.1400554097404488E-2"/>
                </c:manualLayout>
              </c:layout>
              <c:dLblPos val="r"/>
              <c:showLegendKey val="0"/>
              <c:showVal val="1"/>
              <c:showCatName val="0"/>
              <c:showSerName val="0"/>
              <c:showPercent val="0"/>
              <c:showBubbleSize val="0"/>
            </c:dLbl>
            <c:dLbl>
              <c:idx val="7"/>
              <c:layout>
                <c:manualLayout>
                  <c:x val="-3.3430664916885386E-2"/>
                  <c:y val="-4.214129483814525E-2"/>
                </c:manualLayout>
              </c:layout>
              <c:dLblPos val="r"/>
              <c:showLegendKey val="0"/>
              <c:showVal val="1"/>
              <c:showCatName val="0"/>
              <c:showSerName val="0"/>
              <c:showPercent val="0"/>
              <c:showBubbleSize val="0"/>
            </c:dLbl>
            <c:dLbl>
              <c:idx val="8"/>
              <c:layout>
                <c:manualLayout>
                  <c:x val="-3.3430664916885386E-2"/>
                  <c:y val="-4.6770924467774859E-2"/>
                </c:manualLayout>
              </c:layout>
              <c:dLblPos val="r"/>
              <c:showLegendKey val="0"/>
              <c:showVal val="1"/>
              <c:showCatName val="0"/>
              <c:showSerName val="0"/>
              <c:showPercent val="0"/>
              <c:showBubbleSize val="0"/>
            </c:dLbl>
            <c:dLbl>
              <c:idx val="9"/>
              <c:layout>
                <c:manualLayout>
                  <c:x val="-1.3986439195100616E-2"/>
                  <c:y val="-1.8993146689997086E-2"/>
                </c:manualLayout>
              </c:layout>
              <c:dLblPos val="r"/>
              <c:showLegendKey val="0"/>
              <c:showVal val="1"/>
              <c:showCatName val="0"/>
              <c:showSerName val="0"/>
              <c:showPercent val="0"/>
              <c:showBubbleSize val="0"/>
            </c:dLbl>
            <c:dLbl>
              <c:idx val="10"/>
              <c:layout>
                <c:manualLayout>
                  <c:x val="-5.1583333333333349E-2"/>
                  <c:y val="-6.5289442986293383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cat>
            <c:strRef>
              <c:f>Precipitation!$B$2:$M$2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Precipitation!$B$4:$M$4</c:f>
              <c:numCache>
                <c:formatCode>0</c:formatCode>
                <c:ptCount val="12"/>
                <c:pt idx="0">
                  <c:v>30.1</c:v>
                </c:pt>
                <c:pt idx="1">
                  <c:v>25.8</c:v>
                </c:pt>
                <c:pt idx="2">
                  <c:v>17.8</c:v>
                </c:pt>
                <c:pt idx="3">
                  <c:v>3.9</c:v>
                </c:pt>
                <c:pt idx="4">
                  <c:v>0.1</c:v>
                </c:pt>
                <c:pt idx="5">
                  <c:v>0</c:v>
                </c:pt>
                <c:pt idx="6">
                  <c:v>0</c:v>
                </c:pt>
                <c:pt idx="7">
                  <c:v>0</c:v>
                </c:pt>
                <c:pt idx="8">
                  <c:v>0</c:v>
                </c:pt>
                <c:pt idx="9">
                  <c:v>0.6</c:v>
                </c:pt>
                <c:pt idx="10">
                  <c:v>10.199999999999999</c:v>
                </c:pt>
                <c:pt idx="11">
                  <c:v>26.8</c:v>
                </c:pt>
              </c:numCache>
            </c:numRef>
          </c:val>
          <c:smooth val="0"/>
        </c:ser>
        <c:dLbls>
          <c:showLegendKey val="0"/>
          <c:showVal val="0"/>
          <c:showCatName val="0"/>
          <c:showSerName val="0"/>
          <c:showPercent val="0"/>
          <c:showBubbleSize val="0"/>
        </c:dLbls>
        <c:marker val="1"/>
        <c:smooth val="0"/>
        <c:axId val="167657472"/>
        <c:axId val="167659008"/>
      </c:lineChart>
      <c:catAx>
        <c:axId val="167657472"/>
        <c:scaling>
          <c:orientation val="minMax"/>
        </c:scaling>
        <c:delete val="0"/>
        <c:axPos val="b"/>
        <c:majorTickMark val="out"/>
        <c:minorTickMark val="none"/>
        <c:tickLblPos val="nextTo"/>
        <c:spPr>
          <a:ln>
            <a:noFill/>
          </a:ln>
        </c:spPr>
        <c:txPr>
          <a:bodyPr/>
          <a:lstStyle/>
          <a:p>
            <a:pPr>
              <a:defRPr sz="1000" baseline="0"/>
            </a:pPr>
            <a:endParaRPr lang="en-US"/>
          </a:p>
        </c:txPr>
        <c:crossAx val="167659008"/>
        <c:crosses val="autoZero"/>
        <c:auto val="1"/>
        <c:lblAlgn val="ctr"/>
        <c:lblOffset val="100"/>
        <c:noMultiLvlLbl val="0"/>
      </c:catAx>
      <c:valAx>
        <c:axId val="167659008"/>
        <c:scaling>
          <c:orientation val="minMax"/>
        </c:scaling>
        <c:delete val="1"/>
        <c:axPos val="l"/>
        <c:numFmt formatCode="0" sourceLinked="1"/>
        <c:majorTickMark val="out"/>
        <c:minorTickMark val="none"/>
        <c:tickLblPos val="none"/>
        <c:crossAx val="167657472"/>
        <c:crosses val="autoZero"/>
        <c:crossBetween val="between"/>
      </c:valAx>
    </c:plotArea>
    <c:legend>
      <c:legendPos val="b"/>
      <c:layout/>
      <c:overlay val="0"/>
      <c:txPr>
        <a:bodyPr/>
        <a:lstStyle/>
        <a:p>
          <a:pPr>
            <a:defRPr sz="1000"/>
          </a:pPr>
          <a:endParaRPr lang="en-US"/>
        </a:p>
      </c:txPr>
    </c:legend>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a:pPr>
            <a:r>
              <a:rPr lang="en-US" sz="1400" b="0" i="0" baseline="0"/>
              <a:t>Onondaga County Mean Air Quality</a:t>
            </a:r>
          </a:p>
          <a:p>
            <a:pPr algn="ctr">
              <a:defRPr/>
            </a:pPr>
            <a:r>
              <a:rPr lang="en-US" sz="1200" b="0" i="0" baseline="0"/>
              <a:t>2000-11</a:t>
            </a:r>
          </a:p>
        </c:rich>
      </c:tx>
      <c:layout>
        <c:manualLayout>
          <c:xMode val="edge"/>
          <c:yMode val="edge"/>
          <c:x val="0.22819444444444448"/>
          <c:y val="1.8518518518518517E-2"/>
        </c:manualLayout>
      </c:layout>
      <c:overlay val="0"/>
    </c:title>
    <c:autoTitleDeleted val="0"/>
    <c:plotArea>
      <c:layout>
        <c:manualLayout>
          <c:layoutTarget val="inner"/>
          <c:xMode val="edge"/>
          <c:yMode val="edge"/>
          <c:x val="6.6443350831146109E-2"/>
          <c:y val="0.1745786854768154"/>
          <c:w val="0.51936934966462522"/>
          <c:h val="0.77905402449693784"/>
        </c:manualLayout>
      </c:layout>
      <c:pieChart>
        <c:varyColors val="1"/>
        <c:ser>
          <c:idx val="0"/>
          <c:order val="0"/>
          <c:tx>
            <c:strRef>
              <c:f>AQI!$A$16</c:f>
              <c:strCache>
                <c:ptCount val="1"/>
                <c:pt idx="0">
                  <c:v>Mean</c:v>
                </c:pt>
              </c:strCache>
            </c:strRef>
          </c:tx>
          <c:dLbls>
            <c:dLbl>
              <c:idx val="0"/>
              <c:spPr/>
              <c:txPr>
                <a:bodyPr/>
                <a:lstStyle/>
                <a:p>
                  <a:pPr>
                    <a:defRPr i="1"/>
                  </a:pPr>
                  <a:endParaRPr lang="en-US"/>
                </a:p>
              </c:txPr>
              <c:dLblPos val="outEnd"/>
              <c:showLegendKey val="0"/>
              <c:showVal val="1"/>
              <c:showCatName val="0"/>
              <c:showSerName val="0"/>
              <c:showPercent val="0"/>
              <c:showBubbleSize val="0"/>
            </c:dLbl>
            <c:dLbl>
              <c:idx val="1"/>
              <c:spPr/>
              <c:txPr>
                <a:bodyPr/>
                <a:lstStyle/>
                <a:p>
                  <a:pPr>
                    <a:defRPr i="1"/>
                  </a:pPr>
                  <a:endParaRPr lang="en-US"/>
                </a:p>
              </c:txPr>
              <c:dLblPos val="outEnd"/>
              <c:showLegendKey val="0"/>
              <c:showVal val="1"/>
              <c:showCatName val="0"/>
              <c:showSerName val="0"/>
              <c:showPercent val="0"/>
              <c:showBubbleSize val="0"/>
            </c:dLbl>
            <c:dLbl>
              <c:idx val="2"/>
              <c:spPr/>
              <c:txPr>
                <a:bodyPr/>
                <a:lstStyle/>
                <a:p>
                  <a:pPr>
                    <a:defRPr i="1"/>
                  </a:pPr>
                  <a:endParaRPr lang="en-US"/>
                </a:p>
              </c:txPr>
              <c:dLblPos val="outEnd"/>
              <c:showLegendKey val="0"/>
              <c:showVal val="1"/>
              <c:showCatName val="0"/>
              <c:showSerName val="0"/>
              <c:showPercent val="0"/>
              <c:showBubbleSize val="0"/>
            </c:dLbl>
            <c:dLbl>
              <c:idx val="3"/>
              <c:layout>
                <c:manualLayout>
                  <c:x val="3.0092592592592636E-2"/>
                  <c:y val="2.083333333333335E-2"/>
                </c:manualLayout>
              </c:layout>
              <c:spPr/>
              <c:txPr>
                <a:bodyPr/>
                <a:lstStyle/>
                <a:p>
                  <a:pPr>
                    <a:defRPr i="1"/>
                  </a:pPr>
                  <a:endParaRPr lang="en-US"/>
                </a:p>
              </c:txPr>
              <c:dLblPos val="bestFit"/>
              <c:showLegendKey val="0"/>
              <c:showVal val="1"/>
              <c:showCatName val="0"/>
              <c:showSerName val="0"/>
              <c:showPercent val="0"/>
              <c:showBubbleSize val="0"/>
            </c:dLbl>
            <c:dLblPos val="outEnd"/>
            <c:showLegendKey val="0"/>
            <c:showVal val="1"/>
            <c:showCatName val="0"/>
            <c:showSerName val="0"/>
            <c:showPercent val="0"/>
            <c:showBubbleSize val="0"/>
            <c:showLeaderLines val="1"/>
          </c:dLbls>
          <c:cat>
            <c:strRef>
              <c:f>AQI!$B$3:$E$3</c:f>
              <c:strCache>
                <c:ptCount val="4"/>
                <c:pt idx="0">
                  <c:v>Good</c:v>
                </c:pt>
                <c:pt idx="1">
                  <c:v>Moderate </c:v>
                </c:pt>
                <c:pt idx="2">
                  <c:v>Unhealthy for Sensitive Groups </c:v>
                </c:pt>
                <c:pt idx="3">
                  <c:v>Unhealthy </c:v>
                </c:pt>
              </c:strCache>
            </c:strRef>
          </c:cat>
          <c:val>
            <c:numRef>
              <c:f>AQI!$B$16:$E$16</c:f>
              <c:numCache>
                <c:formatCode>0.0</c:formatCode>
                <c:ptCount val="4"/>
                <c:pt idx="0">
                  <c:v>331.25</c:v>
                </c:pt>
                <c:pt idx="1">
                  <c:v>29.416666666666668</c:v>
                </c:pt>
                <c:pt idx="2">
                  <c:v>4.166666666666667</c:v>
                </c:pt>
                <c:pt idx="3">
                  <c:v>0.41666666666666669</c:v>
                </c:pt>
              </c:numCache>
            </c:numRef>
          </c:val>
        </c:ser>
        <c:ser>
          <c:idx val="1"/>
          <c:order val="1"/>
          <c:tx>
            <c:strRef>
              <c:f>AQI!$C$3</c:f>
              <c:strCache>
                <c:ptCount val="1"/>
                <c:pt idx="0">
                  <c:v>Moderate </c:v>
                </c:pt>
              </c:strCache>
            </c:strRef>
          </c:tx>
          <c:dLbls>
            <c:dLblPos val="outEnd"/>
            <c:showLegendKey val="0"/>
            <c:showVal val="1"/>
            <c:showCatName val="0"/>
            <c:showSerName val="0"/>
            <c:showPercent val="0"/>
            <c:showBubbleSize val="0"/>
            <c:showLeaderLines val="1"/>
          </c:dLbls>
          <c:cat>
            <c:strRef>
              <c:f>AQI!$A$16</c:f>
              <c:strCache>
                <c:ptCount val="1"/>
                <c:pt idx="0">
                  <c:v>Mean</c:v>
                </c:pt>
              </c:strCache>
            </c:strRef>
          </c:cat>
          <c:val>
            <c:numRef>
              <c:f>AQI!$C$16</c:f>
              <c:numCache>
                <c:formatCode>0.0</c:formatCode>
                <c:ptCount val="1"/>
                <c:pt idx="0">
                  <c:v>29.416666666666668</c:v>
                </c:pt>
              </c:numCache>
            </c:numRef>
          </c:val>
        </c:ser>
        <c:ser>
          <c:idx val="2"/>
          <c:order val="2"/>
          <c:tx>
            <c:strRef>
              <c:f>AQI!$D$3</c:f>
              <c:strCache>
                <c:ptCount val="1"/>
                <c:pt idx="0">
                  <c:v>Unhealthy for Sensitive Groups </c:v>
                </c:pt>
              </c:strCache>
            </c:strRef>
          </c:tx>
          <c:dLbls>
            <c:dLblPos val="outEnd"/>
            <c:showLegendKey val="0"/>
            <c:showVal val="1"/>
            <c:showCatName val="0"/>
            <c:showSerName val="0"/>
            <c:showPercent val="0"/>
            <c:showBubbleSize val="0"/>
            <c:showLeaderLines val="1"/>
          </c:dLbls>
          <c:cat>
            <c:strRef>
              <c:f>AQI!$A$16</c:f>
              <c:strCache>
                <c:ptCount val="1"/>
                <c:pt idx="0">
                  <c:v>Mean</c:v>
                </c:pt>
              </c:strCache>
            </c:strRef>
          </c:cat>
          <c:val>
            <c:numRef>
              <c:f>AQI!$D$16</c:f>
              <c:numCache>
                <c:formatCode>0.0</c:formatCode>
                <c:ptCount val="1"/>
                <c:pt idx="0">
                  <c:v>4.166666666666667</c:v>
                </c:pt>
              </c:numCache>
            </c:numRef>
          </c:val>
        </c:ser>
        <c:ser>
          <c:idx val="3"/>
          <c:order val="3"/>
          <c:tx>
            <c:strRef>
              <c:f>AQI!$E$3</c:f>
              <c:strCache>
                <c:ptCount val="1"/>
                <c:pt idx="0">
                  <c:v>Unhealthy </c:v>
                </c:pt>
              </c:strCache>
            </c:strRef>
          </c:tx>
          <c:dLbls>
            <c:dLblPos val="outEnd"/>
            <c:showLegendKey val="0"/>
            <c:showVal val="1"/>
            <c:showCatName val="0"/>
            <c:showSerName val="0"/>
            <c:showPercent val="0"/>
            <c:showBubbleSize val="0"/>
            <c:showLeaderLines val="1"/>
          </c:dLbls>
          <c:cat>
            <c:strRef>
              <c:f>AQI!$A$16</c:f>
              <c:strCache>
                <c:ptCount val="1"/>
                <c:pt idx="0">
                  <c:v>Mean</c:v>
                </c:pt>
              </c:strCache>
            </c:strRef>
          </c:cat>
          <c:val>
            <c:numRef>
              <c:f>AQI!$E$16</c:f>
              <c:numCache>
                <c:formatCode>0.0</c:formatCode>
                <c:ptCount val="1"/>
                <c:pt idx="0">
                  <c:v>0.41666666666666669</c:v>
                </c:pt>
              </c:numCache>
            </c:numRef>
          </c:val>
        </c:ser>
        <c:dLbls>
          <c:dLblPos val="outEnd"/>
          <c:showLegendKey val="0"/>
          <c:showVal val="1"/>
          <c:showCatName val="0"/>
          <c:showSerName val="0"/>
          <c:showPercent val="0"/>
          <c:showBubbleSize val="0"/>
          <c:showLeaderLines val="1"/>
        </c:dLbls>
        <c:firstSliceAng val="0"/>
      </c:pieChart>
    </c:plotArea>
    <c:legend>
      <c:legendPos val="r"/>
      <c:layout>
        <c:manualLayout>
          <c:xMode val="edge"/>
          <c:yMode val="edge"/>
          <c:x val="0.75595975503062107"/>
          <c:y val="0.34277012248468935"/>
          <c:w val="0.22737357830271215"/>
          <c:h val="0.53084864391951003"/>
        </c:manualLayout>
      </c:layout>
      <c:overlay val="0"/>
      <c:txPr>
        <a:bodyPr/>
        <a:lstStyle/>
        <a:p>
          <a:pPr>
            <a:defRPr sz="10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baseline="0"/>
              <a:t>County Mean "Good" Air Quality Days </a:t>
            </a:r>
          </a:p>
          <a:p>
            <a:pPr>
              <a:defRPr/>
            </a:pPr>
            <a:r>
              <a:rPr lang="en-US" sz="1200" b="0" i="0" baseline="0"/>
              <a:t>2000-11</a:t>
            </a:r>
          </a:p>
        </c:rich>
      </c:tx>
      <c:layout/>
      <c:overlay val="0"/>
    </c:title>
    <c:autoTitleDeleted val="0"/>
    <c:plotArea>
      <c:layout/>
      <c:barChart>
        <c:barDir val="bar"/>
        <c:grouping val="clustered"/>
        <c:varyColors val="0"/>
        <c:ser>
          <c:idx val="0"/>
          <c:order val="0"/>
          <c:tx>
            <c:strRef>
              <c:f>AQI!$N$50</c:f>
              <c:strCache>
                <c:ptCount val="1"/>
                <c:pt idx="0">
                  <c:v>Good</c:v>
                </c:pt>
              </c:strCache>
            </c:strRef>
          </c:tx>
          <c:spPr>
            <a:solidFill>
              <a:schemeClr val="tx1"/>
            </a:solidFill>
          </c:spPr>
          <c:invertIfNegative val="0"/>
          <c:dLbls>
            <c:dLbl>
              <c:idx val="3"/>
              <c:layout>
                <c:manualLayout>
                  <c:x val="0"/>
                  <c:y val="0"/>
                </c:manualLayout>
              </c:layout>
              <c:showLegendKey val="0"/>
              <c:showVal val="1"/>
              <c:showCatName val="0"/>
              <c:showSerName val="0"/>
              <c:showPercent val="0"/>
              <c:showBubbleSize val="0"/>
            </c:dLbl>
            <c:txPr>
              <a:bodyPr/>
              <a:lstStyle/>
              <a:p>
                <a:pPr>
                  <a:defRPr i="1"/>
                </a:pPr>
                <a:endParaRPr lang="en-US"/>
              </a:p>
            </c:txPr>
            <c:showLegendKey val="0"/>
            <c:showVal val="1"/>
            <c:showCatName val="0"/>
            <c:showSerName val="0"/>
            <c:showPercent val="0"/>
            <c:showBubbleSize val="0"/>
            <c:showLeaderLines val="0"/>
          </c:dLbls>
          <c:cat>
            <c:strRef>
              <c:f>AQI!$M$51:$M$54</c:f>
              <c:strCache>
                <c:ptCount val="4"/>
                <c:pt idx="0">
                  <c:v>Erie</c:v>
                </c:pt>
                <c:pt idx="1">
                  <c:v>Monroe</c:v>
                </c:pt>
                <c:pt idx="2">
                  <c:v>Albany</c:v>
                </c:pt>
                <c:pt idx="3">
                  <c:v>Onondaga</c:v>
                </c:pt>
              </c:strCache>
            </c:strRef>
          </c:cat>
          <c:val>
            <c:numRef>
              <c:f>AQI!$N$51:$N$54</c:f>
              <c:numCache>
                <c:formatCode>0.0</c:formatCode>
                <c:ptCount val="4"/>
                <c:pt idx="0">
                  <c:v>223.1</c:v>
                </c:pt>
                <c:pt idx="1">
                  <c:v>299.3</c:v>
                </c:pt>
                <c:pt idx="2">
                  <c:v>305.89999999999998</c:v>
                </c:pt>
                <c:pt idx="3">
                  <c:v>331.25</c:v>
                </c:pt>
              </c:numCache>
            </c:numRef>
          </c:val>
        </c:ser>
        <c:dLbls>
          <c:showLegendKey val="0"/>
          <c:showVal val="0"/>
          <c:showCatName val="0"/>
          <c:showSerName val="0"/>
          <c:showPercent val="0"/>
          <c:showBubbleSize val="0"/>
        </c:dLbls>
        <c:gapWidth val="150"/>
        <c:axId val="168061184"/>
        <c:axId val="168062976"/>
      </c:barChart>
      <c:catAx>
        <c:axId val="168061184"/>
        <c:scaling>
          <c:orientation val="minMax"/>
        </c:scaling>
        <c:delete val="0"/>
        <c:axPos val="l"/>
        <c:majorTickMark val="out"/>
        <c:minorTickMark val="none"/>
        <c:tickLblPos val="nextTo"/>
        <c:spPr>
          <a:ln>
            <a:noFill/>
          </a:ln>
        </c:spPr>
        <c:txPr>
          <a:bodyPr/>
          <a:lstStyle/>
          <a:p>
            <a:pPr>
              <a:defRPr sz="1000" baseline="0"/>
            </a:pPr>
            <a:endParaRPr lang="en-US"/>
          </a:p>
        </c:txPr>
        <c:crossAx val="168062976"/>
        <c:crosses val="autoZero"/>
        <c:auto val="1"/>
        <c:lblAlgn val="ctr"/>
        <c:lblOffset val="100"/>
        <c:noMultiLvlLbl val="0"/>
      </c:catAx>
      <c:valAx>
        <c:axId val="168062976"/>
        <c:scaling>
          <c:orientation val="minMax"/>
        </c:scaling>
        <c:delete val="1"/>
        <c:axPos val="b"/>
        <c:numFmt formatCode="0.0" sourceLinked="1"/>
        <c:majorTickMark val="out"/>
        <c:minorTickMark val="none"/>
        <c:tickLblPos val="nextTo"/>
        <c:crossAx val="168061184"/>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baseline="0">
                <a:latin typeface="Calibri" pitchFamily="34" charset="0"/>
              </a:defRPr>
            </a:pPr>
            <a:r>
              <a:rPr lang="en-US"/>
              <a:t>Onondaga County Total GHG Mitigated (MTCO2E)</a:t>
            </a:r>
          </a:p>
          <a:p>
            <a:pPr>
              <a:defRPr sz="1400" b="0" i="0" baseline="0">
                <a:latin typeface="Calibri" pitchFamily="34" charset="0"/>
              </a:defRPr>
            </a:pPr>
            <a:r>
              <a:rPr lang="en-US" sz="1200" baseline="0"/>
              <a:t>2009-11</a:t>
            </a:r>
          </a:p>
        </c:rich>
      </c:tx>
      <c:layout/>
      <c:overlay val="0"/>
    </c:title>
    <c:autoTitleDeleted val="0"/>
    <c:plotArea>
      <c:layout>
        <c:manualLayout>
          <c:layoutTarget val="inner"/>
          <c:xMode val="edge"/>
          <c:yMode val="edge"/>
          <c:x val="3.0555555555555558E-2"/>
          <c:y val="0.24988444152814238"/>
          <c:w val="0.94166666666666654"/>
          <c:h val="0.69918963254593192"/>
        </c:manualLayout>
      </c:layout>
      <c:barChart>
        <c:barDir val="col"/>
        <c:grouping val="clustered"/>
        <c:varyColors val="0"/>
        <c:ser>
          <c:idx val="1"/>
          <c:order val="0"/>
          <c:tx>
            <c:strRef>
              <c:f>'Greenhouse Gas Avoidance'!$B$2</c:f>
              <c:strCache>
                <c:ptCount val="1"/>
                <c:pt idx="0">
                  <c:v>Total GHG Mitigated (MTCO2E)</c:v>
                </c:pt>
              </c:strCache>
            </c:strRef>
          </c:tx>
          <c:spPr>
            <a:solidFill>
              <a:schemeClr val="tx1"/>
            </a:solidFill>
          </c:spPr>
          <c:invertIfNegative val="0"/>
          <c:dLbls>
            <c:txPr>
              <a:bodyPr/>
              <a:lstStyle/>
              <a:p>
                <a:pPr>
                  <a:defRPr i="1"/>
                </a:pPr>
                <a:endParaRPr lang="en-US"/>
              </a:p>
            </c:txPr>
            <c:showLegendKey val="0"/>
            <c:showVal val="1"/>
            <c:showCatName val="0"/>
            <c:showSerName val="0"/>
            <c:showPercent val="0"/>
            <c:showBubbleSize val="0"/>
            <c:showLeaderLines val="0"/>
          </c:dLbls>
          <c:val>
            <c:numRef>
              <c:f>'Greenhouse Gas Avoidance'!$B$3:$B$5</c:f>
              <c:numCache>
                <c:formatCode>#,##0</c:formatCode>
                <c:ptCount val="3"/>
                <c:pt idx="0">
                  <c:v>-1067304</c:v>
                </c:pt>
                <c:pt idx="1">
                  <c:v>-1091491</c:v>
                </c:pt>
                <c:pt idx="2">
                  <c:v>-1258632</c:v>
                </c:pt>
              </c:numCache>
            </c:numRef>
          </c:val>
        </c:ser>
        <c:dLbls>
          <c:showLegendKey val="0"/>
          <c:showVal val="0"/>
          <c:showCatName val="0"/>
          <c:showSerName val="0"/>
          <c:showPercent val="0"/>
          <c:showBubbleSize val="0"/>
        </c:dLbls>
        <c:gapWidth val="150"/>
        <c:axId val="168440192"/>
        <c:axId val="168441728"/>
      </c:barChart>
      <c:catAx>
        <c:axId val="168440192"/>
        <c:scaling>
          <c:orientation val="minMax"/>
        </c:scaling>
        <c:delete val="0"/>
        <c:axPos val="b"/>
        <c:numFmt formatCode="General" sourceLinked="1"/>
        <c:majorTickMark val="out"/>
        <c:minorTickMark val="none"/>
        <c:tickLblPos val="nextTo"/>
        <c:spPr>
          <a:ln>
            <a:noFill/>
          </a:ln>
        </c:spPr>
        <c:crossAx val="168441728"/>
        <c:crosses val="autoZero"/>
        <c:auto val="1"/>
        <c:lblAlgn val="ctr"/>
        <c:lblOffset val="100"/>
        <c:noMultiLvlLbl val="0"/>
      </c:catAx>
      <c:valAx>
        <c:axId val="168441728"/>
        <c:scaling>
          <c:orientation val="minMax"/>
        </c:scaling>
        <c:delete val="0"/>
        <c:axPos val="l"/>
        <c:numFmt formatCode="#,##0" sourceLinked="1"/>
        <c:majorTickMark val="out"/>
        <c:minorTickMark val="none"/>
        <c:tickLblPos val="none"/>
        <c:spPr>
          <a:ln>
            <a:noFill/>
          </a:ln>
        </c:spPr>
        <c:crossAx val="168440192"/>
        <c:crosses val="autoZero"/>
        <c:crossBetween val="between"/>
      </c:valAx>
      <c:spPr>
        <a:noFill/>
      </c:spPr>
    </c:plotArea>
    <c:plotVisOnly val="1"/>
    <c:dispBlanksAs val="gap"/>
    <c:showDLblsOverMax val="0"/>
  </c:chart>
  <c:spPr>
    <a:ln>
      <a:noFill/>
    </a:ln>
  </c:spPr>
  <c:printSettings>
    <c:headerFooter/>
    <c:pageMargins b="0.75000000000000011" l="0.70000000000000007" r="0.70000000000000007" t="0.75000000000000011" header="0.30000000000000004" footer="0.30000000000000004"/>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Onondaga County Recycling Rates</a:t>
            </a:r>
          </a:p>
          <a:p>
            <a:pPr>
              <a:defRPr/>
            </a:pPr>
            <a:r>
              <a:rPr lang="en-US" sz="1200" b="0"/>
              <a:t>2007-11</a:t>
            </a:r>
          </a:p>
        </c:rich>
      </c:tx>
      <c:layout/>
      <c:overlay val="0"/>
    </c:title>
    <c:autoTitleDeleted val="0"/>
    <c:plotArea>
      <c:layout/>
      <c:barChart>
        <c:barDir val="bar"/>
        <c:grouping val="clustered"/>
        <c:varyColors val="0"/>
        <c:ser>
          <c:idx val="0"/>
          <c:order val="0"/>
          <c:tx>
            <c:strRef>
              <c:f>'Recycling Rates'!$A$3</c:f>
              <c:strCache>
                <c:ptCount val="1"/>
              </c:strCache>
            </c:strRef>
          </c:tx>
          <c:spPr>
            <a:solidFill>
              <a:schemeClr val="tx1"/>
            </a:solidFill>
          </c:spPr>
          <c:invertIfNegative val="0"/>
          <c:dLbls>
            <c:txPr>
              <a:bodyPr/>
              <a:lstStyle/>
              <a:p>
                <a:pPr>
                  <a:defRPr sz="1000" i="1"/>
                </a:pPr>
                <a:endParaRPr lang="en-US"/>
              </a:p>
            </c:txPr>
            <c:showLegendKey val="0"/>
            <c:showVal val="1"/>
            <c:showCatName val="0"/>
            <c:showSerName val="0"/>
            <c:showPercent val="0"/>
            <c:showBubbleSize val="0"/>
            <c:showLeaderLines val="0"/>
          </c:dLbls>
          <c:cat>
            <c:numRef>
              <c:f>'Recycling Rates'!$B$2:$F$2</c:f>
              <c:numCache>
                <c:formatCode>General</c:formatCode>
                <c:ptCount val="5"/>
                <c:pt idx="0">
                  <c:v>2007</c:v>
                </c:pt>
                <c:pt idx="1">
                  <c:v>2008</c:v>
                </c:pt>
                <c:pt idx="2">
                  <c:v>2009</c:v>
                </c:pt>
                <c:pt idx="3">
                  <c:v>2010</c:v>
                </c:pt>
                <c:pt idx="4">
                  <c:v>2011</c:v>
                </c:pt>
              </c:numCache>
            </c:numRef>
          </c:cat>
          <c:val>
            <c:numRef>
              <c:f>'Recycling Rates'!$B$3:$F$3</c:f>
              <c:numCache>
                <c:formatCode>0%</c:formatCode>
                <c:ptCount val="5"/>
                <c:pt idx="0">
                  <c:v>0.65</c:v>
                </c:pt>
                <c:pt idx="1">
                  <c:v>0.66</c:v>
                </c:pt>
                <c:pt idx="2">
                  <c:v>0.64</c:v>
                </c:pt>
                <c:pt idx="3">
                  <c:v>0.6</c:v>
                </c:pt>
                <c:pt idx="4">
                  <c:v>0.6</c:v>
                </c:pt>
              </c:numCache>
            </c:numRef>
          </c:val>
        </c:ser>
        <c:dLbls>
          <c:showLegendKey val="0"/>
          <c:showVal val="0"/>
          <c:showCatName val="0"/>
          <c:showSerName val="0"/>
          <c:showPercent val="0"/>
          <c:showBubbleSize val="0"/>
        </c:dLbls>
        <c:gapWidth val="150"/>
        <c:axId val="168523264"/>
        <c:axId val="168524800"/>
      </c:barChart>
      <c:catAx>
        <c:axId val="168523264"/>
        <c:scaling>
          <c:orientation val="minMax"/>
        </c:scaling>
        <c:delete val="0"/>
        <c:axPos val="l"/>
        <c:numFmt formatCode="General" sourceLinked="1"/>
        <c:majorTickMark val="out"/>
        <c:minorTickMark val="none"/>
        <c:tickLblPos val="nextTo"/>
        <c:spPr>
          <a:ln>
            <a:noFill/>
          </a:ln>
        </c:spPr>
        <c:txPr>
          <a:bodyPr/>
          <a:lstStyle/>
          <a:p>
            <a:pPr>
              <a:defRPr sz="1000"/>
            </a:pPr>
            <a:endParaRPr lang="en-US"/>
          </a:p>
        </c:txPr>
        <c:crossAx val="168524800"/>
        <c:crosses val="autoZero"/>
        <c:auto val="1"/>
        <c:lblAlgn val="ctr"/>
        <c:lblOffset val="100"/>
        <c:noMultiLvlLbl val="0"/>
      </c:catAx>
      <c:valAx>
        <c:axId val="168524800"/>
        <c:scaling>
          <c:orientation val="minMax"/>
          <c:max val="0.8"/>
          <c:min val="0"/>
        </c:scaling>
        <c:delete val="1"/>
        <c:axPos val="b"/>
        <c:numFmt formatCode="0%" sourceLinked="1"/>
        <c:majorTickMark val="out"/>
        <c:minorTickMark val="none"/>
        <c:tickLblPos val="nextTo"/>
        <c:crossAx val="168523264"/>
        <c:crosses val="autoZero"/>
        <c:crossBetween val="between"/>
      </c:valAx>
    </c:plotArea>
    <c:plotVisOnly val="1"/>
    <c:dispBlanksAs val="gap"/>
    <c:showDLblsOverMax val="0"/>
  </c:chart>
  <c:spPr>
    <a:ln>
      <a:noFill/>
    </a:ln>
  </c:spPr>
  <c:txPr>
    <a:bodyPr/>
    <a:lstStyle/>
    <a:p>
      <a:pPr>
        <a:defRPr sz="1200" baseline="0"/>
      </a:pPr>
      <a:endParaRPr lang="en-US"/>
    </a:p>
  </c:tx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400"/>
            </a:pPr>
            <a:r>
              <a:rPr lang="en-US" sz="1400" b="0"/>
              <a:t>Onondaga County Tons of Waste Processed </a:t>
            </a:r>
          </a:p>
          <a:p>
            <a:pPr algn="ctr">
              <a:defRPr sz="1400"/>
            </a:pPr>
            <a:r>
              <a:rPr lang="en-US" sz="1200" b="0" baseline="0"/>
              <a:t>2005-11</a:t>
            </a:r>
          </a:p>
        </c:rich>
      </c:tx>
      <c:layout>
        <c:manualLayout>
          <c:xMode val="edge"/>
          <c:yMode val="edge"/>
          <c:x val="0.21111366163975265"/>
          <c:y val="3.3578174186778595E-2"/>
        </c:manualLayout>
      </c:layout>
      <c:overlay val="0"/>
    </c:title>
    <c:autoTitleDeleted val="0"/>
    <c:plotArea>
      <c:layout>
        <c:manualLayout>
          <c:layoutTarget val="inner"/>
          <c:xMode val="edge"/>
          <c:yMode val="edge"/>
          <c:x val="4.3942237847575345E-2"/>
          <c:y val="0.23519594153563966"/>
          <c:w val="0.8826316452140901"/>
          <c:h val="0.63288083218349056"/>
        </c:manualLayout>
      </c:layout>
      <c:lineChart>
        <c:grouping val="standard"/>
        <c:varyColors val="0"/>
        <c:ser>
          <c:idx val="0"/>
          <c:order val="0"/>
          <c:spPr>
            <a:ln>
              <a:solidFill>
                <a:schemeClr val="tx1"/>
              </a:solidFill>
            </a:ln>
          </c:spPr>
          <c:marker>
            <c:spPr>
              <a:solidFill>
                <a:schemeClr val="tx1"/>
              </a:solidFill>
              <a:ln>
                <a:solidFill>
                  <a:schemeClr val="tx1"/>
                </a:solidFill>
              </a:ln>
            </c:spPr>
          </c:marker>
          <c:dLbls>
            <c:dLbl>
              <c:idx val="0"/>
              <c:layout>
                <c:manualLayout>
                  <c:x val="-6.9213682005345806E-2"/>
                  <c:y val="-7.0647087674646711E-2"/>
                </c:manualLayout>
              </c:layout>
              <c:showLegendKey val="0"/>
              <c:showVal val="1"/>
              <c:showCatName val="0"/>
              <c:showSerName val="0"/>
              <c:showPercent val="0"/>
              <c:showBubbleSize val="0"/>
            </c:dLbl>
            <c:dLbl>
              <c:idx val="1"/>
              <c:layout>
                <c:manualLayout>
                  <c:x val="-7.1982229285559501E-2"/>
                  <c:y val="-5.4302539834036032E-2"/>
                </c:manualLayout>
              </c:layout>
              <c:showLegendKey val="0"/>
              <c:showVal val="1"/>
              <c:showCatName val="0"/>
              <c:showSerName val="0"/>
              <c:showPercent val="0"/>
              <c:showBubbleSize val="0"/>
            </c:dLbl>
            <c:dLbl>
              <c:idx val="2"/>
              <c:layout>
                <c:manualLayout>
                  <c:x val="-4.7227840785956675E-2"/>
                  <c:y val="-5.6754884806065914E-2"/>
                </c:manualLayout>
              </c:layout>
              <c:showLegendKey val="0"/>
              <c:showVal val="1"/>
              <c:showCatName val="0"/>
              <c:showSerName val="0"/>
              <c:showPercent val="0"/>
              <c:showBubbleSize val="0"/>
            </c:dLbl>
            <c:dLbl>
              <c:idx val="3"/>
              <c:layout>
                <c:manualLayout>
                  <c:x val="-1.1549158419417831E-2"/>
                  <c:y val="-5.9618826055833955E-2"/>
                </c:manualLayout>
              </c:layout>
              <c:showLegendKey val="0"/>
              <c:showVal val="1"/>
              <c:showCatName val="0"/>
              <c:showSerName val="0"/>
              <c:showPercent val="0"/>
              <c:showBubbleSize val="0"/>
            </c:dLbl>
            <c:dLbl>
              <c:idx val="4"/>
              <c:layout>
                <c:manualLayout>
                  <c:x val="-3.3222591362126297E-2"/>
                  <c:y val="-8.9285714285714163E-2"/>
                </c:manualLayout>
              </c:layout>
              <c:showLegendKey val="0"/>
              <c:showVal val="1"/>
              <c:showCatName val="0"/>
              <c:showSerName val="0"/>
              <c:showPercent val="0"/>
              <c:showBubbleSize val="0"/>
            </c:dLbl>
            <c:dLbl>
              <c:idx val="5"/>
              <c:layout>
                <c:manualLayout>
                  <c:x val="-6.2497355740980136E-2"/>
                  <c:y val="3.5948806504118781E-2"/>
                </c:manualLayout>
              </c:layout>
              <c:showLegendKey val="0"/>
              <c:showVal val="1"/>
              <c:showCatName val="0"/>
              <c:showSerName val="0"/>
              <c:showPercent val="0"/>
              <c:showBubbleSize val="0"/>
            </c:dLbl>
            <c:dLbl>
              <c:idx val="6"/>
              <c:layout>
                <c:manualLayout>
                  <c:x val="-5.9701492537313446E-2"/>
                  <c:y val="-5.0367261280167892E-2"/>
                </c:manualLayout>
              </c:layout>
              <c:showLegendKey val="0"/>
              <c:showVal val="1"/>
              <c:showCatName val="0"/>
              <c:showSerName val="0"/>
              <c:showPercent val="0"/>
              <c:showBubbleSize val="0"/>
            </c:dLbl>
            <c:txPr>
              <a:bodyPr/>
              <a:lstStyle/>
              <a:p>
                <a:pPr>
                  <a:defRPr i="1"/>
                </a:pPr>
                <a:endParaRPr lang="en-US"/>
              </a:p>
            </c:txPr>
            <c:showLegendKey val="0"/>
            <c:showVal val="1"/>
            <c:showCatName val="0"/>
            <c:showSerName val="0"/>
            <c:showPercent val="0"/>
            <c:showBubbleSize val="0"/>
            <c:showLeaderLines val="0"/>
          </c:dLbls>
          <c:cat>
            <c:numRef>
              <c:f>'Waste to Energy'!$A$3:$A$9</c:f>
              <c:numCache>
                <c:formatCode>General</c:formatCode>
                <c:ptCount val="7"/>
                <c:pt idx="0">
                  <c:v>2005</c:v>
                </c:pt>
                <c:pt idx="1">
                  <c:v>2006</c:v>
                </c:pt>
                <c:pt idx="2">
                  <c:v>2007</c:v>
                </c:pt>
                <c:pt idx="3">
                  <c:v>2008</c:v>
                </c:pt>
                <c:pt idx="4">
                  <c:v>2009</c:v>
                </c:pt>
                <c:pt idx="5">
                  <c:v>2010</c:v>
                </c:pt>
                <c:pt idx="6">
                  <c:v>2011</c:v>
                </c:pt>
              </c:numCache>
            </c:numRef>
          </c:cat>
          <c:val>
            <c:numRef>
              <c:f>'Waste to Energy'!$B$3:$B$9</c:f>
              <c:numCache>
                <c:formatCode>#,##0</c:formatCode>
                <c:ptCount val="7"/>
                <c:pt idx="0">
                  <c:v>345069</c:v>
                </c:pt>
                <c:pt idx="1">
                  <c:v>350942</c:v>
                </c:pt>
                <c:pt idx="2">
                  <c:v>350498</c:v>
                </c:pt>
                <c:pt idx="3">
                  <c:v>348263</c:v>
                </c:pt>
                <c:pt idx="4">
                  <c:v>319136</c:v>
                </c:pt>
                <c:pt idx="5">
                  <c:v>315385</c:v>
                </c:pt>
                <c:pt idx="6">
                  <c:v>368987</c:v>
                </c:pt>
              </c:numCache>
            </c:numRef>
          </c:val>
          <c:smooth val="0"/>
        </c:ser>
        <c:dLbls>
          <c:showLegendKey val="0"/>
          <c:showVal val="1"/>
          <c:showCatName val="0"/>
          <c:showSerName val="0"/>
          <c:showPercent val="0"/>
          <c:showBubbleSize val="0"/>
        </c:dLbls>
        <c:marker val="1"/>
        <c:smooth val="0"/>
        <c:axId val="168544512"/>
        <c:axId val="168383616"/>
      </c:lineChart>
      <c:catAx>
        <c:axId val="168544512"/>
        <c:scaling>
          <c:orientation val="minMax"/>
        </c:scaling>
        <c:delete val="0"/>
        <c:axPos val="b"/>
        <c:numFmt formatCode="General" sourceLinked="1"/>
        <c:majorTickMark val="out"/>
        <c:minorTickMark val="none"/>
        <c:tickLblPos val="nextTo"/>
        <c:spPr>
          <a:ln>
            <a:noFill/>
          </a:ln>
        </c:spPr>
        <c:txPr>
          <a:bodyPr/>
          <a:lstStyle/>
          <a:p>
            <a:pPr>
              <a:defRPr sz="1000" baseline="0"/>
            </a:pPr>
            <a:endParaRPr lang="en-US"/>
          </a:p>
        </c:txPr>
        <c:crossAx val="168383616"/>
        <c:crosses val="autoZero"/>
        <c:auto val="1"/>
        <c:lblAlgn val="ctr"/>
        <c:lblOffset val="100"/>
        <c:noMultiLvlLbl val="0"/>
      </c:catAx>
      <c:valAx>
        <c:axId val="168383616"/>
        <c:scaling>
          <c:orientation val="minMax"/>
        </c:scaling>
        <c:delete val="1"/>
        <c:axPos val="l"/>
        <c:numFmt formatCode="#,##0" sourceLinked="1"/>
        <c:majorTickMark val="out"/>
        <c:minorTickMark val="none"/>
        <c:tickLblPos val="none"/>
        <c:crossAx val="168544512"/>
        <c:crosses val="autoZero"/>
        <c:crossBetween val="between"/>
      </c:valAx>
    </c:plotArea>
    <c:plotVisOnly val="1"/>
    <c:dispBlanksAs val="gap"/>
    <c:showDLblsOverMax val="0"/>
  </c:chart>
  <c:spPr>
    <a:ln>
      <a:noFill/>
    </a:ln>
  </c:spPr>
  <c:printSettings>
    <c:headerFooter/>
    <c:pageMargins b="1" l="0.75000000000000056" r="0.75000000000000056"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400" b="0"/>
              <a:t>County On-Site Disposal of Toxic Waste Reported in Pounds</a:t>
            </a:r>
          </a:p>
          <a:p>
            <a:pPr>
              <a:defRPr/>
            </a:pPr>
            <a:r>
              <a:rPr lang="en-US" sz="1200" b="0"/>
              <a:t>2011</a:t>
            </a:r>
          </a:p>
        </c:rich>
      </c:tx>
      <c:layout/>
      <c:overlay val="0"/>
    </c:title>
    <c:autoTitleDeleted val="0"/>
    <c:plotArea>
      <c:layout/>
      <c:barChart>
        <c:barDir val="bar"/>
        <c:grouping val="clustered"/>
        <c:varyColors val="0"/>
        <c:ser>
          <c:idx val="0"/>
          <c:order val="0"/>
          <c:spPr>
            <a:solidFill>
              <a:schemeClr val="tx1"/>
            </a:solidFill>
          </c:spPr>
          <c:invertIfNegative val="0"/>
          <c:dLbls>
            <c:txPr>
              <a:bodyPr/>
              <a:lstStyle/>
              <a:p>
                <a:pPr>
                  <a:defRPr i="1"/>
                </a:pPr>
                <a:endParaRPr lang="en-US"/>
              </a:p>
            </c:txPr>
            <c:showLegendKey val="0"/>
            <c:showVal val="1"/>
            <c:showCatName val="0"/>
            <c:showSerName val="0"/>
            <c:showPercent val="0"/>
            <c:showBubbleSize val="0"/>
            <c:showLeaderLines val="0"/>
          </c:dLbls>
          <c:cat>
            <c:strRef>
              <c:f>'Toxic Waste County'!$A$3:$A$6</c:f>
              <c:strCache>
                <c:ptCount val="4"/>
                <c:pt idx="0">
                  <c:v>Albany</c:v>
                </c:pt>
                <c:pt idx="1">
                  <c:v>Erie</c:v>
                </c:pt>
                <c:pt idx="2">
                  <c:v>Onondaga </c:v>
                </c:pt>
                <c:pt idx="3">
                  <c:v>Monroe</c:v>
                </c:pt>
              </c:strCache>
            </c:strRef>
          </c:cat>
          <c:val>
            <c:numRef>
              <c:f>'Toxic Waste County'!$B$3:$B$6</c:f>
              <c:numCache>
                <c:formatCode>#,##0</c:formatCode>
                <c:ptCount val="4"/>
                <c:pt idx="0">
                  <c:v>694063</c:v>
                </c:pt>
                <c:pt idx="1">
                  <c:v>992631</c:v>
                </c:pt>
                <c:pt idx="2">
                  <c:v>1046241</c:v>
                </c:pt>
                <c:pt idx="3">
                  <c:v>2410805</c:v>
                </c:pt>
              </c:numCache>
            </c:numRef>
          </c:val>
        </c:ser>
        <c:dLbls>
          <c:showLegendKey val="0"/>
          <c:showVal val="1"/>
          <c:showCatName val="0"/>
          <c:showSerName val="0"/>
          <c:showPercent val="0"/>
          <c:showBubbleSize val="0"/>
        </c:dLbls>
        <c:gapWidth val="150"/>
        <c:overlap val="-25"/>
        <c:axId val="168242176"/>
        <c:axId val="168257408"/>
      </c:barChart>
      <c:catAx>
        <c:axId val="168242176"/>
        <c:scaling>
          <c:orientation val="minMax"/>
        </c:scaling>
        <c:delete val="0"/>
        <c:axPos val="l"/>
        <c:majorTickMark val="none"/>
        <c:minorTickMark val="none"/>
        <c:tickLblPos val="nextTo"/>
        <c:spPr>
          <a:ln>
            <a:noFill/>
          </a:ln>
        </c:spPr>
        <c:txPr>
          <a:bodyPr/>
          <a:lstStyle/>
          <a:p>
            <a:pPr>
              <a:defRPr sz="1000" baseline="0"/>
            </a:pPr>
            <a:endParaRPr lang="en-US"/>
          </a:p>
        </c:txPr>
        <c:crossAx val="168257408"/>
        <c:crosses val="autoZero"/>
        <c:auto val="1"/>
        <c:lblAlgn val="ctr"/>
        <c:lblOffset val="100"/>
        <c:noMultiLvlLbl val="0"/>
      </c:catAx>
      <c:valAx>
        <c:axId val="168257408"/>
        <c:scaling>
          <c:orientation val="minMax"/>
        </c:scaling>
        <c:delete val="1"/>
        <c:axPos val="b"/>
        <c:numFmt formatCode="#,##0" sourceLinked="1"/>
        <c:majorTickMark val="out"/>
        <c:minorTickMark val="none"/>
        <c:tickLblPos val="none"/>
        <c:crossAx val="168242176"/>
        <c:crosses val="autoZero"/>
        <c:crossBetween val="between"/>
      </c:valAx>
    </c:plotArea>
    <c:plotVisOnly val="1"/>
    <c:dispBlanksAs val="gap"/>
    <c:showDLblsOverMax val="0"/>
  </c:chart>
  <c:spPr>
    <a:ln>
      <a:noFill/>
    </a:ln>
  </c:sp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baseline="0"/>
              <a:t>Onondaga County Reported On-Site Disposal of Toxic Waste in Pounds</a:t>
            </a:r>
          </a:p>
          <a:p>
            <a:pPr>
              <a:defRPr/>
            </a:pPr>
            <a:r>
              <a:rPr lang="en-US" sz="1200" b="0" i="0" baseline="0"/>
              <a:t>2004-11</a:t>
            </a:r>
          </a:p>
        </c:rich>
      </c:tx>
      <c:layout/>
      <c:overlay val="0"/>
    </c:title>
    <c:autoTitleDeleted val="0"/>
    <c:plotArea>
      <c:layout/>
      <c:lineChart>
        <c:grouping val="standard"/>
        <c:varyColors val="0"/>
        <c:ser>
          <c:idx val="2"/>
          <c:order val="0"/>
          <c:tx>
            <c:strRef>
              <c:f>'Toxic Waste % Change'!$A$5</c:f>
              <c:strCache>
                <c:ptCount val="1"/>
                <c:pt idx="0">
                  <c:v>Onondaga</c:v>
                </c:pt>
              </c:strCache>
            </c:strRef>
          </c:tx>
          <c:spPr>
            <a:ln>
              <a:solidFill>
                <a:schemeClr val="tx1"/>
              </a:solidFill>
            </a:ln>
          </c:spPr>
          <c:marker>
            <c:symbol val="diamond"/>
            <c:size val="7"/>
            <c:spPr>
              <a:solidFill>
                <a:schemeClr val="tx1"/>
              </a:solidFill>
              <a:ln>
                <a:solidFill>
                  <a:schemeClr val="tx1"/>
                </a:solidFill>
              </a:ln>
            </c:spPr>
          </c:marker>
          <c:dLbls>
            <c:dLbl>
              <c:idx val="0"/>
              <c:layout>
                <c:manualLayout>
                  <c:x val="-7.4999999999999997E-2"/>
                  <c:y val="-5.5555555555555552E-2"/>
                </c:manualLayout>
              </c:layout>
              <c:showLegendKey val="0"/>
              <c:showVal val="1"/>
              <c:showCatName val="0"/>
              <c:showSerName val="0"/>
              <c:showPercent val="0"/>
              <c:showBubbleSize val="0"/>
            </c:dLbl>
            <c:dLbl>
              <c:idx val="1"/>
              <c:layout>
                <c:manualLayout>
                  <c:x val="-2.7777777777777779E-3"/>
                  <c:y val="-4.1666666666666664E-2"/>
                </c:manualLayout>
              </c:layout>
              <c:showLegendKey val="0"/>
              <c:showVal val="1"/>
              <c:showCatName val="0"/>
              <c:showSerName val="0"/>
              <c:showPercent val="0"/>
              <c:showBubbleSize val="0"/>
            </c:dLbl>
            <c:dLbl>
              <c:idx val="2"/>
              <c:layout>
                <c:manualLayout>
                  <c:x val="-1.3888888888888888E-2"/>
                  <c:y val="-4.1666666666666706E-2"/>
                </c:manualLayout>
              </c:layout>
              <c:showLegendKey val="0"/>
              <c:showVal val="1"/>
              <c:showCatName val="0"/>
              <c:showSerName val="0"/>
              <c:showPercent val="0"/>
              <c:showBubbleSize val="0"/>
            </c:dLbl>
            <c:dLbl>
              <c:idx val="3"/>
              <c:layout>
                <c:manualLayout>
                  <c:x val="-1.6666666666666614E-2"/>
                  <c:y val="-2.7777777777777776E-2"/>
                </c:manualLayout>
              </c:layout>
              <c:showLegendKey val="0"/>
              <c:showVal val="1"/>
              <c:showCatName val="0"/>
              <c:showSerName val="0"/>
              <c:showPercent val="0"/>
              <c:showBubbleSize val="0"/>
            </c:dLbl>
            <c:dLbl>
              <c:idx val="4"/>
              <c:layout>
                <c:manualLayout>
                  <c:x val="-5.5555555555555558E-3"/>
                  <c:y val="-2.7777777777777776E-2"/>
                </c:manualLayout>
              </c:layout>
              <c:showLegendKey val="0"/>
              <c:showVal val="1"/>
              <c:showCatName val="0"/>
              <c:showSerName val="0"/>
              <c:showPercent val="0"/>
              <c:showBubbleSize val="0"/>
            </c:dLbl>
            <c:dLbl>
              <c:idx val="5"/>
              <c:layout>
                <c:manualLayout>
                  <c:x val="-8.3333333333333329E-2"/>
                  <c:y val="5.0925925925925923E-2"/>
                </c:manualLayout>
              </c:layout>
              <c:showLegendKey val="0"/>
              <c:showVal val="1"/>
              <c:showCatName val="0"/>
              <c:showSerName val="0"/>
              <c:showPercent val="0"/>
              <c:showBubbleSize val="0"/>
            </c:dLbl>
            <c:dLbl>
              <c:idx val="6"/>
              <c:layout>
                <c:manualLayout>
                  <c:x val="-8.3333333333333332E-3"/>
                  <c:y val="-4.1666666666666664E-2"/>
                </c:manualLayout>
              </c:layout>
              <c:showLegendKey val="0"/>
              <c:showVal val="1"/>
              <c:showCatName val="0"/>
              <c:showSerName val="0"/>
              <c:showPercent val="0"/>
              <c:showBubbleSize val="0"/>
            </c:dLbl>
            <c:dLbl>
              <c:idx val="7"/>
              <c:layout>
                <c:manualLayout>
                  <c:x val="-1.6666666666666666E-2"/>
                  <c:y val="4.6296296296296384E-2"/>
                </c:manualLayout>
              </c:layout>
              <c:showLegendKey val="0"/>
              <c:showVal val="1"/>
              <c:showCatName val="0"/>
              <c:showSerName val="0"/>
              <c:showPercent val="0"/>
              <c:showBubbleSize val="0"/>
            </c:dLbl>
            <c:txPr>
              <a:bodyPr/>
              <a:lstStyle/>
              <a:p>
                <a:pPr>
                  <a:defRPr i="1"/>
                </a:pPr>
                <a:endParaRPr lang="en-US"/>
              </a:p>
            </c:txPr>
            <c:showLegendKey val="0"/>
            <c:showVal val="1"/>
            <c:showCatName val="0"/>
            <c:showSerName val="0"/>
            <c:showPercent val="0"/>
            <c:showBubbleSize val="0"/>
            <c:showLeaderLines val="0"/>
          </c:dLbls>
          <c:cat>
            <c:numRef>
              <c:f>'Toxic Waste % Change'!$B$2:$I$2</c:f>
              <c:numCache>
                <c:formatCode>General</c:formatCode>
                <c:ptCount val="8"/>
                <c:pt idx="0">
                  <c:v>2004</c:v>
                </c:pt>
                <c:pt idx="1">
                  <c:v>2005</c:v>
                </c:pt>
                <c:pt idx="2">
                  <c:v>2006</c:v>
                </c:pt>
                <c:pt idx="3">
                  <c:v>2007</c:v>
                </c:pt>
                <c:pt idx="4">
                  <c:v>2008</c:v>
                </c:pt>
                <c:pt idx="5">
                  <c:v>2009</c:v>
                </c:pt>
                <c:pt idx="6">
                  <c:v>2010</c:v>
                </c:pt>
                <c:pt idx="7">
                  <c:v>2011</c:v>
                </c:pt>
              </c:numCache>
            </c:numRef>
          </c:cat>
          <c:val>
            <c:numRef>
              <c:f>'Toxic Waste % Change'!$B$5:$I$5</c:f>
              <c:numCache>
                <c:formatCode>#,##0</c:formatCode>
                <c:ptCount val="8"/>
                <c:pt idx="0">
                  <c:v>3363967</c:v>
                </c:pt>
                <c:pt idx="1">
                  <c:v>3389273</c:v>
                </c:pt>
                <c:pt idx="2">
                  <c:v>2596285</c:v>
                </c:pt>
                <c:pt idx="3">
                  <c:v>2241142</c:v>
                </c:pt>
                <c:pt idx="4">
                  <c:v>1920718</c:v>
                </c:pt>
                <c:pt idx="5">
                  <c:v>1531634</c:v>
                </c:pt>
                <c:pt idx="6">
                  <c:v>1549141</c:v>
                </c:pt>
                <c:pt idx="7">
                  <c:v>1046241</c:v>
                </c:pt>
              </c:numCache>
            </c:numRef>
          </c:val>
          <c:smooth val="0"/>
        </c:ser>
        <c:dLbls>
          <c:showLegendKey val="0"/>
          <c:showVal val="0"/>
          <c:showCatName val="0"/>
          <c:showSerName val="0"/>
          <c:showPercent val="0"/>
          <c:showBubbleSize val="0"/>
        </c:dLbls>
        <c:marker val="1"/>
        <c:smooth val="0"/>
        <c:axId val="168421632"/>
        <c:axId val="170098688"/>
      </c:lineChart>
      <c:catAx>
        <c:axId val="168421632"/>
        <c:scaling>
          <c:orientation val="minMax"/>
        </c:scaling>
        <c:delete val="0"/>
        <c:axPos val="b"/>
        <c:numFmt formatCode="General" sourceLinked="1"/>
        <c:majorTickMark val="out"/>
        <c:minorTickMark val="none"/>
        <c:tickLblPos val="nextTo"/>
        <c:spPr>
          <a:ln>
            <a:noFill/>
          </a:ln>
        </c:spPr>
        <c:txPr>
          <a:bodyPr/>
          <a:lstStyle/>
          <a:p>
            <a:pPr>
              <a:defRPr sz="1000" baseline="0"/>
            </a:pPr>
            <a:endParaRPr lang="en-US"/>
          </a:p>
        </c:txPr>
        <c:crossAx val="170098688"/>
        <c:crosses val="autoZero"/>
        <c:auto val="1"/>
        <c:lblAlgn val="ctr"/>
        <c:lblOffset val="100"/>
        <c:noMultiLvlLbl val="0"/>
      </c:catAx>
      <c:valAx>
        <c:axId val="170098688"/>
        <c:scaling>
          <c:orientation val="minMax"/>
        </c:scaling>
        <c:delete val="1"/>
        <c:axPos val="l"/>
        <c:numFmt formatCode="#,##0" sourceLinked="1"/>
        <c:majorTickMark val="out"/>
        <c:minorTickMark val="none"/>
        <c:tickLblPos val="none"/>
        <c:crossAx val="168421632"/>
        <c:crosses val="autoZero"/>
        <c:crossBetween val="between"/>
      </c:valAx>
      <c:spPr>
        <a:noFill/>
        <a:ln w="25400">
          <a:no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47625</xdr:colOff>
      <xdr:row>13</xdr:row>
      <xdr:rowOff>4761</xdr:rowOff>
    </xdr:from>
    <xdr:to>
      <xdr:col>19</xdr:col>
      <xdr:colOff>95250</xdr:colOff>
      <xdr:row>28</xdr:row>
      <xdr:rowOff>66674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0.20312</cdr:x>
      <cdr:y>0.25</cdr:y>
    </cdr:from>
    <cdr:to>
      <cdr:x>0.69618</cdr:x>
      <cdr:y>0.32292</cdr:y>
    </cdr:to>
    <cdr:sp macro="" textlink="">
      <cdr:nvSpPr>
        <cdr:cNvPr id="2" name="TextBox 1"/>
        <cdr:cNvSpPr txBox="1"/>
      </cdr:nvSpPr>
      <cdr:spPr>
        <a:xfrm xmlns:a="http://schemas.openxmlformats.org/drawingml/2006/main">
          <a:off x="1114424" y="914400"/>
          <a:ext cx="2705101" cy="266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a:latin typeface="+mn-lt"/>
            </a:rPr>
            <a:t>2010-11</a:t>
          </a:r>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152400</xdr:colOff>
      <xdr:row>31</xdr:row>
      <xdr:rowOff>127000</xdr:rowOff>
    </xdr:from>
    <xdr:to>
      <xdr:col>3</xdr:col>
      <xdr:colOff>523875</xdr:colOff>
      <xdr:row>59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32</xdr:row>
      <xdr:rowOff>109537</xdr:rowOff>
    </xdr:from>
    <xdr:to>
      <xdr:col>10</xdr:col>
      <xdr:colOff>142875</xdr:colOff>
      <xdr:row>49</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0.77578</cdr:x>
      <cdr:y>0.65273</cdr:y>
    </cdr:from>
    <cdr:to>
      <cdr:x>0.9329</cdr:x>
      <cdr:y>0.88424</cdr:y>
    </cdr:to>
    <cdr:sp macro="" textlink="">
      <cdr:nvSpPr>
        <cdr:cNvPr id="2" name="TextBox 1"/>
        <cdr:cNvSpPr txBox="1"/>
      </cdr:nvSpPr>
      <cdr:spPr>
        <a:xfrm xmlns:a="http://schemas.openxmlformats.org/drawingml/2006/main">
          <a:off x="4514850" y="25781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0.5401</cdr:x>
      <cdr:y>0.61415</cdr:y>
    </cdr:from>
    <cdr:to>
      <cdr:x>0.69722</cdr:x>
      <cdr:y>0.84566</cdr:y>
    </cdr:to>
    <cdr:sp macro="" textlink="">
      <cdr:nvSpPr>
        <cdr:cNvPr id="3" name="TextBox 2"/>
        <cdr:cNvSpPr txBox="1"/>
      </cdr:nvSpPr>
      <cdr:spPr>
        <a:xfrm xmlns:a="http://schemas.openxmlformats.org/drawingml/2006/main">
          <a:off x="3143250" y="24257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NYSDEC Minimum</a:t>
          </a:r>
          <a:r>
            <a:rPr lang="en-US" sz="1000" baseline="0"/>
            <a:t> Standard is 4 ppm</a:t>
          </a:r>
          <a:endParaRPr lang="en-US" sz="10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1514475</xdr:colOff>
      <xdr:row>16</xdr:row>
      <xdr:rowOff>166687</xdr:rowOff>
    </xdr:from>
    <xdr:to>
      <xdr:col>14</xdr:col>
      <xdr:colOff>571500</xdr:colOff>
      <xdr:row>36</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742950</xdr:colOff>
      <xdr:row>21</xdr:row>
      <xdr:rowOff>390524</xdr:rowOff>
    </xdr:from>
    <xdr:to>
      <xdr:col>16</xdr:col>
      <xdr:colOff>647700</xdr:colOff>
      <xdr:row>40</xdr:row>
      <xdr:rowOff>38099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390525</xdr:colOff>
      <xdr:row>55</xdr:row>
      <xdr:rowOff>23812</xdr:rowOff>
    </xdr:from>
    <xdr:to>
      <xdr:col>18</xdr:col>
      <xdr:colOff>419100</xdr:colOff>
      <xdr:row>72</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12</xdr:row>
      <xdr:rowOff>147637</xdr:rowOff>
    </xdr:from>
    <xdr:to>
      <xdr:col>12</xdr:col>
      <xdr:colOff>228600</xdr:colOff>
      <xdr:row>31</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0.12708</cdr:x>
      <cdr:y>0.17535</cdr:y>
    </cdr:from>
    <cdr:to>
      <cdr:x>0.25417</cdr:x>
      <cdr:y>0.25521</cdr:y>
    </cdr:to>
    <cdr:sp macro="" textlink="">
      <cdr:nvSpPr>
        <cdr:cNvPr id="2" name="TextBox 1"/>
        <cdr:cNvSpPr txBox="1"/>
      </cdr:nvSpPr>
      <cdr:spPr>
        <a:xfrm xmlns:a="http://schemas.openxmlformats.org/drawingml/2006/main">
          <a:off x="581025" y="481013"/>
          <a:ext cx="581025"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t>2009</a:t>
          </a:r>
        </a:p>
      </cdr:txBody>
    </cdr:sp>
  </cdr:relSizeAnchor>
  <cdr:relSizeAnchor xmlns:cdr="http://schemas.openxmlformats.org/drawingml/2006/chartDrawing">
    <cdr:from>
      <cdr:x>0.44097</cdr:x>
      <cdr:y>0.17187</cdr:y>
    </cdr:from>
    <cdr:to>
      <cdr:x>0.56424</cdr:x>
      <cdr:y>0.24132</cdr:y>
    </cdr:to>
    <cdr:sp macro="" textlink="">
      <cdr:nvSpPr>
        <cdr:cNvPr id="3" name="TextBox 2"/>
        <cdr:cNvSpPr txBox="1"/>
      </cdr:nvSpPr>
      <cdr:spPr>
        <a:xfrm xmlns:a="http://schemas.openxmlformats.org/drawingml/2006/main">
          <a:off x="2419350" y="628632"/>
          <a:ext cx="676275" cy="2540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t>2010</a:t>
          </a:r>
        </a:p>
      </cdr:txBody>
    </cdr:sp>
  </cdr:relSizeAnchor>
  <cdr:relSizeAnchor xmlns:cdr="http://schemas.openxmlformats.org/drawingml/2006/chartDrawing">
    <cdr:from>
      <cdr:x>0.75</cdr:x>
      <cdr:y>0.17188</cdr:y>
    </cdr:from>
    <cdr:to>
      <cdr:x>0.87847</cdr:x>
      <cdr:y>0.25521</cdr:y>
    </cdr:to>
    <cdr:sp macro="" textlink="">
      <cdr:nvSpPr>
        <cdr:cNvPr id="4" name="TextBox 3"/>
        <cdr:cNvSpPr txBox="1"/>
      </cdr:nvSpPr>
      <cdr:spPr>
        <a:xfrm xmlns:a="http://schemas.openxmlformats.org/drawingml/2006/main">
          <a:off x="4114800" y="628668"/>
          <a:ext cx="704850" cy="30478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t>2011</a:t>
          </a:r>
        </a:p>
      </cdr:txBody>
    </cdr:sp>
  </cdr:relSizeAnchor>
</c:userShapes>
</file>

<file path=xl/drawings/drawing6.xml><?xml version="1.0" encoding="utf-8"?>
<xdr:wsDr xmlns:xdr="http://schemas.openxmlformats.org/drawingml/2006/spreadsheetDrawing" xmlns:a="http://schemas.openxmlformats.org/drawingml/2006/main">
  <xdr:twoCellAnchor>
    <xdr:from>
      <xdr:col>7</xdr:col>
      <xdr:colOff>476250</xdr:colOff>
      <xdr:row>5</xdr:row>
      <xdr:rowOff>95250</xdr:rowOff>
    </xdr:from>
    <xdr:to>
      <xdr:col>16</xdr:col>
      <xdr:colOff>476250</xdr:colOff>
      <xdr:row>24</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120650</xdr:colOff>
      <xdr:row>11</xdr:row>
      <xdr:rowOff>136524</xdr:rowOff>
    </xdr:from>
    <xdr:to>
      <xdr:col>5</xdr:col>
      <xdr:colOff>758825</xdr:colOff>
      <xdr:row>34</xdr:row>
      <xdr:rowOff>69849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180975</xdr:colOff>
      <xdr:row>0</xdr:row>
      <xdr:rowOff>161925</xdr:rowOff>
    </xdr:from>
    <xdr:to>
      <xdr:col>12</xdr:col>
      <xdr:colOff>180975</xdr:colOff>
      <xdr:row>19</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200025</xdr:colOff>
      <xdr:row>2</xdr:row>
      <xdr:rowOff>28575</xdr:rowOff>
    </xdr:from>
    <xdr:to>
      <xdr:col>18</xdr:col>
      <xdr:colOff>200025</xdr:colOff>
      <xdr:row>20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21</xdr:row>
      <xdr:rowOff>161925</xdr:rowOff>
    </xdr:from>
    <xdr:to>
      <xdr:col>17</xdr:col>
      <xdr:colOff>495300</xdr:colOff>
      <xdr:row>41</xdr:row>
      <xdr:rowOff>9525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limate-zone.com/climate/united-states/new-york/syracus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climate-zone.com/climate/united-states/new-york/syracus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4.bin"/><Relationship Id="rId1" Type="http://schemas.openxmlformats.org/officeDocument/2006/relationships/hyperlink" Target="https://ocrra.org/about-ocrra/reports-and-policies/reports"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ocrra.org/app/webroot/img/gallery/File/downloads/Reports/Recycling/Recycling_2011.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iaspub.epa.gov/triexplorer/tri_broker_statefs.broker?p_view=STCO&amp;trilib=TRIQ1&amp;state=NY&amp;SFS=YES&amp;year=2011"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http://static.ongov.net/WEP/wepdf/AMPProgressReports/2011_Progress_Report_(09-21-201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selection activeCell="D31" sqref="D31"/>
    </sheetView>
  </sheetViews>
  <sheetFormatPr defaultRowHeight="15" x14ac:dyDescent="0.25"/>
  <cols>
    <col min="1" max="1" width="43" customWidth="1"/>
    <col min="2" max="13" width="5.5703125" bestFit="1" customWidth="1"/>
    <col min="14" max="14" width="7.42578125" bestFit="1" customWidth="1"/>
  </cols>
  <sheetData>
    <row r="1" spans="1:14" ht="15.75" x14ac:dyDescent="0.25">
      <c r="A1" s="1" t="s">
        <v>93</v>
      </c>
      <c r="B1" s="65" t="s">
        <v>77</v>
      </c>
      <c r="C1" s="65" t="s">
        <v>78</v>
      </c>
      <c r="D1" s="65" t="s">
        <v>79</v>
      </c>
      <c r="E1" s="65" t="s">
        <v>80</v>
      </c>
      <c r="F1" s="65" t="s">
        <v>81</v>
      </c>
      <c r="G1" s="65" t="s">
        <v>82</v>
      </c>
      <c r="H1" s="65" t="s">
        <v>83</v>
      </c>
      <c r="I1" s="65" t="s">
        <v>84</v>
      </c>
      <c r="J1" s="65" t="s">
        <v>85</v>
      </c>
      <c r="K1" s="65" t="s">
        <v>86</v>
      </c>
      <c r="L1" s="65" t="s">
        <v>87</v>
      </c>
      <c r="M1" s="65" t="s">
        <v>88</v>
      </c>
      <c r="N1" s="65" t="s">
        <v>89</v>
      </c>
    </row>
    <row r="2" spans="1:14" ht="15.75" x14ac:dyDescent="0.25">
      <c r="A2" s="1" t="s">
        <v>90</v>
      </c>
      <c r="B2" s="69">
        <v>22.4</v>
      </c>
      <c r="C2" s="69">
        <v>24</v>
      </c>
      <c r="D2" s="69">
        <v>33.9</v>
      </c>
      <c r="E2" s="69">
        <v>45.7</v>
      </c>
      <c r="F2" s="69">
        <v>57.1</v>
      </c>
      <c r="G2" s="69">
        <v>65.3</v>
      </c>
      <c r="H2" s="69">
        <v>70.400000000000006</v>
      </c>
      <c r="I2" s="69">
        <v>68.400000000000006</v>
      </c>
      <c r="J2" s="69">
        <v>61.5</v>
      </c>
      <c r="K2" s="69">
        <v>50.7</v>
      </c>
      <c r="L2" s="69">
        <v>40.5</v>
      </c>
      <c r="M2" s="69">
        <v>28.3</v>
      </c>
      <c r="N2" s="69">
        <v>47.4</v>
      </c>
    </row>
    <row r="3" spans="1:14" ht="15.75" x14ac:dyDescent="0.25">
      <c r="A3" s="1" t="s">
        <v>91</v>
      </c>
      <c r="B3" s="69">
        <v>30.6</v>
      </c>
      <c r="C3" s="69">
        <v>32.5</v>
      </c>
      <c r="D3" s="69">
        <v>42.7</v>
      </c>
      <c r="E3" s="69">
        <v>56</v>
      </c>
      <c r="F3" s="69">
        <v>68.3</v>
      </c>
      <c r="G3" s="69">
        <v>76.7</v>
      </c>
      <c r="H3" s="69">
        <v>81.7</v>
      </c>
      <c r="I3" s="69">
        <v>79</v>
      </c>
      <c r="J3" s="69">
        <v>71.599999999999994</v>
      </c>
      <c r="K3" s="69">
        <v>60.3</v>
      </c>
      <c r="L3" s="69">
        <v>48</v>
      </c>
      <c r="M3" s="69">
        <v>35.4</v>
      </c>
      <c r="N3" s="69">
        <v>56.9</v>
      </c>
    </row>
    <row r="4" spans="1:14" ht="15.75" x14ac:dyDescent="0.25">
      <c r="A4" s="1" t="s">
        <v>92</v>
      </c>
      <c r="B4" s="69">
        <v>14.2</v>
      </c>
      <c r="C4" s="69">
        <v>15.4</v>
      </c>
      <c r="D4" s="69">
        <v>25.1</v>
      </c>
      <c r="E4" s="69">
        <v>35.5</v>
      </c>
      <c r="F4" s="69">
        <v>46</v>
      </c>
      <c r="G4" s="69">
        <v>53.8</v>
      </c>
      <c r="H4" s="69">
        <v>59</v>
      </c>
      <c r="I4" s="69">
        <v>57.7</v>
      </c>
      <c r="J4" s="69">
        <v>51.4</v>
      </c>
      <c r="K4" s="69">
        <v>41.1</v>
      </c>
      <c r="L4" s="69">
        <v>33</v>
      </c>
      <c r="M4" s="69">
        <v>21.1</v>
      </c>
      <c r="N4" s="69">
        <v>37.799999999999997</v>
      </c>
    </row>
    <row r="6" spans="1:14" ht="15.75" x14ac:dyDescent="0.25">
      <c r="A6" s="60" t="s">
        <v>103</v>
      </c>
    </row>
    <row r="7" spans="1:14" x14ac:dyDescent="0.25">
      <c r="A7" s="4" t="s">
        <v>104</v>
      </c>
    </row>
  </sheetData>
  <hyperlinks>
    <hyperlink ref="A7" r:id="rId1"/>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T30" sqref="T30"/>
    </sheetView>
  </sheetViews>
  <sheetFormatPr defaultRowHeight="15" x14ac:dyDescent="0.25"/>
  <cols>
    <col min="1" max="1" width="26.5703125" customWidth="1"/>
    <col min="2" max="6" width="5.5703125" bestFit="1" customWidth="1"/>
    <col min="7" max="7" width="4.42578125" bestFit="1" customWidth="1"/>
    <col min="8" max="8" width="5.5703125" bestFit="1" customWidth="1"/>
    <col min="9" max="9" width="4.5703125" bestFit="1" customWidth="1"/>
    <col min="10" max="11" width="4.42578125" bestFit="1" customWidth="1"/>
    <col min="12" max="13" width="5.5703125" bestFit="1" customWidth="1"/>
    <col min="14" max="14" width="7.42578125" bestFit="1" customWidth="1"/>
  </cols>
  <sheetData>
    <row r="1" spans="1:14" ht="18.75" x14ac:dyDescent="0.25">
      <c r="A1" s="101" t="s">
        <v>111</v>
      </c>
      <c r="B1" s="101"/>
      <c r="C1" s="101"/>
      <c r="D1" s="101"/>
      <c r="E1" s="101"/>
      <c r="F1" s="101"/>
      <c r="G1" s="101"/>
      <c r="H1" s="101"/>
      <c r="I1" s="101"/>
      <c r="J1" s="101"/>
      <c r="K1" s="101"/>
      <c r="L1" s="101"/>
      <c r="M1" s="101"/>
      <c r="N1" s="101"/>
    </row>
    <row r="2" spans="1:14" ht="15.75" x14ac:dyDescent="0.25">
      <c r="A2" s="91"/>
      <c r="B2" s="92" t="s">
        <v>77</v>
      </c>
      <c r="C2" s="92" t="s">
        <v>78</v>
      </c>
      <c r="D2" s="92" t="s">
        <v>79</v>
      </c>
      <c r="E2" s="92" t="s">
        <v>80</v>
      </c>
      <c r="F2" s="92" t="s">
        <v>81</v>
      </c>
      <c r="G2" s="92" t="s">
        <v>82</v>
      </c>
      <c r="H2" s="92" t="s">
        <v>83</v>
      </c>
      <c r="I2" s="92" t="s">
        <v>84</v>
      </c>
      <c r="J2" s="92" t="s">
        <v>85</v>
      </c>
      <c r="K2" s="92" t="s">
        <v>86</v>
      </c>
      <c r="L2" s="92" t="s">
        <v>87</v>
      </c>
      <c r="M2" s="92" t="s">
        <v>88</v>
      </c>
      <c r="N2" s="92" t="s">
        <v>89</v>
      </c>
    </row>
    <row r="3" spans="1:14" ht="15.75" x14ac:dyDescent="0.25">
      <c r="A3" s="93" t="s">
        <v>94</v>
      </c>
      <c r="B3" s="94">
        <v>2.2999999999999998</v>
      </c>
      <c r="C3" s="94">
        <v>2.1</v>
      </c>
      <c r="D3" s="94">
        <v>2.8</v>
      </c>
      <c r="E3" s="94">
        <v>3.3</v>
      </c>
      <c r="F3" s="94">
        <v>3.3</v>
      </c>
      <c r="G3" s="94">
        <v>3.8</v>
      </c>
      <c r="H3" s="94">
        <v>3.8</v>
      </c>
      <c r="I3" s="94">
        <v>3.5</v>
      </c>
      <c r="J3" s="94">
        <v>3.8</v>
      </c>
      <c r="K3" s="94">
        <v>3.2</v>
      </c>
      <c r="L3" s="94">
        <v>3.7</v>
      </c>
      <c r="M3" s="94">
        <v>3.2</v>
      </c>
      <c r="N3" s="94">
        <v>38.9</v>
      </c>
    </row>
    <row r="4" spans="1:14" ht="15.75" x14ac:dyDescent="0.25">
      <c r="A4" s="93" t="s">
        <v>95</v>
      </c>
      <c r="B4" s="94">
        <v>30.1</v>
      </c>
      <c r="C4" s="94">
        <v>25.8</v>
      </c>
      <c r="D4" s="94">
        <v>17.8</v>
      </c>
      <c r="E4" s="94">
        <v>3.9</v>
      </c>
      <c r="F4" s="94">
        <v>0.1</v>
      </c>
      <c r="G4" s="94">
        <v>0</v>
      </c>
      <c r="H4" s="94">
        <v>0</v>
      </c>
      <c r="I4" s="94">
        <v>0</v>
      </c>
      <c r="J4" s="94">
        <v>0</v>
      </c>
      <c r="K4" s="94">
        <v>0.6</v>
      </c>
      <c r="L4" s="94">
        <v>10.199999999999999</v>
      </c>
      <c r="M4" s="94">
        <v>26.8</v>
      </c>
      <c r="N4" s="94">
        <v>115</v>
      </c>
    </row>
    <row r="5" spans="1:14" ht="15.75" x14ac:dyDescent="0.25">
      <c r="A5" s="62"/>
      <c r="B5" s="63"/>
      <c r="C5" s="63"/>
      <c r="D5" s="63"/>
      <c r="E5" s="63"/>
      <c r="F5" s="63"/>
      <c r="G5" s="63"/>
      <c r="H5" s="63"/>
      <c r="I5" s="63"/>
      <c r="J5" s="63"/>
      <c r="K5" s="63"/>
      <c r="L5" s="63"/>
      <c r="M5" s="63"/>
      <c r="N5" s="63"/>
    </row>
    <row r="6" spans="1:14" ht="15.75" x14ac:dyDescent="0.25">
      <c r="A6" s="84" t="s">
        <v>96</v>
      </c>
      <c r="B6" s="84" t="s">
        <v>77</v>
      </c>
      <c r="C6" s="84" t="s">
        <v>78</v>
      </c>
      <c r="D6" s="84" t="s">
        <v>79</v>
      </c>
      <c r="E6" s="84" t="s">
        <v>80</v>
      </c>
      <c r="F6" s="84" t="s">
        <v>81</v>
      </c>
      <c r="G6" s="84" t="s">
        <v>82</v>
      </c>
      <c r="H6" s="84" t="s">
        <v>83</v>
      </c>
      <c r="I6" s="84" t="s">
        <v>84</v>
      </c>
      <c r="J6" s="84" t="s">
        <v>85</v>
      </c>
      <c r="K6" s="84" t="s">
        <v>86</v>
      </c>
      <c r="L6" s="84" t="s">
        <v>87</v>
      </c>
      <c r="M6" s="84" t="s">
        <v>88</v>
      </c>
      <c r="N6" s="84" t="s">
        <v>89</v>
      </c>
    </row>
    <row r="7" spans="1:14" ht="15.75" x14ac:dyDescent="0.25">
      <c r="A7" s="65" t="s">
        <v>97</v>
      </c>
      <c r="B7" s="86">
        <v>10.6</v>
      </c>
      <c r="C7" s="86">
        <v>10.6</v>
      </c>
      <c r="D7" s="86">
        <v>10.7</v>
      </c>
      <c r="E7" s="86">
        <v>10.4</v>
      </c>
      <c r="F7" s="86">
        <v>9</v>
      </c>
      <c r="G7" s="86">
        <v>8.3000000000000007</v>
      </c>
      <c r="H7" s="86">
        <v>7.9</v>
      </c>
      <c r="I7" s="86">
        <v>7.6</v>
      </c>
      <c r="J7" s="86">
        <v>8.1999999999999993</v>
      </c>
      <c r="K7" s="86">
        <v>8.6999999999999993</v>
      </c>
      <c r="L7" s="86">
        <v>10.199999999999999</v>
      </c>
      <c r="M7" s="86">
        <v>10.3</v>
      </c>
      <c r="N7" s="86">
        <v>9.4</v>
      </c>
    </row>
    <row r="8" spans="1:14" ht="15.75" x14ac:dyDescent="0.25">
      <c r="A8" s="65" t="s">
        <v>98</v>
      </c>
      <c r="B8" s="86">
        <v>3</v>
      </c>
      <c r="C8" s="86">
        <v>3</v>
      </c>
      <c r="D8" s="86">
        <v>3</v>
      </c>
      <c r="E8" s="86">
        <v>6</v>
      </c>
      <c r="F8" s="86">
        <v>5</v>
      </c>
      <c r="G8" s="86">
        <v>3</v>
      </c>
      <c r="H8" s="86">
        <v>8</v>
      </c>
      <c r="I8" s="86">
        <v>7</v>
      </c>
      <c r="J8" s="86">
        <v>7</v>
      </c>
      <c r="K8" s="86">
        <v>6</v>
      </c>
      <c r="L8" s="86">
        <v>2</v>
      </c>
      <c r="M8" s="86">
        <v>2</v>
      </c>
      <c r="N8" s="86">
        <v>11</v>
      </c>
    </row>
    <row r="9" spans="1:14" ht="15.75" x14ac:dyDescent="0.25">
      <c r="A9" s="65" t="s">
        <v>99</v>
      </c>
      <c r="B9" s="86">
        <v>7</v>
      </c>
      <c r="C9" s="86">
        <v>6</v>
      </c>
      <c r="D9" s="86">
        <v>7</v>
      </c>
      <c r="E9" s="86">
        <v>7</v>
      </c>
      <c r="F9" s="86">
        <v>6</v>
      </c>
      <c r="G9" s="86">
        <v>10</v>
      </c>
      <c r="H9" s="86">
        <v>12</v>
      </c>
      <c r="I9" s="86">
        <v>11</v>
      </c>
      <c r="J9" s="86">
        <v>10</v>
      </c>
      <c r="K9" s="86">
        <v>8</v>
      </c>
      <c r="L9" s="86">
        <v>6</v>
      </c>
      <c r="M9" s="86">
        <v>5</v>
      </c>
      <c r="N9" s="86">
        <v>23</v>
      </c>
    </row>
    <row r="10" spans="1:14" ht="15.75" x14ac:dyDescent="0.25">
      <c r="A10" s="65" t="s">
        <v>100</v>
      </c>
      <c r="B10" s="86">
        <v>3</v>
      </c>
      <c r="C10" s="86">
        <v>5</v>
      </c>
      <c r="D10" s="86">
        <v>11</v>
      </c>
      <c r="E10" s="86">
        <v>17</v>
      </c>
      <c r="F10" s="86">
        <v>9</v>
      </c>
      <c r="G10" s="86">
        <v>6</v>
      </c>
      <c r="H10" s="86">
        <v>11</v>
      </c>
      <c r="I10" s="86">
        <v>13</v>
      </c>
      <c r="J10" s="86">
        <v>13</v>
      </c>
      <c r="K10" s="86">
        <v>17</v>
      </c>
      <c r="L10" s="86">
        <v>22</v>
      </c>
      <c r="M10" s="86">
        <v>24</v>
      </c>
      <c r="N10" s="86">
        <v>34</v>
      </c>
    </row>
    <row r="11" spans="1:14" ht="15.75" x14ac:dyDescent="0.25">
      <c r="A11" s="65" t="s">
        <v>101</v>
      </c>
      <c r="B11" s="86">
        <v>33</v>
      </c>
      <c r="C11" s="86">
        <v>39</v>
      </c>
      <c r="D11" s="86">
        <v>46</v>
      </c>
      <c r="E11" s="86">
        <v>49</v>
      </c>
      <c r="F11" s="86">
        <v>55</v>
      </c>
      <c r="G11" s="86">
        <v>59</v>
      </c>
      <c r="H11" s="86">
        <v>63</v>
      </c>
      <c r="I11" s="86">
        <v>59</v>
      </c>
      <c r="J11" s="86">
        <v>53</v>
      </c>
      <c r="K11" s="86">
        <v>44</v>
      </c>
      <c r="L11" s="86">
        <v>26</v>
      </c>
      <c r="M11" s="86">
        <v>25</v>
      </c>
      <c r="N11" s="86">
        <v>46</v>
      </c>
    </row>
    <row r="12" spans="1:14" ht="15.75" x14ac:dyDescent="0.25">
      <c r="A12" s="65" t="s">
        <v>102</v>
      </c>
      <c r="B12" s="86">
        <v>56</v>
      </c>
      <c r="C12" s="86">
        <v>73</v>
      </c>
      <c r="D12" s="86">
        <v>71</v>
      </c>
      <c r="E12" s="86">
        <v>68</v>
      </c>
      <c r="F12" s="86">
        <v>64.5</v>
      </c>
      <c r="G12" s="86">
        <v>67</v>
      </c>
      <c r="H12" s="86">
        <v>68.5</v>
      </c>
      <c r="I12" s="86">
        <v>71</v>
      </c>
      <c r="J12" s="86">
        <v>73</v>
      </c>
      <c r="K12" s="86">
        <v>73</v>
      </c>
      <c r="L12" s="86">
        <v>71</v>
      </c>
      <c r="M12" s="86">
        <v>74</v>
      </c>
      <c r="N12" s="86">
        <v>75.5</v>
      </c>
    </row>
    <row r="14" spans="1:14" x14ac:dyDescent="0.25">
      <c r="A14" s="4" t="s">
        <v>104</v>
      </c>
    </row>
    <row r="15" spans="1:14" ht="15.75" x14ac:dyDescent="0.25">
      <c r="A15" s="60" t="s">
        <v>103</v>
      </c>
    </row>
  </sheetData>
  <mergeCells count="1">
    <mergeCell ref="A1:N1"/>
  </mergeCells>
  <hyperlinks>
    <hyperlink ref="A14" r:id="rId1"/>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5"/>
  <sheetViews>
    <sheetView topLeftCell="A28" workbookViewId="0">
      <selection activeCell="Q19" sqref="Q19"/>
    </sheetView>
  </sheetViews>
  <sheetFormatPr defaultColWidth="12.28515625" defaultRowHeight="12.75" x14ac:dyDescent="0.2"/>
  <cols>
    <col min="1" max="1" width="16.5703125" style="10" customWidth="1"/>
    <col min="2" max="2" width="8.85546875" style="10" customWidth="1"/>
    <col min="3" max="3" width="13.42578125" style="10" customWidth="1"/>
    <col min="4" max="4" width="18" style="10" customWidth="1"/>
    <col min="5" max="5" width="12.42578125" style="10" customWidth="1"/>
    <col min="6" max="7" width="13" style="10" customWidth="1"/>
    <col min="8" max="8" width="13.42578125" style="10" customWidth="1"/>
    <col min="9" max="10" width="12.42578125" style="10" customWidth="1"/>
    <col min="11" max="13" width="12.28515625" style="10"/>
    <col min="14" max="14" width="6" style="10" customWidth="1"/>
    <col min="15" max="15" width="10.140625" style="10" customWidth="1"/>
    <col min="16" max="16" width="18.28515625" style="10" customWidth="1"/>
    <col min="17" max="17" width="10.5703125" style="10" customWidth="1"/>
    <col min="18" max="18" width="12.28515625" style="10"/>
    <col min="19" max="19" width="6.42578125" style="10" customWidth="1"/>
    <col min="20" max="20" width="6" style="10" customWidth="1"/>
    <col min="21" max="21" width="10.140625" style="10" customWidth="1"/>
    <col min="22" max="22" width="21.7109375" style="10" customWidth="1"/>
    <col min="23" max="23" width="10.5703125" style="10" customWidth="1"/>
    <col min="24" max="27" width="12.28515625" style="10"/>
    <col min="28" max="28" width="28.7109375" style="10" customWidth="1"/>
    <col min="29" max="29" width="12.28515625" style="10"/>
    <col min="30" max="30" width="37" style="10" customWidth="1"/>
    <col min="31" max="16384" width="12.28515625" style="10"/>
  </cols>
  <sheetData>
    <row r="1" spans="1:30" ht="18.75" x14ac:dyDescent="0.25">
      <c r="A1" s="102" t="s">
        <v>50</v>
      </c>
      <c r="B1" s="102"/>
      <c r="C1" s="102"/>
      <c r="D1" s="102"/>
      <c r="E1" s="102"/>
      <c r="F1" s="48"/>
      <c r="G1" s="48"/>
      <c r="H1" s="48"/>
      <c r="I1" s="48"/>
      <c r="J1" s="49"/>
    </row>
    <row r="2" spans="1:30" ht="15.75" x14ac:dyDescent="0.25">
      <c r="A2" s="95"/>
      <c r="B2" s="112" t="s">
        <v>22</v>
      </c>
      <c r="C2" s="112"/>
      <c r="D2" s="112"/>
      <c r="E2" s="112"/>
      <c r="F2" s="113" t="s">
        <v>34</v>
      </c>
      <c r="G2" s="106"/>
      <c r="H2" s="106"/>
      <c r="I2" s="106"/>
      <c r="J2" s="106"/>
    </row>
    <row r="3" spans="1:30" ht="31.5" x14ac:dyDescent="0.35">
      <c r="A3" s="52" t="s">
        <v>62</v>
      </c>
      <c r="B3" s="96" t="s">
        <v>32</v>
      </c>
      <c r="C3" s="96" t="s">
        <v>31</v>
      </c>
      <c r="D3" s="96" t="s">
        <v>30</v>
      </c>
      <c r="E3" s="96" t="s">
        <v>29</v>
      </c>
      <c r="F3" s="44" t="s">
        <v>28</v>
      </c>
      <c r="G3" s="50" t="s">
        <v>51</v>
      </c>
      <c r="H3" s="50" t="s">
        <v>52</v>
      </c>
      <c r="I3" s="50" t="s">
        <v>53</v>
      </c>
      <c r="J3" s="50" t="s">
        <v>25</v>
      </c>
    </row>
    <row r="4" spans="1:30" ht="15.75" x14ac:dyDescent="0.25">
      <c r="A4" s="95">
        <v>2000</v>
      </c>
      <c r="B4" s="97">
        <v>317</v>
      </c>
      <c r="C4" s="97">
        <v>48</v>
      </c>
      <c r="D4" s="97">
        <v>0</v>
      </c>
      <c r="E4" s="97">
        <v>1</v>
      </c>
      <c r="F4" s="66">
        <v>18</v>
      </c>
      <c r="G4" s="33">
        <v>0</v>
      </c>
      <c r="H4" s="33">
        <v>265</v>
      </c>
      <c r="I4" s="33">
        <v>22</v>
      </c>
      <c r="J4" s="33">
        <v>61</v>
      </c>
    </row>
    <row r="5" spans="1:30" ht="18.75" x14ac:dyDescent="0.3">
      <c r="A5" s="95">
        <v>2001</v>
      </c>
      <c r="B5" s="97">
        <v>312</v>
      </c>
      <c r="C5" s="97">
        <v>43</v>
      </c>
      <c r="D5" s="97">
        <v>9</v>
      </c>
      <c r="E5" s="97">
        <v>1</v>
      </c>
      <c r="F5" s="66">
        <v>10</v>
      </c>
      <c r="G5" s="33">
        <v>0</v>
      </c>
      <c r="H5" s="33">
        <v>279</v>
      </c>
      <c r="I5" s="33">
        <v>21</v>
      </c>
      <c r="J5" s="33">
        <v>55</v>
      </c>
      <c r="M5" s="110" t="s">
        <v>50</v>
      </c>
      <c r="N5" s="111"/>
      <c r="O5" s="111"/>
      <c r="P5" s="111"/>
      <c r="Q5" s="111"/>
    </row>
    <row r="6" spans="1:30" ht="31.5" x14ac:dyDescent="0.25">
      <c r="A6" s="95">
        <v>2002</v>
      </c>
      <c r="B6" s="97">
        <v>308</v>
      </c>
      <c r="C6" s="97">
        <v>38</v>
      </c>
      <c r="D6" s="97">
        <v>18</v>
      </c>
      <c r="E6" s="97">
        <v>1</v>
      </c>
      <c r="F6" s="66">
        <v>11</v>
      </c>
      <c r="G6" s="33">
        <v>0</v>
      </c>
      <c r="H6" s="33">
        <v>289</v>
      </c>
      <c r="I6" s="33">
        <v>6</v>
      </c>
      <c r="J6" s="33">
        <v>59</v>
      </c>
      <c r="M6" s="16"/>
      <c r="N6" s="87" t="s">
        <v>32</v>
      </c>
      <c r="O6" s="87" t="s">
        <v>31</v>
      </c>
      <c r="P6" s="87" t="s">
        <v>30</v>
      </c>
      <c r="Q6" s="87" t="s">
        <v>29</v>
      </c>
      <c r="AB6" s="13"/>
      <c r="AC6" s="13"/>
      <c r="AD6" s="13"/>
    </row>
    <row r="7" spans="1:30" ht="15.75" x14ac:dyDescent="0.25">
      <c r="A7" s="95">
        <v>2003</v>
      </c>
      <c r="B7" s="97">
        <v>335</v>
      </c>
      <c r="C7" s="97">
        <v>26</v>
      </c>
      <c r="D7" s="97">
        <v>2</v>
      </c>
      <c r="E7" s="97">
        <v>2</v>
      </c>
      <c r="F7" s="66">
        <v>8</v>
      </c>
      <c r="G7" s="33">
        <v>0</v>
      </c>
      <c r="H7" s="33">
        <v>307</v>
      </c>
      <c r="I7" s="33">
        <v>18</v>
      </c>
      <c r="J7" s="33">
        <v>32</v>
      </c>
      <c r="M7" s="78" t="s">
        <v>0</v>
      </c>
      <c r="N7" s="79">
        <v>331.25</v>
      </c>
      <c r="O7" s="79">
        <v>29.416666666666668</v>
      </c>
      <c r="P7" s="79">
        <v>4.166666666666667</v>
      </c>
      <c r="Q7" s="79">
        <v>0.41666666666666669</v>
      </c>
      <c r="AB7" s="13"/>
      <c r="AC7" s="13"/>
      <c r="AD7" s="14"/>
    </row>
    <row r="8" spans="1:30" ht="15.75" x14ac:dyDescent="0.25">
      <c r="A8" s="95">
        <v>2004</v>
      </c>
      <c r="B8" s="97">
        <v>346</v>
      </c>
      <c r="C8" s="97">
        <v>20</v>
      </c>
      <c r="D8" s="97">
        <v>0</v>
      </c>
      <c r="E8" s="97">
        <v>0</v>
      </c>
      <c r="F8" s="66">
        <v>26</v>
      </c>
      <c r="G8" s="33">
        <v>0</v>
      </c>
      <c r="H8" s="33">
        <v>277</v>
      </c>
      <c r="I8" s="33">
        <v>32</v>
      </c>
      <c r="J8" s="33">
        <v>31</v>
      </c>
      <c r="M8" s="78" t="s">
        <v>1</v>
      </c>
      <c r="N8" s="79">
        <v>336.5</v>
      </c>
      <c r="O8" s="79">
        <v>25.5</v>
      </c>
      <c r="P8" s="79">
        <v>2</v>
      </c>
      <c r="Q8" s="79">
        <v>0</v>
      </c>
      <c r="AB8" s="13"/>
      <c r="AC8" s="13"/>
      <c r="AD8" s="14"/>
    </row>
    <row r="9" spans="1:30" ht="15.75" x14ac:dyDescent="0.25">
      <c r="A9" s="95">
        <v>2005</v>
      </c>
      <c r="B9" s="97">
        <v>313</v>
      </c>
      <c r="C9" s="97">
        <v>45</v>
      </c>
      <c r="D9" s="97">
        <v>7</v>
      </c>
      <c r="E9" s="97">
        <v>0</v>
      </c>
      <c r="F9" s="66">
        <v>28</v>
      </c>
      <c r="G9" s="33">
        <v>0</v>
      </c>
      <c r="H9" s="33">
        <v>280</v>
      </c>
      <c r="I9" s="33">
        <v>28</v>
      </c>
      <c r="J9" s="33">
        <v>29</v>
      </c>
      <c r="M9" s="77"/>
      <c r="N9" s="77"/>
      <c r="O9" s="77"/>
      <c r="P9" s="77"/>
      <c r="Q9" s="77"/>
      <c r="AB9" s="13"/>
      <c r="AC9" s="13"/>
      <c r="AD9" s="14"/>
    </row>
    <row r="10" spans="1:30" ht="15.75" x14ac:dyDescent="0.25">
      <c r="A10" s="95">
        <v>2006</v>
      </c>
      <c r="B10" s="97">
        <v>338</v>
      </c>
      <c r="C10" s="97">
        <v>25</v>
      </c>
      <c r="D10" s="97">
        <v>2</v>
      </c>
      <c r="E10" s="97">
        <v>0</v>
      </c>
      <c r="F10" s="66">
        <v>8</v>
      </c>
      <c r="G10" s="33">
        <v>0</v>
      </c>
      <c r="H10" s="33">
        <v>327</v>
      </c>
      <c r="I10" s="33">
        <v>8</v>
      </c>
      <c r="J10" s="33">
        <v>22</v>
      </c>
      <c r="M10" s="77"/>
      <c r="N10" s="77"/>
      <c r="O10" s="77"/>
      <c r="P10" s="77"/>
      <c r="Q10" s="77"/>
      <c r="AB10" s="13"/>
      <c r="AC10" s="13"/>
      <c r="AD10" s="14"/>
    </row>
    <row r="11" spans="1:30" ht="15.75" x14ac:dyDescent="0.25">
      <c r="A11" s="95">
        <v>2007</v>
      </c>
      <c r="B11" s="97">
        <v>320</v>
      </c>
      <c r="C11" s="97">
        <v>40</v>
      </c>
      <c r="D11" s="97">
        <v>5</v>
      </c>
      <c r="E11" s="97">
        <v>0</v>
      </c>
      <c r="F11" s="66">
        <v>16</v>
      </c>
      <c r="G11" s="33">
        <v>0</v>
      </c>
      <c r="H11" s="33">
        <v>303</v>
      </c>
      <c r="I11" s="33">
        <v>14</v>
      </c>
      <c r="J11" s="33">
        <v>32</v>
      </c>
      <c r="M11" s="77"/>
      <c r="N11" s="77"/>
      <c r="O11" s="77"/>
      <c r="P11" s="77"/>
      <c r="Q11" s="77"/>
    </row>
    <row r="12" spans="1:30" ht="15.75" x14ac:dyDescent="0.25">
      <c r="A12" s="95">
        <v>2008</v>
      </c>
      <c r="B12" s="97">
        <v>340</v>
      </c>
      <c r="C12" s="97">
        <v>24</v>
      </c>
      <c r="D12" s="97">
        <v>2</v>
      </c>
      <c r="E12" s="97">
        <v>0</v>
      </c>
      <c r="F12" s="66">
        <v>2</v>
      </c>
      <c r="G12" s="33">
        <v>0</v>
      </c>
      <c r="H12" s="33">
        <v>324</v>
      </c>
      <c r="I12" s="33">
        <v>2</v>
      </c>
      <c r="J12" s="33">
        <v>38</v>
      </c>
      <c r="M12" s="77"/>
      <c r="N12" s="77"/>
      <c r="O12" s="77"/>
      <c r="P12" s="77"/>
      <c r="Q12" s="77"/>
    </row>
    <row r="13" spans="1:30" ht="15.75" x14ac:dyDescent="0.25">
      <c r="A13" s="95">
        <v>2009</v>
      </c>
      <c r="B13" s="97">
        <v>357</v>
      </c>
      <c r="C13" s="97">
        <v>7</v>
      </c>
      <c r="D13" s="97">
        <v>1</v>
      </c>
      <c r="E13" s="97">
        <v>0</v>
      </c>
      <c r="F13" s="66">
        <v>6</v>
      </c>
      <c r="G13" s="33">
        <v>0</v>
      </c>
      <c r="H13" s="33">
        <v>322</v>
      </c>
      <c r="I13" s="33">
        <v>0</v>
      </c>
      <c r="J13" s="33">
        <v>37</v>
      </c>
      <c r="M13" s="77"/>
      <c r="N13" s="77"/>
      <c r="O13" s="77"/>
      <c r="P13" s="77"/>
      <c r="Q13" s="77"/>
    </row>
    <row r="14" spans="1:30" ht="15.75" x14ac:dyDescent="0.25">
      <c r="A14" s="95">
        <v>2010</v>
      </c>
      <c r="B14" s="97">
        <v>343</v>
      </c>
      <c r="C14" s="97">
        <v>19</v>
      </c>
      <c r="D14" s="97">
        <v>3</v>
      </c>
      <c r="E14" s="97">
        <v>0</v>
      </c>
      <c r="F14" s="66">
        <v>1</v>
      </c>
      <c r="G14" s="33">
        <v>0</v>
      </c>
      <c r="H14" s="33">
        <v>339</v>
      </c>
      <c r="I14" s="33">
        <v>0</v>
      </c>
      <c r="J14" s="33">
        <v>25</v>
      </c>
      <c r="M14" s="77"/>
      <c r="N14" s="77"/>
      <c r="O14" s="77"/>
      <c r="P14" s="77"/>
      <c r="Q14" s="77"/>
    </row>
    <row r="15" spans="1:30" ht="15.75" x14ac:dyDescent="0.25">
      <c r="A15" s="95">
        <v>2011</v>
      </c>
      <c r="B15" s="97">
        <v>346</v>
      </c>
      <c r="C15" s="97">
        <v>18</v>
      </c>
      <c r="D15" s="97">
        <v>1</v>
      </c>
      <c r="E15" s="97">
        <v>0</v>
      </c>
      <c r="F15" s="66">
        <v>1</v>
      </c>
      <c r="G15" s="33">
        <v>0</v>
      </c>
      <c r="H15" s="33">
        <v>335</v>
      </c>
      <c r="I15" s="33">
        <v>3</v>
      </c>
      <c r="J15" s="33">
        <v>26</v>
      </c>
      <c r="M15" s="77"/>
      <c r="N15" s="77"/>
      <c r="O15" s="77"/>
      <c r="P15" s="77"/>
      <c r="Q15" s="77"/>
    </row>
    <row r="16" spans="1:30" ht="15.75" x14ac:dyDescent="0.25">
      <c r="A16" s="95" t="s">
        <v>0</v>
      </c>
      <c r="B16" s="98">
        <f>AVERAGE(B4:B15)</f>
        <v>331.25</v>
      </c>
      <c r="C16" s="98">
        <f>AVERAGE(C4:C15)</f>
        <v>29.416666666666668</v>
      </c>
      <c r="D16" s="98">
        <f>AVERAGE(D4:D15)</f>
        <v>4.166666666666667</v>
      </c>
      <c r="E16" s="98">
        <f>AVERAGE(E4:E15)</f>
        <v>0.41666666666666669</v>
      </c>
      <c r="F16" s="41">
        <f>AVERAGE(F4:F15)</f>
        <v>11.25</v>
      </c>
      <c r="G16" s="34">
        <v>0</v>
      </c>
      <c r="H16" s="34">
        <f>AVERAGE(H4:H15)</f>
        <v>303.91666666666669</v>
      </c>
      <c r="I16" s="34">
        <f>AVERAGE(I4:I15)</f>
        <v>12.833333333333334</v>
      </c>
      <c r="J16" s="34">
        <f>AVERAGE(J4:J15)</f>
        <v>37.25</v>
      </c>
      <c r="M16" s="77"/>
      <c r="N16" s="77"/>
      <c r="O16" s="77"/>
      <c r="P16" s="77"/>
      <c r="Q16" s="77"/>
    </row>
    <row r="17" spans="1:17" ht="15.75" x14ac:dyDescent="0.25">
      <c r="A17" s="95" t="s">
        <v>1</v>
      </c>
      <c r="B17" s="98">
        <f>MEDIAN(B4:B15)</f>
        <v>336.5</v>
      </c>
      <c r="C17" s="98">
        <f>MEDIAN(C4:C15)</f>
        <v>25.5</v>
      </c>
      <c r="D17" s="98">
        <f>MEDIAN(D4:D15)</f>
        <v>2</v>
      </c>
      <c r="E17" s="98">
        <f>MEDIAN(E4:E15)</f>
        <v>0</v>
      </c>
      <c r="F17" s="41">
        <f>MEDIAN(F4:F15)</f>
        <v>9</v>
      </c>
      <c r="G17" s="34">
        <v>0</v>
      </c>
      <c r="H17" s="34">
        <f>MEDIAN(H4:H15)</f>
        <v>305</v>
      </c>
      <c r="I17" s="34">
        <f>MEDIAN(I4:I15)</f>
        <v>11</v>
      </c>
      <c r="J17" s="34">
        <f>MEDIAN(J4:J15)</f>
        <v>32</v>
      </c>
      <c r="M17" s="77"/>
      <c r="N17" s="77"/>
      <c r="O17" s="77"/>
      <c r="P17" s="77"/>
      <c r="Q17" s="77"/>
    </row>
    <row r="18" spans="1:17" ht="15.75" x14ac:dyDescent="0.25">
      <c r="A18" s="52" t="s">
        <v>10</v>
      </c>
      <c r="B18" s="99">
        <f>STDEV(B4:B15)</f>
        <v>16.365845810434273</v>
      </c>
      <c r="C18" s="99">
        <f>STDEV(C4:C15)</f>
        <v>12.964695651396267</v>
      </c>
      <c r="D18" s="99">
        <f>STDEV(D4:D15)</f>
        <v>5.166911040164103</v>
      </c>
      <c r="E18" s="99">
        <f>STDEV(E4:E15)</f>
        <v>0.66855792342152143</v>
      </c>
      <c r="F18" s="34">
        <f>STDEV(F4:F15)</f>
        <v>9.1066908469442502</v>
      </c>
      <c r="G18" s="34">
        <v>0</v>
      </c>
      <c r="H18" s="34">
        <f>STDEV(H4:H15)</f>
        <v>25.450337855708259</v>
      </c>
      <c r="I18" s="34">
        <f>STDEV(I4:I15)</f>
        <v>11.239810200058244</v>
      </c>
      <c r="J18" s="34">
        <f>STDEV(J4:J15)</f>
        <v>13.56549767877048</v>
      </c>
      <c r="M18" s="77"/>
      <c r="N18" s="77"/>
      <c r="O18" s="77"/>
      <c r="P18" s="77"/>
      <c r="Q18" s="77"/>
    </row>
    <row r="19" spans="1:17" ht="15.75" x14ac:dyDescent="0.25">
      <c r="A19" s="35"/>
      <c r="B19" s="35"/>
      <c r="C19" s="35"/>
      <c r="D19" s="35"/>
      <c r="E19" s="35"/>
      <c r="F19" s="35"/>
      <c r="G19" s="35"/>
      <c r="H19" s="35"/>
      <c r="I19" s="35"/>
      <c r="J19" s="35"/>
    </row>
    <row r="20" spans="1:17" ht="16.5" thickBot="1" x14ac:dyDescent="0.3">
      <c r="A20" s="45" t="s">
        <v>33</v>
      </c>
      <c r="B20" s="22"/>
      <c r="C20" s="22"/>
      <c r="D20" s="22"/>
      <c r="E20" s="22"/>
      <c r="F20" s="27"/>
      <c r="G20" s="27"/>
      <c r="H20" s="27"/>
      <c r="I20" s="27"/>
      <c r="J20" s="27"/>
    </row>
    <row r="21" spans="1:17" ht="15.75" x14ac:dyDescent="0.25">
      <c r="A21" s="25"/>
      <c r="B21" s="108" t="s">
        <v>22</v>
      </c>
      <c r="C21" s="108"/>
      <c r="D21" s="108"/>
      <c r="E21" s="109"/>
      <c r="F21" s="36"/>
      <c r="G21" s="37"/>
      <c r="H21" s="37"/>
      <c r="I21" s="37"/>
      <c r="J21" s="38"/>
    </row>
    <row r="22" spans="1:17" ht="31.5" x14ac:dyDescent="0.25">
      <c r="A22" s="26"/>
      <c r="B22" s="42" t="s">
        <v>32</v>
      </c>
      <c r="C22" s="43" t="s">
        <v>31</v>
      </c>
      <c r="D22" s="43" t="s">
        <v>30</v>
      </c>
      <c r="E22" s="44" t="s">
        <v>29</v>
      </c>
      <c r="F22" s="46" t="s">
        <v>28</v>
      </c>
      <c r="G22" s="46" t="s">
        <v>16</v>
      </c>
      <c r="H22" s="46" t="s">
        <v>27</v>
      </c>
      <c r="I22" s="46" t="s">
        <v>26</v>
      </c>
      <c r="J22" s="47" t="s">
        <v>25</v>
      </c>
    </row>
    <row r="23" spans="1:17" ht="15.75" x14ac:dyDescent="0.25">
      <c r="A23" s="26">
        <v>2000</v>
      </c>
      <c r="B23" s="26">
        <v>298</v>
      </c>
      <c r="C23" s="27">
        <v>62</v>
      </c>
      <c r="D23" s="27">
        <v>4</v>
      </c>
      <c r="E23" s="28">
        <v>0</v>
      </c>
      <c r="F23" s="27">
        <v>0</v>
      </c>
      <c r="G23" s="27">
        <v>0</v>
      </c>
      <c r="H23" s="27">
        <v>236</v>
      </c>
      <c r="I23" s="27">
        <v>58</v>
      </c>
      <c r="J23" s="28">
        <v>70</v>
      </c>
    </row>
    <row r="24" spans="1:17" ht="15.75" x14ac:dyDescent="0.25">
      <c r="A24" s="26">
        <v>2001</v>
      </c>
      <c r="B24" s="26">
        <v>289</v>
      </c>
      <c r="C24" s="27">
        <v>61</v>
      </c>
      <c r="D24" s="27">
        <v>13</v>
      </c>
      <c r="E24" s="28">
        <v>2</v>
      </c>
      <c r="F24" s="27">
        <v>0</v>
      </c>
      <c r="G24" s="27">
        <v>0</v>
      </c>
      <c r="H24" s="27">
        <v>251</v>
      </c>
      <c r="I24" s="27">
        <v>61</v>
      </c>
      <c r="J24" s="28">
        <v>53</v>
      </c>
      <c r="M24" s="15"/>
      <c r="N24" s="15"/>
      <c r="O24" s="15"/>
      <c r="P24" s="15"/>
    </row>
    <row r="25" spans="1:17" ht="15.75" x14ac:dyDescent="0.25">
      <c r="A25" s="26">
        <v>2002</v>
      </c>
      <c r="B25" s="26">
        <v>298</v>
      </c>
      <c r="C25" s="27">
        <v>48</v>
      </c>
      <c r="D25" s="27">
        <v>16</v>
      </c>
      <c r="E25" s="28">
        <v>3</v>
      </c>
      <c r="F25" s="27">
        <v>0</v>
      </c>
      <c r="G25" s="27">
        <v>0</v>
      </c>
      <c r="H25" s="27">
        <v>285</v>
      </c>
      <c r="I25" s="27">
        <v>33</v>
      </c>
      <c r="J25" s="28">
        <v>47</v>
      </c>
    </row>
    <row r="26" spans="1:17" ht="15.75" x14ac:dyDescent="0.25">
      <c r="A26" s="26">
        <v>2003</v>
      </c>
      <c r="B26" s="26">
        <v>316</v>
      </c>
      <c r="C26" s="27">
        <v>44</v>
      </c>
      <c r="D26" s="27">
        <v>3</v>
      </c>
      <c r="E26" s="28">
        <v>2</v>
      </c>
      <c r="F26" s="27">
        <v>1</v>
      </c>
      <c r="G26" s="27">
        <v>0</v>
      </c>
      <c r="H26" s="27">
        <v>265</v>
      </c>
      <c r="I26" s="27">
        <v>42</v>
      </c>
      <c r="J26" s="28">
        <v>57</v>
      </c>
    </row>
    <row r="27" spans="1:17" ht="15.75" x14ac:dyDescent="0.25">
      <c r="A27" s="26">
        <v>2004</v>
      </c>
      <c r="B27" s="26">
        <v>324</v>
      </c>
      <c r="C27" s="27">
        <v>39</v>
      </c>
      <c r="D27" s="27">
        <v>3</v>
      </c>
      <c r="E27" s="28">
        <v>0</v>
      </c>
      <c r="F27" s="27">
        <v>0</v>
      </c>
      <c r="G27" s="27">
        <v>0</v>
      </c>
      <c r="H27" s="27">
        <v>264</v>
      </c>
      <c r="I27" s="27">
        <v>35</v>
      </c>
      <c r="J27" s="28">
        <v>67</v>
      </c>
    </row>
    <row r="28" spans="1:17" ht="15.75" x14ac:dyDescent="0.25">
      <c r="A28" s="26">
        <v>2005</v>
      </c>
      <c r="B28" s="26">
        <v>306</v>
      </c>
      <c r="C28" s="27">
        <v>52</v>
      </c>
      <c r="D28" s="27">
        <v>7</v>
      </c>
      <c r="E28" s="28">
        <v>0</v>
      </c>
      <c r="F28" s="27">
        <v>0</v>
      </c>
      <c r="G28" s="27">
        <v>0</v>
      </c>
      <c r="H28" s="27">
        <v>283</v>
      </c>
      <c r="I28" s="27">
        <v>20</v>
      </c>
      <c r="J28" s="28">
        <v>62</v>
      </c>
    </row>
    <row r="29" spans="1:17" ht="15.75" x14ac:dyDescent="0.25">
      <c r="A29" s="26">
        <v>2006</v>
      </c>
      <c r="B29" s="26">
        <v>333</v>
      </c>
      <c r="C29" s="27">
        <v>30</v>
      </c>
      <c r="D29" s="27">
        <v>2</v>
      </c>
      <c r="E29" s="28">
        <v>0</v>
      </c>
      <c r="F29" s="27">
        <v>1</v>
      </c>
      <c r="G29" s="27">
        <v>0</v>
      </c>
      <c r="H29" s="27">
        <v>303</v>
      </c>
      <c r="I29" s="27">
        <v>24</v>
      </c>
      <c r="J29" s="28">
        <v>37</v>
      </c>
    </row>
    <row r="30" spans="1:17" ht="15.75" x14ac:dyDescent="0.25">
      <c r="A30" s="26">
        <v>2007</v>
      </c>
      <c r="B30" s="26">
        <v>276</v>
      </c>
      <c r="C30" s="27">
        <v>84</v>
      </c>
      <c r="D30" s="27">
        <v>5</v>
      </c>
      <c r="E30" s="28">
        <v>0</v>
      </c>
      <c r="F30" s="27">
        <v>0</v>
      </c>
      <c r="G30" s="27">
        <v>0</v>
      </c>
      <c r="H30" s="27">
        <v>207</v>
      </c>
      <c r="I30" s="27">
        <v>0</v>
      </c>
      <c r="J30" s="28">
        <v>158</v>
      </c>
    </row>
    <row r="31" spans="1:17" ht="15.75" x14ac:dyDescent="0.25">
      <c r="A31" s="26">
        <v>2008</v>
      </c>
      <c r="B31" s="26">
        <v>296</v>
      </c>
      <c r="C31" s="27">
        <v>64</v>
      </c>
      <c r="D31" s="27">
        <v>6</v>
      </c>
      <c r="E31" s="28">
        <v>0</v>
      </c>
      <c r="F31" s="27">
        <v>0</v>
      </c>
      <c r="G31" s="27">
        <v>0</v>
      </c>
      <c r="H31" s="27">
        <v>179</v>
      </c>
      <c r="I31" s="27">
        <v>0</v>
      </c>
      <c r="J31" s="28">
        <v>187</v>
      </c>
    </row>
    <row r="32" spans="1:17" ht="15.75" x14ac:dyDescent="0.25">
      <c r="A32" s="26">
        <v>2009</v>
      </c>
      <c r="B32" s="26">
        <v>314</v>
      </c>
      <c r="C32" s="27">
        <v>51</v>
      </c>
      <c r="D32" s="27">
        <v>0</v>
      </c>
      <c r="E32" s="28">
        <v>0</v>
      </c>
      <c r="F32" s="27">
        <v>0</v>
      </c>
      <c r="G32" s="27">
        <v>0</v>
      </c>
      <c r="H32" s="27">
        <v>216</v>
      </c>
      <c r="I32" s="27">
        <v>1</v>
      </c>
      <c r="J32" s="28">
        <v>148</v>
      </c>
    </row>
    <row r="33" spans="1:17" ht="15.75" x14ac:dyDescent="0.25">
      <c r="A33" s="26">
        <v>2010</v>
      </c>
      <c r="B33" s="26">
        <v>309</v>
      </c>
      <c r="C33" s="27">
        <v>53</v>
      </c>
      <c r="D33" s="27">
        <v>3</v>
      </c>
      <c r="E33" s="28">
        <v>0</v>
      </c>
      <c r="F33" s="27">
        <v>0</v>
      </c>
      <c r="G33" s="27">
        <v>0</v>
      </c>
      <c r="H33" s="27">
        <v>258</v>
      </c>
      <c r="I33" s="27">
        <v>0</v>
      </c>
      <c r="J33" s="28">
        <v>107</v>
      </c>
    </row>
    <row r="34" spans="1:17" ht="15.75" x14ac:dyDescent="0.25">
      <c r="A34" s="30">
        <v>2011</v>
      </c>
      <c r="B34" s="30">
        <v>312</v>
      </c>
      <c r="C34" s="31">
        <v>51</v>
      </c>
      <c r="D34" s="31">
        <v>2</v>
      </c>
      <c r="E34" s="32">
        <v>0</v>
      </c>
      <c r="F34" s="31">
        <v>0</v>
      </c>
      <c r="G34" s="31">
        <v>0</v>
      </c>
      <c r="H34" s="31">
        <v>206</v>
      </c>
      <c r="I34" s="31">
        <v>0</v>
      </c>
      <c r="J34" s="32">
        <v>159</v>
      </c>
    </row>
    <row r="35" spans="1:17" ht="15.75" x14ac:dyDescent="0.25">
      <c r="A35" s="33" t="s">
        <v>12</v>
      </c>
      <c r="B35" s="34">
        <f>AVERAGE(B23:B34)</f>
        <v>305.91666666666669</v>
      </c>
      <c r="C35" s="34">
        <f>AVERAGE(C23:C34)</f>
        <v>53.25</v>
      </c>
      <c r="D35" s="34">
        <f>AVERAGE(D23:D34)</f>
        <v>5.333333333333333</v>
      </c>
      <c r="E35" s="34">
        <f>AVERAGE(E23:E34)</f>
        <v>0.58333333333333337</v>
      </c>
      <c r="F35" s="34">
        <f>AVERAGE(F23:F34)</f>
        <v>0.16666666666666666</v>
      </c>
      <c r="G35" s="34">
        <v>0</v>
      </c>
      <c r="H35" s="34">
        <f>AVERAGE(H23:H34)</f>
        <v>246.08333333333334</v>
      </c>
      <c r="I35" s="34">
        <f>AVERAGE(I23:I34)</f>
        <v>22.833333333333332</v>
      </c>
      <c r="J35" s="34">
        <f>AVERAGE(J23:J34)</f>
        <v>96</v>
      </c>
    </row>
    <row r="36" spans="1:17" ht="15.75" x14ac:dyDescent="0.25">
      <c r="A36" s="33" t="s">
        <v>11</v>
      </c>
      <c r="B36" s="34">
        <f>MEDIAN(B23:B34)</f>
        <v>307.5</v>
      </c>
      <c r="C36" s="34">
        <f>MEDIAN(C23:C34)</f>
        <v>51.5</v>
      </c>
      <c r="D36" s="34">
        <f>MEDIAN(D23:D34)</f>
        <v>3.5</v>
      </c>
      <c r="E36" s="34">
        <f>MEDIAN(E23:E34)</f>
        <v>0</v>
      </c>
      <c r="F36" s="34">
        <f>MEDIAN(F23:F34)</f>
        <v>0</v>
      </c>
      <c r="G36" s="34">
        <v>0</v>
      </c>
      <c r="H36" s="34">
        <f>MEDIAN(H23:H34)</f>
        <v>254.5</v>
      </c>
      <c r="I36" s="34">
        <f>MEDIAN(I23:I34)</f>
        <v>22</v>
      </c>
      <c r="J36" s="34">
        <f>MEDIAN(J23:J34)</f>
        <v>68.5</v>
      </c>
    </row>
    <row r="37" spans="1:17" ht="15.75" x14ac:dyDescent="0.25">
      <c r="A37" s="33" t="s">
        <v>10</v>
      </c>
      <c r="B37" s="34">
        <f>STDEV(B23:B34)</f>
        <v>15.60570020178136</v>
      </c>
      <c r="C37" s="34">
        <f>STDEV(C23:C34)</f>
        <v>13.705506524419631</v>
      </c>
      <c r="D37" s="34">
        <f>STDEV(D23:D34)</f>
        <v>4.7161874689651855</v>
      </c>
      <c r="E37" s="34">
        <f>STDEV(E23:E34)</f>
        <v>1.0836246694508318</v>
      </c>
      <c r="F37" s="34">
        <f>STDEV(F23:F34)</f>
        <v>0.38924947208076149</v>
      </c>
      <c r="G37" s="34">
        <v>0</v>
      </c>
      <c r="H37" s="34">
        <f>STDEV(H23:H34)</f>
        <v>37.662275152955992</v>
      </c>
      <c r="I37" s="34">
        <f>STDEV(I23:I34)</f>
        <v>23.127446635519188</v>
      </c>
      <c r="J37" s="34">
        <f>STDEV(J23:J34)</f>
        <v>52.952809179494906</v>
      </c>
    </row>
    <row r="38" spans="1:17" ht="15.75" x14ac:dyDescent="0.25">
      <c r="A38" s="27"/>
      <c r="B38" s="39"/>
      <c r="C38" s="35"/>
      <c r="D38" s="27"/>
      <c r="E38" s="27"/>
      <c r="F38" s="27"/>
      <c r="G38" s="27"/>
      <c r="H38" s="27"/>
      <c r="I38" s="27"/>
      <c r="J38" s="27"/>
    </row>
    <row r="39" spans="1:17" ht="16.5" thickBot="1" x14ac:dyDescent="0.3">
      <c r="A39" s="45" t="s">
        <v>24</v>
      </c>
      <c r="B39" s="40"/>
      <c r="C39" s="22"/>
      <c r="D39" s="22"/>
      <c r="E39" s="22"/>
      <c r="F39" s="27"/>
      <c r="G39" s="27"/>
      <c r="H39" s="27"/>
      <c r="I39" s="27"/>
      <c r="J39" s="27"/>
    </row>
    <row r="40" spans="1:17" ht="15.75" x14ac:dyDescent="0.25">
      <c r="A40" s="25"/>
      <c r="B40" s="107" t="s">
        <v>22</v>
      </c>
      <c r="C40" s="108"/>
      <c r="D40" s="108"/>
      <c r="E40" s="109"/>
      <c r="F40" s="27"/>
      <c r="G40" s="27"/>
      <c r="H40" s="27"/>
      <c r="I40" s="27"/>
      <c r="J40" s="27"/>
    </row>
    <row r="41" spans="1:17" ht="31.5" x14ac:dyDescent="0.25">
      <c r="A41" s="25"/>
      <c r="B41" s="42" t="s">
        <v>21</v>
      </c>
      <c r="C41" s="43" t="s">
        <v>20</v>
      </c>
      <c r="D41" s="43" t="s">
        <v>19</v>
      </c>
      <c r="E41" s="44" t="s">
        <v>18</v>
      </c>
      <c r="F41" s="46" t="s">
        <v>17</v>
      </c>
      <c r="G41" s="46" t="s">
        <v>16</v>
      </c>
      <c r="H41" s="46" t="s">
        <v>15</v>
      </c>
      <c r="I41" s="46" t="s">
        <v>14</v>
      </c>
      <c r="J41" s="47" t="s">
        <v>13</v>
      </c>
      <c r="L41" s="13"/>
      <c r="M41" s="13"/>
      <c r="N41" s="13"/>
      <c r="O41" s="13"/>
      <c r="P41" s="13"/>
    </row>
    <row r="42" spans="1:17" ht="15.75" x14ac:dyDescent="0.25">
      <c r="A42" s="25">
        <v>2000</v>
      </c>
      <c r="B42" s="26">
        <v>170</v>
      </c>
      <c r="C42" s="27">
        <v>96</v>
      </c>
      <c r="D42" s="27">
        <v>92</v>
      </c>
      <c r="E42" s="28">
        <v>8</v>
      </c>
      <c r="F42" s="27">
        <v>0</v>
      </c>
      <c r="G42" s="27">
        <v>93</v>
      </c>
      <c r="H42" s="27">
        <v>56</v>
      </c>
      <c r="I42" s="27">
        <v>188</v>
      </c>
      <c r="J42" s="28">
        <v>29</v>
      </c>
      <c r="L42" s="13"/>
      <c r="M42" s="13"/>
      <c r="N42" s="13"/>
      <c r="O42" s="14"/>
      <c r="P42" s="13"/>
    </row>
    <row r="43" spans="1:17" ht="15.75" x14ac:dyDescent="0.25">
      <c r="A43" s="25">
        <v>2001</v>
      </c>
      <c r="B43" s="26">
        <v>164</v>
      </c>
      <c r="C43" s="27">
        <v>112</v>
      </c>
      <c r="D43" s="27">
        <v>76</v>
      </c>
      <c r="E43" s="28">
        <v>13</v>
      </c>
      <c r="F43" s="27">
        <v>0</v>
      </c>
      <c r="G43" s="27">
        <v>77</v>
      </c>
      <c r="H43" s="27">
        <v>88</v>
      </c>
      <c r="I43" s="27">
        <v>170</v>
      </c>
      <c r="J43" s="28">
        <v>30</v>
      </c>
      <c r="L43" s="13"/>
      <c r="M43" s="13"/>
      <c r="N43" s="13"/>
      <c r="O43" s="14"/>
      <c r="P43" s="13"/>
    </row>
    <row r="44" spans="1:17" ht="15.75" x14ac:dyDescent="0.25">
      <c r="A44" s="25">
        <v>2002</v>
      </c>
      <c r="B44" s="26">
        <v>174</v>
      </c>
      <c r="C44" s="27">
        <v>95</v>
      </c>
      <c r="D44" s="27">
        <v>74</v>
      </c>
      <c r="E44" s="28">
        <v>22</v>
      </c>
      <c r="F44" s="27">
        <v>0</v>
      </c>
      <c r="G44" s="27">
        <v>79</v>
      </c>
      <c r="H44" s="27">
        <v>107</v>
      </c>
      <c r="I44" s="27">
        <v>150</v>
      </c>
      <c r="J44" s="28">
        <v>29</v>
      </c>
      <c r="L44" s="13"/>
      <c r="M44" s="13"/>
      <c r="N44" s="13"/>
      <c r="O44" s="14"/>
      <c r="P44" s="13"/>
    </row>
    <row r="45" spans="1:17" ht="15.75" x14ac:dyDescent="0.25">
      <c r="A45" s="25">
        <v>2003</v>
      </c>
      <c r="B45" s="26">
        <v>196</v>
      </c>
      <c r="C45" s="27">
        <v>109</v>
      </c>
      <c r="D45" s="27">
        <v>48</v>
      </c>
      <c r="E45" s="28">
        <v>12</v>
      </c>
      <c r="F45" s="27">
        <v>0</v>
      </c>
      <c r="G45" s="27">
        <v>74</v>
      </c>
      <c r="H45" s="27">
        <v>97</v>
      </c>
      <c r="I45" s="27">
        <v>152</v>
      </c>
      <c r="J45" s="28">
        <v>42</v>
      </c>
      <c r="L45" s="13"/>
      <c r="M45" s="13"/>
      <c r="N45" s="13"/>
      <c r="O45" s="14"/>
      <c r="P45" s="13"/>
    </row>
    <row r="46" spans="1:17" ht="15.75" x14ac:dyDescent="0.25">
      <c r="A46" s="25">
        <v>2004</v>
      </c>
      <c r="B46" s="26">
        <v>202</v>
      </c>
      <c r="C46" s="27">
        <v>95</v>
      </c>
      <c r="D46" s="27">
        <v>68</v>
      </c>
      <c r="E46" s="28">
        <v>1</v>
      </c>
      <c r="F46" s="27">
        <v>0</v>
      </c>
      <c r="G46" s="27">
        <v>81</v>
      </c>
      <c r="H46" s="27">
        <v>92</v>
      </c>
      <c r="I46" s="27">
        <v>162</v>
      </c>
      <c r="J46" s="28">
        <v>31</v>
      </c>
      <c r="L46" s="13"/>
      <c r="M46" s="13"/>
      <c r="N46" s="13"/>
      <c r="O46" s="13"/>
      <c r="P46" s="13"/>
    </row>
    <row r="47" spans="1:17" ht="15.75" x14ac:dyDescent="0.25">
      <c r="A47" s="25">
        <v>2005</v>
      </c>
      <c r="B47" s="26">
        <v>210</v>
      </c>
      <c r="C47" s="27">
        <v>121</v>
      </c>
      <c r="D47" s="27">
        <v>32</v>
      </c>
      <c r="E47" s="28">
        <v>2</v>
      </c>
      <c r="F47" s="27">
        <v>0</v>
      </c>
      <c r="G47" s="27">
        <v>93</v>
      </c>
      <c r="H47" s="27">
        <v>144</v>
      </c>
      <c r="I47" s="27">
        <v>77</v>
      </c>
      <c r="J47" s="28">
        <v>51</v>
      </c>
      <c r="L47" s="13"/>
      <c r="M47" s="13"/>
      <c r="N47" s="13"/>
      <c r="O47" s="13"/>
      <c r="P47" s="13"/>
    </row>
    <row r="48" spans="1:17" ht="18.75" x14ac:dyDescent="0.3">
      <c r="A48" s="25">
        <v>2006</v>
      </c>
      <c r="B48" s="26">
        <v>261</v>
      </c>
      <c r="C48" s="27">
        <v>89</v>
      </c>
      <c r="D48" s="27">
        <v>15</v>
      </c>
      <c r="E48" s="28">
        <v>0</v>
      </c>
      <c r="F48" s="27">
        <v>0</v>
      </c>
      <c r="G48" s="27">
        <v>105</v>
      </c>
      <c r="H48" s="27">
        <v>149</v>
      </c>
      <c r="I48" s="27">
        <v>57</v>
      </c>
      <c r="J48" s="28">
        <v>54</v>
      </c>
      <c r="M48" s="114" t="s">
        <v>112</v>
      </c>
      <c r="N48" s="114"/>
      <c r="O48" s="114"/>
      <c r="P48" s="114"/>
      <c r="Q48" s="114"/>
    </row>
    <row r="49" spans="1:17" ht="15.75" x14ac:dyDescent="0.25">
      <c r="A49" s="25">
        <v>2007</v>
      </c>
      <c r="B49" s="26">
        <v>212</v>
      </c>
      <c r="C49" s="27">
        <v>117</v>
      </c>
      <c r="D49" s="27">
        <v>35</v>
      </c>
      <c r="E49" s="28">
        <v>1</v>
      </c>
      <c r="F49" s="27">
        <v>0</v>
      </c>
      <c r="G49" s="27">
        <v>78</v>
      </c>
      <c r="H49" s="27">
        <v>117</v>
      </c>
      <c r="I49" s="27">
        <v>37</v>
      </c>
      <c r="J49" s="28">
        <v>133</v>
      </c>
      <c r="M49" s="67"/>
      <c r="N49" s="106" t="s">
        <v>22</v>
      </c>
      <c r="O49" s="106"/>
      <c r="P49" s="106"/>
      <c r="Q49" s="106"/>
    </row>
    <row r="50" spans="1:17" ht="31.5" x14ac:dyDescent="0.25">
      <c r="A50" s="25">
        <v>2008</v>
      </c>
      <c r="B50" s="26">
        <v>241</v>
      </c>
      <c r="C50" s="27">
        <v>121</v>
      </c>
      <c r="D50" s="27">
        <v>4</v>
      </c>
      <c r="E50" s="28">
        <v>0</v>
      </c>
      <c r="F50" s="27">
        <v>0</v>
      </c>
      <c r="G50" s="27">
        <v>60</v>
      </c>
      <c r="H50" s="27">
        <v>115</v>
      </c>
      <c r="I50" s="27">
        <v>3</v>
      </c>
      <c r="J50" s="28">
        <v>188</v>
      </c>
      <c r="M50" s="67"/>
      <c r="N50" s="50" t="s">
        <v>21</v>
      </c>
      <c r="O50" s="50" t="s">
        <v>20</v>
      </c>
      <c r="P50" s="50" t="s">
        <v>19</v>
      </c>
      <c r="Q50" s="50" t="s">
        <v>18</v>
      </c>
    </row>
    <row r="51" spans="1:17" ht="15.75" x14ac:dyDescent="0.25">
      <c r="A51" s="25">
        <v>2009</v>
      </c>
      <c r="B51" s="26">
        <v>281</v>
      </c>
      <c r="C51" s="27">
        <v>82</v>
      </c>
      <c r="D51" s="27">
        <v>2</v>
      </c>
      <c r="E51" s="28">
        <v>0</v>
      </c>
      <c r="F51" s="27">
        <v>0</v>
      </c>
      <c r="G51" s="27">
        <v>58</v>
      </c>
      <c r="H51" s="27">
        <v>127</v>
      </c>
      <c r="I51" s="27">
        <v>5</v>
      </c>
      <c r="J51" s="28">
        <v>175</v>
      </c>
      <c r="M51" s="76" t="s">
        <v>8</v>
      </c>
      <c r="N51" s="70">
        <v>223.1</v>
      </c>
      <c r="O51" s="70">
        <f t="shared" ref="O51:Q51" si="0">C35</f>
        <v>53.25</v>
      </c>
      <c r="P51" s="70">
        <f t="shared" si="0"/>
        <v>5.333333333333333</v>
      </c>
      <c r="Q51" s="70">
        <f t="shared" si="0"/>
        <v>0.58333333333333337</v>
      </c>
    </row>
    <row r="52" spans="1:17" ht="15.75" x14ac:dyDescent="0.25">
      <c r="A52" s="25">
        <v>2010</v>
      </c>
      <c r="B52" s="26">
        <v>276</v>
      </c>
      <c r="C52" s="27">
        <v>86</v>
      </c>
      <c r="D52" s="27">
        <v>3</v>
      </c>
      <c r="E52" s="28">
        <v>0</v>
      </c>
      <c r="F52" s="27">
        <v>0</v>
      </c>
      <c r="G52" s="27">
        <v>52</v>
      </c>
      <c r="H52" s="27">
        <v>161</v>
      </c>
      <c r="I52" s="27">
        <v>3</v>
      </c>
      <c r="J52" s="28">
        <v>149</v>
      </c>
      <c r="M52" s="76" t="s">
        <v>9</v>
      </c>
      <c r="N52" s="70">
        <v>299.3</v>
      </c>
      <c r="O52" s="70">
        <f t="shared" ref="O52:Q52" si="1">C54</f>
        <v>99.833333333333329</v>
      </c>
      <c r="P52" s="70">
        <f t="shared" si="1"/>
        <v>37.416666666666664</v>
      </c>
      <c r="Q52" s="70">
        <f t="shared" si="1"/>
        <v>4.916666666666667</v>
      </c>
    </row>
    <row r="53" spans="1:17" ht="15.75" x14ac:dyDescent="0.25">
      <c r="A53" s="29">
        <v>2011</v>
      </c>
      <c r="B53" s="26">
        <v>290</v>
      </c>
      <c r="C53" s="27">
        <v>75</v>
      </c>
      <c r="D53" s="27">
        <v>0</v>
      </c>
      <c r="E53" s="28">
        <v>0</v>
      </c>
      <c r="F53" s="31">
        <v>0</v>
      </c>
      <c r="G53" s="31">
        <v>43</v>
      </c>
      <c r="H53" s="31">
        <v>155</v>
      </c>
      <c r="I53" s="31">
        <v>6</v>
      </c>
      <c r="J53" s="32">
        <v>161</v>
      </c>
      <c r="M53" s="76" t="s">
        <v>7</v>
      </c>
      <c r="N53" s="70">
        <v>305.89999999999998</v>
      </c>
      <c r="O53" s="70">
        <f t="shared" ref="O53:Q53" si="2">C73</f>
        <v>56.75</v>
      </c>
      <c r="P53" s="70">
        <f t="shared" si="2"/>
        <v>6.5</v>
      </c>
      <c r="Q53" s="70">
        <f t="shared" si="2"/>
        <v>0.75</v>
      </c>
    </row>
    <row r="54" spans="1:17" ht="15.75" x14ac:dyDescent="0.25">
      <c r="A54" s="33" t="s">
        <v>12</v>
      </c>
      <c r="B54" s="34">
        <f t="shared" ref="B54:J54" si="3">AVERAGE(B42:B53)</f>
        <v>223.08333333333334</v>
      </c>
      <c r="C54" s="34">
        <f t="shared" si="3"/>
        <v>99.833333333333329</v>
      </c>
      <c r="D54" s="34">
        <f t="shared" si="3"/>
        <v>37.416666666666664</v>
      </c>
      <c r="E54" s="34">
        <f t="shared" si="3"/>
        <v>4.916666666666667</v>
      </c>
      <c r="F54" s="41">
        <f t="shared" si="3"/>
        <v>0</v>
      </c>
      <c r="G54" s="34">
        <f t="shared" si="3"/>
        <v>74.416666666666671</v>
      </c>
      <c r="H54" s="34">
        <f t="shared" si="3"/>
        <v>117.33333333333333</v>
      </c>
      <c r="I54" s="34">
        <f t="shared" si="3"/>
        <v>84.166666666666671</v>
      </c>
      <c r="J54" s="34">
        <f t="shared" si="3"/>
        <v>89.333333333333329</v>
      </c>
      <c r="M54" s="76" t="s">
        <v>63</v>
      </c>
      <c r="N54" s="70">
        <v>331.25</v>
      </c>
      <c r="O54" s="70">
        <v>29.416666666666668</v>
      </c>
      <c r="P54" s="70">
        <v>4.166666666666667</v>
      </c>
      <c r="Q54" s="70">
        <v>0.41666666666666669</v>
      </c>
    </row>
    <row r="55" spans="1:17" ht="15.75" x14ac:dyDescent="0.25">
      <c r="A55" s="33" t="s">
        <v>11</v>
      </c>
      <c r="B55" s="34">
        <f t="shared" ref="B55:J55" si="4">MEDIAN(B42:B53)</f>
        <v>211</v>
      </c>
      <c r="C55" s="34">
        <f t="shared" si="4"/>
        <v>95.5</v>
      </c>
      <c r="D55" s="34">
        <f t="shared" si="4"/>
        <v>33.5</v>
      </c>
      <c r="E55" s="34">
        <f t="shared" si="4"/>
        <v>1</v>
      </c>
      <c r="F55" s="34">
        <f t="shared" si="4"/>
        <v>0</v>
      </c>
      <c r="G55" s="34">
        <f t="shared" si="4"/>
        <v>77.5</v>
      </c>
      <c r="H55" s="34">
        <f t="shared" si="4"/>
        <v>116</v>
      </c>
      <c r="I55" s="34">
        <f t="shared" si="4"/>
        <v>67</v>
      </c>
      <c r="J55" s="34">
        <f t="shared" si="4"/>
        <v>52.5</v>
      </c>
      <c r="M55" s="75"/>
    </row>
    <row r="56" spans="1:17" ht="15.75" x14ac:dyDescent="0.25">
      <c r="A56" s="33" t="s">
        <v>10</v>
      </c>
      <c r="B56" s="34">
        <f t="shared" ref="B56:J56" si="5">STDEV(B42:B53)</f>
        <v>45.307953011150289</v>
      </c>
      <c r="C56" s="34">
        <f t="shared" si="5"/>
        <v>15.747053596457256</v>
      </c>
      <c r="D56" s="34">
        <f t="shared" si="5"/>
        <v>33.502939717239286</v>
      </c>
      <c r="E56" s="34">
        <f t="shared" si="5"/>
        <v>7.2420280099547876</v>
      </c>
      <c r="F56" s="34">
        <f t="shared" si="5"/>
        <v>0</v>
      </c>
      <c r="G56" s="34">
        <f t="shared" si="5"/>
        <v>18.282919666047651</v>
      </c>
      <c r="H56" s="34">
        <f t="shared" si="5"/>
        <v>31.511421690709167</v>
      </c>
      <c r="I56" s="34">
        <f t="shared" si="5"/>
        <v>74.899730953920638</v>
      </c>
      <c r="J56" s="34">
        <f t="shared" si="5"/>
        <v>65.253816793047491</v>
      </c>
      <c r="M56" s="75"/>
    </row>
    <row r="57" spans="1:17" ht="15.75" x14ac:dyDescent="0.25">
      <c r="A57" s="35"/>
      <c r="B57" s="35"/>
      <c r="C57" s="35"/>
      <c r="D57" s="35"/>
      <c r="E57" s="35"/>
      <c r="F57" s="35"/>
      <c r="G57" s="35"/>
      <c r="H57" s="35"/>
      <c r="I57" s="35"/>
      <c r="J57" s="35"/>
      <c r="M57" s="75"/>
    </row>
    <row r="58" spans="1:17" ht="16.5" thickBot="1" x14ac:dyDescent="0.3">
      <c r="A58" s="45" t="s">
        <v>23</v>
      </c>
      <c r="B58" s="22"/>
      <c r="C58" s="22"/>
      <c r="D58" s="22"/>
      <c r="E58" s="22"/>
      <c r="F58" s="35"/>
      <c r="G58" s="35"/>
      <c r="H58" s="35"/>
      <c r="I58" s="35"/>
      <c r="J58" s="35"/>
    </row>
    <row r="59" spans="1:17" ht="16.5" thickBot="1" x14ac:dyDescent="0.3">
      <c r="A59" s="26"/>
      <c r="B59" s="107" t="s">
        <v>22</v>
      </c>
      <c r="C59" s="108"/>
      <c r="D59" s="108"/>
      <c r="E59" s="109"/>
      <c r="F59" s="23"/>
      <c r="G59" s="23"/>
      <c r="H59" s="23"/>
      <c r="I59" s="23"/>
      <c r="J59" s="24"/>
    </row>
    <row r="60" spans="1:17" ht="31.5" x14ac:dyDescent="0.25">
      <c r="A60" s="26"/>
      <c r="B60" s="42" t="s">
        <v>21</v>
      </c>
      <c r="C60" s="43" t="s">
        <v>20</v>
      </c>
      <c r="D60" s="43" t="s">
        <v>19</v>
      </c>
      <c r="E60" s="44" t="s">
        <v>18</v>
      </c>
      <c r="F60" s="46" t="s">
        <v>17</v>
      </c>
      <c r="G60" s="46" t="s">
        <v>16</v>
      </c>
      <c r="H60" s="46" t="s">
        <v>15</v>
      </c>
      <c r="I60" s="46" t="s">
        <v>14</v>
      </c>
      <c r="J60" s="47" t="s">
        <v>13</v>
      </c>
    </row>
    <row r="61" spans="1:17" ht="15.75" x14ac:dyDescent="0.25">
      <c r="A61" s="26">
        <v>2000</v>
      </c>
      <c r="B61" s="26">
        <v>272</v>
      </c>
      <c r="C61" s="27">
        <v>90</v>
      </c>
      <c r="D61" s="27">
        <v>4</v>
      </c>
      <c r="E61" s="28">
        <v>0</v>
      </c>
      <c r="F61" s="27">
        <v>8</v>
      </c>
      <c r="G61" s="27">
        <v>0</v>
      </c>
      <c r="H61" s="27">
        <v>162</v>
      </c>
      <c r="I61" s="27">
        <v>147</v>
      </c>
      <c r="J61" s="28">
        <v>49</v>
      </c>
    </row>
    <row r="62" spans="1:17" ht="15.75" x14ac:dyDescent="0.25">
      <c r="A62" s="26">
        <v>2001</v>
      </c>
      <c r="B62" s="26">
        <v>253</v>
      </c>
      <c r="C62" s="27">
        <v>95</v>
      </c>
      <c r="D62" s="27">
        <v>16</v>
      </c>
      <c r="E62" s="28">
        <v>1</v>
      </c>
      <c r="F62" s="27">
        <v>2</v>
      </c>
      <c r="G62" s="27">
        <v>0</v>
      </c>
      <c r="H62" s="27">
        <v>145</v>
      </c>
      <c r="I62" s="27">
        <v>167</v>
      </c>
      <c r="J62" s="28">
        <v>51</v>
      </c>
    </row>
    <row r="63" spans="1:17" ht="15.75" x14ac:dyDescent="0.25">
      <c r="A63" s="26">
        <v>2002</v>
      </c>
      <c r="B63" s="26">
        <v>265</v>
      </c>
      <c r="C63" s="27">
        <v>76</v>
      </c>
      <c r="D63" s="27">
        <v>18</v>
      </c>
      <c r="E63" s="28">
        <v>6</v>
      </c>
      <c r="F63" s="27">
        <v>4</v>
      </c>
      <c r="G63" s="27">
        <v>0</v>
      </c>
      <c r="H63" s="27">
        <v>192</v>
      </c>
      <c r="I63" s="27">
        <v>113</v>
      </c>
      <c r="J63" s="28">
        <v>56</v>
      </c>
    </row>
    <row r="64" spans="1:17" ht="15.75" x14ac:dyDescent="0.25">
      <c r="A64" s="26">
        <v>2003</v>
      </c>
      <c r="B64" s="26">
        <v>278</v>
      </c>
      <c r="C64" s="27">
        <v>73</v>
      </c>
      <c r="D64" s="27">
        <v>13</v>
      </c>
      <c r="E64" s="28">
        <v>1</v>
      </c>
      <c r="F64" s="27">
        <v>6</v>
      </c>
      <c r="G64" s="27">
        <v>0</v>
      </c>
      <c r="H64" s="27">
        <v>183</v>
      </c>
      <c r="I64" s="27">
        <v>123</v>
      </c>
      <c r="J64" s="28">
        <v>53</v>
      </c>
    </row>
    <row r="65" spans="1:10" ht="15.75" x14ac:dyDescent="0.25">
      <c r="A65" s="26">
        <v>2004</v>
      </c>
      <c r="B65" s="26">
        <v>318</v>
      </c>
      <c r="C65" s="27">
        <v>36</v>
      </c>
      <c r="D65" s="27">
        <v>1</v>
      </c>
      <c r="E65" s="28">
        <v>0</v>
      </c>
      <c r="F65" s="27">
        <v>3</v>
      </c>
      <c r="G65" s="27">
        <v>0</v>
      </c>
      <c r="H65" s="27">
        <v>175</v>
      </c>
      <c r="I65" s="27">
        <v>120</v>
      </c>
      <c r="J65" s="28">
        <v>57</v>
      </c>
    </row>
    <row r="66" spans="1:10" ht="15.75" x14ac:dyDescent="0.25">
      <c r="A66" s="26">
        <v>2005</v>
      </c>
      <c r="B66" s="26">
        <v>300</v>
      </c>
      <c r="C66" s="27">
        <v>58</v>
      </c>
      <c r="D66" s="27">
        <v>7</v>
      </c>
      <c r="E66" s="28">
        <v>0</v>
      </c>
      <c r="F66" s="27">
        <v>3</v>
      </c>
      <c r="G66" s="27">
        <v>0</v>
      </c>
      <c r="H66" s="27">
        <v>231</v>
      </c>
      <c r="I66" s="27">
        <v>69</v>
      </c>
      <c r="J66" s="28">
        <v>62</v>
      </c>
    </row>
    <row r="67" spans="1:10" ht="15.75" x14ac:dyDescent="0.25">
      <c r="A67" s="26">
        <v>2006</v>
      </c>
      <c r="B67" s="26">
        <v>326</v>
      </c>
      <c r="C67" s="27">
        <v>34</v>
      </c>
      <c r="D67" s="27">
        <v>5</v>
      </c>
      <c r="E67" s="28">
        <v>0</v>
      </c>
      <c r="F67" s="27">
        <v>3</v>
      </c>
      <c r="G67" s="27">
        <v>0</v>
      </c>
      <c r="H67" s="27">
        <v>240</v>
      </c>
      <c r="I67" s="27">
        <v>66</v>
      </c>
      <c r="J67" s="28">
        <v>56</v>
      </c>
    </row>
    <row r="68" spans="1:10" ht="15.75" x14ac:dyDescent="0.25">
      <c r="A68" s="26">
        <v>2007</v>
      </c>
      <c r="B68" s="26">
        <v>289</v>
      </c>
      <c r="C68" s="27">
        <v>66</v>
      </c>
      <c r="D68" s="27">
        <v>10</v>
      </c>
      <c r="E68" s="28">
        <v>0</v>
      </c>
      <c r="F68" s="27">
        <v>0</v>
      </c>
      <c r="G68" s="27">
        <v>0</v>
      </c>
      <c r="H68" s="27">
        <v>197</v>
      </c>
      <c r="I68" s="27">
        <v>47</v>
      </c>
      <c r="J68" s="28">
        <v>121</v>
      </c>
    </row>
    <row r="69" spans="1:10" ht="15.75" x14ac:dyDescent="0.25">
      <c r="A69" s="26">
        <v>2008</v>
      </c>
      <c r="B69" s="26">
        <v>307</v>
      </c>
      <c r="C69" s="27">
        <v>55</v>
      </c>
      <c r="D69" s="27">
        <v>4</v>
      </c>
      <c r="E69" s="28">
        <v>0</v>
      </c>
      <c r="F69" s="27">
        <v>0</v>
      </c>
      <c r="G69" s="27">
        <v>0</v>
      </c>
      <c r="H69" s="27">
        <v>172</v>
      </c>
      <c r="I69" s="27">
        <v>27</v>
      </c>
      <c r="J69" s="28">
        <v>167</v>
      </c>
    </row>
    <row r="70" spans="1:10" ht="15.75" x14ac:dyDescent="0.25">
      <c r="A70" s="26">
        <v>2009</v>
      </c>
      <c r="B70" s="26">
        <v>339</v>
      </c>
      <c r="C70" s="27">
        <v>25</v>
      </c>
      <c r="D70" s="27">
        <v>0</v>
      </c>
      <c r="E70" s="28">
        <v>1</v>
      </c>
      <c r="F70" s="27">
        <v>2</v>
      </c>
      <c r="G70" s="27">
        <v>0</v>
      </c>
      <c r="H70" s="27">
        <v>237</v>
      </c>
      <c r="I70" s="27">
        <v>14</v>
      </c>
      <c r="J70" s="28">
        <v>122</v>
      </c>
    </row>
    <row r="71" spans="1:10" ht="15.75" x14ac:dyDescent="0.25">
      <c r="A71" s="26">
        <v>2010</v>
      </c>
      <c r="B71" s="26">
        <v>320</v>
      </c>
      <c r="C71" s="27">
        <v>45</v>
      </c>
      <c r="D71" s="27">
        <v>0</v>
      </c>
      <c r="E71" s="28">
        <v>0</v>
      </c>
      <c r="F71" s="27">
        <v>1</v>
      </c>
      <c r="G71" s="27">
        <v>0</v>
      </c>
      <c r="H71" s="27">
        <v>248</v>
      </c>
      <c r="I71" s="27">
        <v>25</v>
      </c>
      <c r="J71" s="28">
        <v>91</v>
      </c>
    </row>
    <row r="72" spans="1:10" ht="15.75" x14ac:dyDescent="0.25">
      <c r="A72" s="30">
        <v>2011</v>
      </c>
      <c r="B72" s="30">
        <v>324</v>
      </c>
      <c r="C72" s="31">
        <v>28</v>
      </c>
      <c r="D72" s="31">
        <v>0</v>
      </c>
      <c r="E72" s="32">
        <v>0</v>
      </c>
      <c r="F72" s="31">
        <v>1</v>
      </c>
      <c r="G72" s="31">
        <v>33</v>
      </c>
      <c r="H72" s="31">
        <v>218</v>
      </c>
      <c r="I72" s="31">
        <v>8</v>
      </c>
      <c r="J72" s="32">
        <v>92</v>
      </c>
    </row>
    <row r="73" spans="1:10" ht="15.75" x14ac:dyDescent="0.25">
      <c r="A73" s="33" t="s">
        <v>12</v>
      </c>
      <c r="B73" s="34">
        <f t="shared" ref="B73:J73" si="6">AVERAGE(B61:B72)</f>
        <v>299.25</v>
      </c>
      <c r="C73" s="34">
        <f t="shared" si="6"/>
        <v>56.75</v>
      </c>
      <c r="D73" s="34">
        <f t="shared" si="6"/>
        <v>6.5</v>
      </c>
      <c r="E73" s="34">
        <f t="shared" si="6"/>
        <v>0.75</v>
      </c>
      <c r="F73" s="34">
        <f t="shared" si="6"/>
        <v>2.75</v>
      </c>
      <c r="G73" s="34">
        <f t="shared" si="6"/>
        <v>2.75</v>
      </c>
      <c r="H73" s="34">
        <f t="shared" si="6"/>
        <v>200</v>
      </c>
      <c r="I73" s="34">
        <f t="shared" si="6"/>
        <v>77.166666666666671</v>
      </c>
      <c r="J73" s="34">
        <f t="shared" si="6"/>
        <v>81.416666666666671</v>
      </c>
    </row>
    <row r="74" spans="1:10" ht="15.75" x14ac:dyDescent="0.25">
      <c r="A74" s="33" t="s">
        <v>11</v>
      </c>
      <c r="B74" s="34">
        <f t="shared" ref="B74:J74" si="7">MEDIAN(B61:B72)</f>
        <v>303.5</v>
      </c>
      <c r="C74" s="34">
        <f t="shared" si="7"/>
        <v>56.5</v>
      </c>
      <c r="D74" s="34">
        <f t="shared" si="7"/>
        <v>4.5</v>
      </c>
      <c r="E74" s="34">
        <f t="shared" si="7"/>
        <v>0</v>
      </c>
      <c r="F74" s="34">
        <f t="shared" si="7"/>
        <v>2.5</v>
      </c>
      <c r="G74" s="34">
        <f t="shared" si="7"/>
        <v>0</v>
      </c>
      <c r="H74" s="34">
        <f t="shared" si="7"/>
        <v>194.5</v>
      </c>
      <c r="I74" s="34">
        <f t="shared" si="7"/>
        <v>67.5</v>
      </c>
      <c r="J74" s="34">
        <f t="shared" si="7"/>
        <v>59.5</v>
      </c>
    </row>
    <row r="75" spans="1:10" ht="15.75" x14ac:dyDescent="0.25">
      <c r="A75" s="33" t="s">
        <v>10</v>
      </c>
      <c r="B75" s="34">
        <f t="shared" ref="B75:J75" si="8">STDEV(B61:B72)</f>
        <v>27.571807076333343</v>
      </c>
      <c r="C75" s="34">
        <f t="shared" si="8"/>
        <v>23.768294389413349</v>
      </c>
      <c r="D75" s="34">
        <f t="shared" si="8"/>
        <v>6.3889108475687637</v>
      </c>
      <c r="E75" s="34">
        <f t="shared" si="8"/>
        <v>1.712255291076124</v>
      </c>
      <c r="F75" s="34">
        <f t="shared" si="8"/>
        <v>2.3788843832962772</v>
      </c>
      <c r="G75" s="34">
        <f t="shared" si="8"/>
        <v>9.5262794416288248</v>
      </c>
      <c r="H75" s="34">
        <f t="shared" si="8"/>
        <v>34.109449503833176</v>
      </c>
      <c r="I75" s="34">
        <f t="shared" si="8"/>
        <v>55.003856614097913</v>
      </c>
      <c r="J75" s="34">
        <f t="shared" si="8"/>
        <v>37.888492696172001</v>
      </c>
    </row>
    <row r="77" spans="1:10" ht="13.5" thickBot="1" x14ac:dyDescent="0.25"/>
    <row r="78" spans="1:10" ht="13.5" thickBot="1" x14ac:dyDescent="0.25">
      <c r="A78" s="51" t="s">
        <v>54</v>
      </c>
      <c r="B78" s="12"/>
      <c r="C78" s="12"/>
      <c r="D78" s="12"/>
      <c r="E78" s="12"/>
      <c r="F78" s="11"/>
    </row>
    <row r="80" spans="1:10" ht="18.75" x14ac:dyDescent="0.3">
      <c r="A80" s="103" t="s">
        <v>47</v>
      </c>
      <c r="B80" s="104"/>
      <c r="C80" s="105"/>
    </row>
    <row r="81" spans="1:3" ht="15.75" x14ac:dyDescent="0.25">
      <c r="A81" s="33" t="s">
        <v>46</v>
      </c>
      <c r="B81" s="33" t="s">
        <v>45</v>
      </c>
      <c r="C81" s="33" t="s">
        <v>44</v>
      </c>
    </row>
    <row r="82" spans="1:3" ht="110.25" x14ac:dyDescent="0.2">
      <c r="A82" s="95" t="s">
        <v>32</v>
      </c>
      <c r="B82" s="95" t="s">
        <v>43</v>
      </c>
      <c r="C82" s="100" t="s">
        <v>42</v>
      </c>
    </row>
    <row r="83" spans="1:3" ht="189" x14ac:dyDescent="0.2">
      <c r="A83" s="95" t="s">
        <v>20</v>
      </c>
      <c r="B83" s="95" t="s">
        <v>41</v>
      </c>
      <c r="C83" s="100" t="s">
        <v>40</v>
      </c>
    </row>
    <row r="84" spans="1:3" ht="409.5" x14ac:dyDescent="0.2">
      <c r="A84" s="95" t="s">
        <v>19</v>
      </c>
      <c r="B84" s="95" t="s">
        <v>39</v>
      </c>
      <c r="C84" s="100" t="s">
        <v>38</v>
      </c>
    </row>
    <row r="85" spans="1:3" ht="204.75" x14ac:dyDescent="0.2">
      <c r="A85" s="95" t="s">
        <v>37</v>
      </c>
      <c r="B85" s="95" t="s">
        <v>36</v>
      </c>
      <c r="C85" s="100" t="s">
        <v>35</v>
      </c>
    </row>
  </sheetData>
  <sortState ref="M51:N54">
    <sortCondition ref="N51:N54"/>
  </sortState>
  <mergeCells count="10">
    <mergeCell ref="A1:E1"/>
    <mergeCell ref="A80:C80"/>
    <mergeCell ref="N49:Q49"/>
    <mergeCell ref="B59:E59"/>
    <mergeCell ref="M5:Q5"/>
    <mergeCell ref="B2:E2"/>
    <mergeCell ref="F2:J2"/>
    <mergeCell ref="B21:E21"/>
    <mergeCell ref="B40:E40"/>
    <mergeCell ref="M48:Q48"/>
  </mergeCells>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C19" sqref="C19"/>
    </sheetView>
  </sheetViews>
  <sheetFormatPr defaultRowHeight="15" x14ac:dyDescent="0.25"/>
  <cols>
    <col min="1" max="1" width="9.7109375" customWidth="1"/>
    <col min="2" max="2" width="31" bestFit="1" customWidth="1"/>
    <col min="3" max="3" width="40.140625" bestFit="1" customWidth="1"/>
  </cols>
  <sheetData>
    <row r="1" spans="1:3" ht="18.75" x14ac:dyDescent="0.3">
      <c r="A1" s="115" t="s">
        <v>113</v>
      </c>
      <c r="B1" s="115"/>
      <c r="C1" s="115"/>
    </row>
    <row r="2" spans="1:3" ht="15.75" x14ac:dyDescent="0.25">
      <c r="A2" s="85" t="s">
        <v>62</v>
      </c>
      <c r="B2" s="85" t="s">
        <v>73</v>
      </c>
      <c r="C2" s="85" t="s">
        <v>75</v>
      </c>
    </row>
    <row r="3" spans="1:3" ht="15.75" x14ac:dyDescent="0.25">
      <c r="A3" s="65">
        <v>2009</v>
      </c>
      <c r="B3" s="7">
        <v>-1067304</v>
      </c>
      <c r="C3" s="7">
        <v>185000</v>
      </c>
    </row>
    <row r="4" spans="1:3" ht="15.75" x14ac:dyDescent="0.25">
      <c r="A4" s="65">
        <v>2010</v>
      </c>
      <c r="B4" s="7">
        <v>-1091491</v>
      </c>
      <c r="C4" s="7">
        <v>189300</v>
      </c>
    </row>
    <row r="5" spans="1:3" ht="15.75" x14ac:dyDescent="0.25">
      <c r="A5" s="65">
        <v>2011</v>
      </c>
      <c r="B5" s="7">
        <v>-1258632</v>
      </c>
      <c r="C5" s="7">
        <v>223000</v>
      </c>
    </row>
    <row r="7" spans="1:3" x14ac:dyDescent="0.25">
      <c r="A7" s="59" t="s">
        <v>74</v>
      </c>
    </row>
    <row r="8" spans="1:3" x14ac:dyDescent="0.25">
      <c r="A8" s="59" t="s">
        <v>56</v>
      </c>
    </row>
    <row r="9" spans="1:3" x14ac:dyDescent="0.25">
      <c r="A9" t="s">
        <v>76</v>
      </c>
    </row>
  </sheetData>
  <mergeCells count="1">
    <mergeCell ref="A1:C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21" sqref="D21"/>
    </sheetView>
  </sheetViews>
  <sheetFormatPr defaultRowHeight="15" x14ac:dyDescent="0.25"/>
  <cols>
    <col min="1" max="1" width="8.28515625" customWidth="1"/>
    <col min="2" max="2" width="9.85546875" bestFit="1" customWidth="1"/>
    <col min="3" max="3" width="12" bestFit="1" customWidth="1"/>
    <col min="4" max="4" width="31.42578125" bestFit="1" customWidth="1"/>
    <col min="5" max="5" width="17" bestFit="1" customWidth="1"/>
  </cols>
  <sheetData>
    <row r="1" spans="1:6" ht="15.75" x14ac:dyDescent="0.25">
      <c r="A1" s="5"/>
      <c r="B1" s="116" t="s">
        <v>3</v>
      </c>
      <c r="C1" s="117"/>
      <c r="D1" s="117"/>
      <c r="E1" s="117"/>
      <c r="F1" s="118"/>
    </row>
    <row r="2" spans="1:6" ht="15.75" x14ac:dyDescent="0.25">
      <c r="A2" s="8"/>
      <c r="B2" s="65">
        <v>2007</v>
      </c>
      <c r="C2" s="65">
        <v>2008</v>
      </c>
      <c r="D2" s="65">
        <v>2009</v>
      </c>
      <c r="E2" s="65">
        <v>2010</v>
      </c>
      <c r="F2" s="65">
        <v>2011</v>
      </c>
    </row>
    <row r="3" spans="1:6" ht="15.75" x14ac:dyDescent="0.25">
      <c r="A3" s="8"/>
      <c r="B3" s="72">
        <v>0.65</v>
      </c>
      <c r="C3" s="72">
        <v>0.66</v>
      </c>
      <c r="D3" s="72">
        <v>0.64</v>
      </c>
      <c r="E3" s="72">
        <v>0.6</v>
      </c>
      <c r="F3" s="72">
        <v>0.6</v>
      </c>
    </row>
    <row r="4" spans="1:6" x14ac:dyDescent="0.25">
      <c r="B4" s="2"/>
    </row>
    <row r="5" spans="1:6" x14ac:dyDescent="0.25">
      <c r="A5" t="s">
        <v>4</v>
      </c>
    </row>
    <row r="6" spans="1:6" x14ac:dyDescent="0.25">
      <c r="A6" s="4" t="s">
        <v>5</v>
      </c>
    </row>
    <row r="8" spans="1:6" ht="18.75" x14ac:dyDescent="0.3">
      <c r="A8" s="115" t="s">
        <v>110</v>
      </c>
      <c r="B8" s="115"/>
      <c r="C8" s="115"/>
      <c r="D8" s="115"/>
      <c r="E8" s="115"/>
    </row>
    <row r="9" spans="1:6" ht="15.75" x14ac:dyDescent="0.25">
      <c r="A9" s="1"/>
      <c r="B9" s="85" t="s">
        <v>107</v>
      </c>
      <c r="C9" s="85" t="s">
        <v>106</v>
      </c>
      <c r="D9" s="85" t="s">
        <v>109</v>
      </c>
      <c r="E9" s="85" t="s">
        <v>108</v>
      </c>
    </row>
    <row r="10" spans="1:6" ht="15.75" x14ac:dyDescent="0.25">
      <c r="A10" s="65">
        <v>2007</v>
      </c>
      <c r="B10" s="7">
        <v>664700</v>
      </c>
      <c r="C10" s="7">
        <v>356500</v>
      </c>
      <c r="D10" s="7">
        <v>1021200</v>
      </c>
      <c r="E10" s="72">
        <v>0.65</v>
      </c>
    </row>
    <row r="11" spans="1:6" ht="15.75" x14ac:dyDescent="0.25">
      <c r="A11" s="65">
        <v>2008</v>
      </c>
      <c r="B11" s="7">
        <v>681000</v>
      </c>
      <c r="C11" s="7">
        <v>353400</v>
      </c>
      <c r="D11" s="7">
        <v>1034400</v>
      </c>
      <c r="E11" s="72">
        <v>0.66</v>
      </c>
    </row>
    <row r="12" spans="1:6" ht="15.75" x14ac:dyDescent="0.25">
      <c r="A12" s="65">
        <v>2009</v>
      </c>
      <c r="B12" s="7">
        <v>581480</v>
      </c>
      <c r="C12" s="7">
        <v>325071</v>
      </c>
      <c r="D12" s="7">
        <v>906551</v>
      </c>
      <c r="E12" s="72">
        <v>0.64</v>
      </c>
    </row>
    <row r="13" spans="1:6" ht="15.75" x14ac:dyDescent="0.25">
      <c r="A13" s="65">
        <v>2010</v>
      </c>
      <c r="B13" s="7">
        <v>536876</v>
      </c>
      <c r="C13" s="7">
        <v>357775</v>
      </c>
      <c r="D13" s="7">
        <v>894651</v>
      </c>
      <c r="E13" s="72">
        <v>0.6</v>
      </c>
    </row>
    <row r="14" spans="1:6" ht="15.75" x14ac:dyDescent="0.25">
      <c r="A14" s="65">
        <v>2011</v>
      </c>
      <c r="B14" s="7">
        <v>547922</v>
      </c>
      <c r="C14" s="7">
        <v>368937</v>
      </c>
      <c r="D14" s="7">
        <v>916859</v>
      </c>
      <c r="E14" s="72">
        <v>0.6</v>
      </c>
    </row>
    <row r="23" spans="1:3" ht="15.75" x14ac:dyDescent="0.25">
      <c r="A23" s="8"/>
      <c r="B23" s="8"/>
      <c r="C23" s="5"/>
    </row>
    <row r="24" spans="1:3" ht="15.75" x14ac:dyDescent="0.25">
      <c r="A24" s="9"/>
      <c r="B24" s="9"/>
      <c r="C24" s="5"/>
    </row>
  </sheetData>
  <mergeCells count="2">
    <mergeCell ref="B1:F1"/>
    <mergeCell ref="A8:E8"/>
  </mergeCells>
  <hyperlinks>
    <hyperlink ref="A6" r:id="rId1"/>
  </hyperlinks>
  <pageMargins left="0.7" right="0.7" top="0.75" bottom="0.75" header="0.3" footer="0.3"/>
  <pageSetup orientation="portrait"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7" workbookViewId="0">
      <selection activeCell="H24" sqref="H24"/>
    </sheetView>
  </sheetViews>
  <sheetFormatPr defaultColWidth="12.5703125" defaultRowHeight="12.75" x14ac:dyDescent="0.2"/>
  <cols>
    <col min="1" max="1" width="15.28515625" style="17" customWidth="1"/>
    <col min="2" max="2" width="19.7109375" style="17" customWidth="1"/>
    <col min="3" max="7" width="12.5703125" style="17"/>
    <col min="8" max="8" width="19.28515625" style="17" customWidth="1"/>
    <col min="9" max="9" width="14.5703125" style="17" customWidth="1"/>
    <col min="10" max="16384" width="12.5703125" style="17"/>
  </cols>
  <sheetData>
    <row r="1" spans="1:9" ht="18.75" x14ac:dyDescent="0.3">
      <c r="A1" s="114" t="s">
        <v>105</v>
      </c>
      <c r="B1" s="114"/>
    </row>
    <row r="2" spans="1:9" ht="15.75" x14ac:dyDescent="0.25">
      <c r="A2" s="82" t="s">
        <v>49</v>
      </c>
      <c r="B2" s="82" t="s">
        <v>48</v>
      </c>
    </row>
    <row r="3" spans="1:9" ht="15.75" x14ac:dyDescent="0.25">
      <c r="A3" s="68">
        <v>2005</v>
      </c>
      <c r="B3" s="73">
        <v>345069</v>
      </c>
    </row>
    <row r="4" spans="1:9" ht="15.75" x14ac:dyDescent="0.25">
      <c r="A4" s="68">
        <v>2006</v>
      </c>
      <c r="B4" s="73">
        <v>350942</v>
      </c>
    </row>
    <row r="5" spans="1:9" ht="15.75" x14ac:dyDescent="0.25">
      <c r="A5" s="68">
        <v>2007</v>
      </c>
      <c r="B5" s="73">
        <v>350498</v>
      </c>
    </row>
    <row r="6" spans="1:9" ht="15.75" x14ac:dyDescent="0.25">
      <c r="A6" s="68">
        <v>2008</v>
      </c>
      <c r="B6" s="73">
        <v>348263</v>
      </c>
    </row>
    <row r="7" spans="1:9" ht="15.75" x14ac:dyDescent="0.25">
      <c r="A7" s="68">
        <v>2009</v>
      </c>
      <c r="B7" s="73">
        <v>319136</v>
      </c>
    </row>
    <row r="8" spans="1:9" ht="15.75" x14ac:dyDescent="0.25">
      <c r="A8" s="68">
        <v>2010</v>
      </c>
      <c r="B8" s="73">
        <v>315385</v>
      </c>
    </row>
    <row r="9" spans="1:9" ht="15.75" x14ac:dyDescent="0.25">
      <c r="A9" s="68">
        <v>2011</v>
      </c>
      <c r="B9" s="73">
        <v>368987</v>
      </c>
    </row>
    <row r="10" spans="1:9" ht="15.75" x14ac:dyDescent="0.25">
      <c r="A10" s="53" t="s">
        <v>55</v>
      </c>
      <c r="H10" s="19"/>
      <c r="I10" s="18"/>
    </row>
    <row r="11" spans="1:9" ht="15" x14ac:dyDescent="0.25">
      <c r="A11" s="4" t="s">
        <v>56</v>
      </c>
    </row>
    <row r="39" spans="1:5" x14ac:dyDescent="0.2">
      <c r="A39" s="17" t="s">
        <v>59</v>
      </c>
    </row>
    <row r="42" spans="1:5" ht="15.75" x14ac:dyDescent="0.25">
      <c r="A42" s="55"/>
      <c r="B42" s="27" t="s">
        <v>0</v>
      </c>
      <c r="C42" s="27" t="s">
        <v>1</v>
      </c>
      <c r="D42" s="61" t="s">
        <v>0</v>
      </c>
      <c r="E42" s="61" t="s">
        <v>1</v>
      </c>
    </row>
    <row r="43" spans="1:5" ht="15.75" x14ac:dyDescent="0.25">
      <c r="A43" s="19"/>
      <c r="B43" s="64">
        <f>AVERAGE(B3:B9)</f>
        <v>342611.42857142858</v>
      </c>
      <c r="C43" s="64">
        <f>MEDIAN(B3:B9)</f>
        <v>348263</v>
      </c>
      <c r="D43" s="73">
        <v>342611</v>
      </c>
      <c r="E43" s="73">
        <v>348263</v>
      </c>
    </row>
    <row r="44" spans="1:5" ht="15.75" x14ac:dyDescent="0.25">
      <c r="A44" s="19"/>
      <c r="B44" s="55"/>
      <c r="C44" s="55"/>
    </row>
  </sheetData>
  <mergeCells count="1">
    <mergeCell ref="A1:B1"/>
  </mergeCells>
  <hyperlinks>
    <hyperlink ref="A11" r:id="rId1"/>
  </hyperlinks>
  <pageMargins left="0.75" right="0.75" top="1" bottom="1" header="0.5" footer="0.5"/>
  <pageSetup orientation="portrait" horizontalDpi="4294967292" verticalDpi="4294967292"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I28" sqref="I28"/>
    </sheetView>
  </sheetViews>
  <sheetFormatPr defaultRowHeight="15" x14ac:dyDescent="0.25"/>
  <cols>
    <col min="1" max="1" width="22.5703125" customWidth="1"/>
    <col min="2" max="2" width="23.42578125" customWidth="1"/>
  </cols>
  <sheetData>
    <row r="1" spans="1:2" ht="18.75" x14ac:dyDescent="0.3">
      <c r="A1" s="115" t="s">
        <v>116</v>
      </c>
      <c r="B1" s="115"/>
    </row>
    <row r="2" spans="1:2" ht="15.75" x14ac:dyDescent="0.25">
      <c r="A2" s="81" t="s">
        <v>114</v>
      </c>
      <c r="B2" s="81" t="s">
        <v>115</v>
      </c>
    </row>
    <row r="3" spans="1:2" ht="15.75" x14ac:dyDescent="0.25">
      <c r="A3" s="1" t="s">
        <v>7</v>
      </c>
      <c r="B3" s="7">
        <v>694063</v>
      </c>
    </row>
    <row r="4" spans="1:2" ht="15.75" x14ac:dyDescent="0.25">
      <c r="A4" s="1" t="s">
        <v>8</v>
      </c>
      <c r="B4" s="7">
        <v>992631</v>
      </c>
    </row>
    <row r="5" spans="1:2" ht="15.75" x14ac:dyDescent="0.25">
      <c r="A5" s="1" t="s">
        <v>6</v>
      </c>
      <c r="B5" s="7">
        <v>1046241</v>
      </c>
    </row>
    <row r="6" spans="1:2" ht="15.75" x14ac:dyDescent="0.25">
      <c r="A6" s="1" t="s">
        <v>9</v>
      </c>
      <c r="B6" s="7">
        <v>2410805</v>
      </c>
    </row>
    <row r="7" spans="1:2" x14ac:dyDescent="0.25">
      <c r="A7" s="5"/>
      <c r="B7" s="6"/>
    </row>
    <row r="8" spans="1:2" x14ac:dyDescent="0.25">
      <c r="A8" s="5"/>
      <c r="B8" s="6"/>
    </row>
    <row r="9" spans="1:2" x14ac:dyDescent="0.25">
      <c r="A9" s="5"/>
      <c r="B9" s="6"/>
    </row>
    <row r="10" spans="1:2" x14ac:dyDescent="0.25">
      <c r="A10" s="5"/>
      <c r="B10" s="6"/>
    </row>
    <row r="11" spans="1:2" x14ac:dyDescent="0.25">
      <c r="A11" s="5"/>
      <c r="B11" s="6"/>
    </row>
    <row r="12" spans="1:2" x14ac:dyDescent="0.25">
      <c r="A12" s="5"/>
      <c r="B12" s="6"/>
    </row>
    <row r="13" spans="1:2" x14ac:dyDescent="0.25">
      <c r="A13" s="5"/>
      <c r="B13" s="6"/>
    </row>
    <row r="18" spans="1:2" ht="15.75" x14ac:dyDescent="0.25">
      <c r="A18" s="3" t="s">
        <v>0</v>
      </c>
      <c r="B18" s="3" t="s">
        <v>1</v>
      </c>
    </row>
    <row r="19" spans="1:2" ht="15.75" x14ac:dyDescent="0.25">
      <c r="A19" s="7">
        <f>AVERAGE(B3:B6)</f>
        <v>1285935</v>
      </c>
      <c r="B19" s="7">
        <f>MEDIAN(B3:B6)</f>
        <v>1019436</v>
      </c>
    </row>
    <row r="21" spans="1:2" x14ac:dyDescent="0.25">
      <c r="A21" t="s">
        <v>72</v>
      </c>
    </row>
    <row r="22" spans="1:2" x14ac:dyDescent="0.25">
      <c r="A22" s="4" t="s">
        <v>2</v>
      </c>
    </row>
  </sheetData>
  <sortState ref="A2:B5">
    <sortCondition ref="B2:B5"/>
  </sortState>
  <mergeCells count="1">
    <mergeCell ref="A1:B1"/>
  </mergeCells>
  <hyperlinks>
    <hyperlink ref="A22" r:id="rId1"/>
  </hyperlinks>
  <pageMargins left="0.7" right="0.7" top="0.75" bottom="0.75" header="0.3" footer="0.3"/>
  <pageSetup orientation="portrait" horizontalDpi="300"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4" workbookViewId="0">
      <selection activeCell="H29" sqref="H29"/>
    </sheetView>
  </sheetViews>
  <sheetFormatPr defaultRowHeight="15" x14ac:dyDescent="0.25"/>
  <cols>
    <col min="1" max="1" width="10.5703125" bestFit="1" customWidth="1"/>
    <col min="2" max="9" width="10.140625" bestFit="1" customWidth="1"/>
  </cols>
  <sheetData>
    <row r="1" spans="1:9" ht="18.75" x14ac:dyDescent="0.3">
      <c r="A1" s="115" t="s">
        <v>61</v>
      </c>
      <c r="B1" s="115"/>
      <c r="C1" s="115"/>
      <c r="D1" s="115"/>
      <c r="E1" s="115"/>
      <c r="F1" s="115"/>
      <c r="G1" s="115"/>
      <c r="H1" s="115"/>
      <c r="I1" s="115"/>
    </row>
    <row r="2" spans="1:9" ht="15.75" x14ac:dyDescent="0.25">
      <c r="A2" s="1"/>
      <c r="B2" s="85">
        <v>2004</v>
      </c>
      <c r="C2" s="85">
        <v>2005</v>
      </c>
      <c r="D2" s="85">
        <v>2006</v>
      </c>
      <c r="E2" s="85">
        <v>2007</v>
      </c>
      <c r="F2" s="85">
        <v>2008</v>
      </c>
      <c r="G2" s="85">
        <v>2009</v>
      </c>
      <c r="H2" s="85">
        <v>2010</v>
      </c>
      <c r="I2" s="85">
        <v>2011</v>
      </c>
    </row>
    <row r="3" spans="1:9" ht="15.75" x14ac:dyDescent="0.25">
      <c r="A3" s="65" t="s">
        <v>7</v>
      </c>
      <c r="B3" s="7">
        <v>799355</v>
      </c>
      <c r="C3" s="7">
        <v>712026</v>
      </c>
      <c r="D3" s="7">
        <v>752999</v>
      </c>
      <c r="E3" s="7">
        <v>752477</v>
      </c>
      <c r="F3" s="7">
        <v>614178</v>
      </c>
      <c r="G3" s="7">
        <v>855666</v>
      </c>
      <c r="H3" s="7">
        <v>717812</v>
      </c>
      <c r="I3" s="7">
        <v>694063</v>
      </c>
    </row>
    <row r="4" spans="1:9" ht="15.75" x14ac:dyDescent="0.25">
      <c r="A4" s="65" t="s">
        <v>8</v>
      </c>
      <c r="B4" s="7">
        <v>2606190</v>
      </c>
      <c r="C4" s="7">
        <v>2032330</v>
      </c>
      <c r="D4" s="7">
        <v>1713763</v>
      </c>
      <c r="E4" s="7">
        <v>1467466</v>
      </c>
      <c r="F4" s="7">
        <v>1212309</v>
      </c>
      <c r="G4" s="7">
        <v>972304</v>
      </c>
      <c r="H4" s="7">
        <v>1026741</v>
      </c>
      <c r="I4" s="7">
        <v>992631</v>
      </c>
    </row>
    <row r="5" spans="1:9" ht="15.75" x14ac:dyDescent="0.25">
      <c r="A5" s="65" t="s">
        <v>63</v>
      </c>
      <c r="B5" s="7">
        <v>3363967</v>
      </c>
      <c r="C5" s="7">
        <v>3389273</v>
      </c>
      <c r="D5" s="7">
        <v>2596285</v>
      </c>
      <c r="E5" s="7">
        <v>2241142</v>
      </c>
      <c r="F5" s="7">
        <v>1920718</v>
      </c>
      <c r="G5" s="7">
        <v>1531634</v>
      </c>
      <c r="H5" s="7">
        <v>1549141</v>
      </c>
      <c r="I5" s="7">
        <v>1046241</v>
      </c>
    </row>
    <row r="6" spans="1:9" ht="15.75" x14ac:dyDescent="0.25">
      <c r="A6" s="65" t="s">
        <v>9</v>
      </c>
      <c r="B6" s="7">
        <v>5243245</v>
      </c>
      <c r="C6" s="7">
        <v>5556493</v>
      </c>
      <c r="D6" s="7">
        <v>4397177</v>
      </c>
      <c r="E6" s="7">
        <v>3713437</v>
      </c>
      <c r="F6" s="7">
        <v>2820548</v>
      </c>
      <c r="G6" s="7">
        <v>2967065</v>
      </c>
      <c r="H6" s="7">
        <v>2988154</v>
      </c>
      <c r="I6" s="7">
        <v>2410805</v>
      </c>
    </row>
    <row r="7" spans="1:9" ht="15.75" x14ac:dyDescent="0.25">
      <c r="A7" s="8"/>
      <c r="B7" s="57"/>
      <c r="C7" s="57"/>
      <c r="D7" s="57"/>
      <c r="E7" s="57"/>
      <c r="F7" s="57"/>
      <c r="G7" s="57"/>
      <c r="H7" s="57"/>
      <c r="I7" s="57"/>
    </row>
    <row r="8" spans="1:9" ht="18.75" x14ac:dyDescent="0.3">
      <c r="A8" s="115" t="s">
        <v>71</v>
      </c>
      <c r="B8" s="115"/>
      <c r="C8" s="115"/>
      <c r="D8" s="115"/>
      <c r="E8" s="115"/>
      <c r="F8" s="115"/>
      <c r="G8" s="115"/>
      <c r="H8" s="115"/>
      <c r="I8" s="57"/>
    </row>
    <row r="9" spans="1:9" ht="15.75" x14ac:dyDescent="0.25">
      <c r="A9" s="1"/>
      <c r="B9" s="81" t="s">
        <v>64</v>
      </c>
      <c r="C9" s="81" t="s">
        <v>65</v>
      </c>
      <c r="D9" s="81" t="s">
        <v>66</v>
      </c>
      <c r="E9" s="81" t="s">
        <v>67</v>
      </c>
      <c r="F9" s="81" t="s">
        <v>68</v>
      </c>
      <c r="G9" s="81" t="s">
        <v>69</v>
      </c>
      <c r="H9" s="81" t="s">
        <v>70</v>
      </c>
      <c r="I9" s="62"/>
    </row>
    <row r="10" spans="1:9" ht="15.75" x14ac:dyDescent="0.25">
      <c r="A10" s="88" t="s">
        <v>7</v>
      </c>
      <c r="B10" s="74">
        <f>(C3-B3)/B3</f>
        <v>-0.10924933227414603</v>
      </c>
      <c r="C10" s="74">
        <f t="shared" ref="C10:H10" si="0">(D3-C3)/C3</f>
        <v>5.7544246979745119E-2</v>
      </c>
      <c r="D10" s="74">
        <f t="shared" si="0"/>
        <v>-6.9322801225499633E-4</v>
      </c>
      <c r="E10" s="74">
        <f t="shared" si="0"/>
        <v>-0.18379166406415079</v>
      </c>
      <c r="F10" s="74">
        <f t="shared" si="0"/>
        <v>0.39318894522434866</v>
      </c>
      <c r="G10" s="74">
        <f t="shared" si="0"/>
        <v>-0.16110725446611177</v>
      </c>
      <c r="H10" s="74">
        <f t="shared" si="0"/>
        <v>-3.3085264665399856E-2</v>
      </c>
      <c r="I10" s="62"/>
    </row>
    <row r="11" spans="1:9" ht="15.75" x14ac:dyDescent="0.25">
      <c r="A11" s="88" t="s">
        <v>8</v>
      </c>
      <c r="B11" s="74">
        <f t="shared" ref="B11:H13" si="1">(C4-B4)/B4</f>
        <v>-0.22019116027611188</v>
      </c>
      <c r="C11" s="74">
        <f t="shared" si="1"/>
        <v>-0.15674964203648029</v>
      </c>
      <c r="D11" s="74">
        <f t="shared" si="1"/>
        <v>-0.14371707173045514</v>
      </c>
      <c r="E11" s="74">
        <f t="shared" si="1"/>
        <v>-0.17387591944208589</v>
      </c>
      <c r="F11" s="74">
        <f t="shared" si="1"/>
        <v>-0.19797345396264485</v>
      </c>
      <c r="G11" s="74">
        <f t="shared" si="1"/>
        <v>5.5987633497342398E-2</v>
      </c>
      <c r="H11" s="74">
        <f t="shared" si="1"/>
        <v>-3.3221620642401542E-2</v>
      </c>
      <c r="I11" s="62"/>
    </row>
    <row r="12" spans="1:9" ht="15.75" x14ac:dyDescent="0.25">
      <c r="A12" s="88" t="s">
        <v>63</v>
      </c>
      <c r="B12" s="74">
        <f t="shared" si="1"/>
        <v>7.5226659476742789E-3</v>
      </c>
      <c r="C12" s="74">
        <f t="shared" si="1"/>
        <v>-0.23396993986616008</v>
      </c>
      <c r="D12" s="74">
        <f t="shared" si="1"/>
        <v>-0.13678891184904585</v>
      </c>
      <c r="E12" s="74">
        <f t="shared" si="1"/>
        <v>-0.14297353759824233</v>
      </c>
      <c r="F12" s="74">
        <f t="shared" si="1"/>
        <v>-0.20257216311816728</v>
      </c>
      <c r="G12" s="74">
        <f t="shared" si="1"/>
        <v>1.143027642374092E-2</v>
      </c>
      <c r="H12" s="74">
        <f t="shared" si="1"/>
        <v>-0.32463152159809855</v>
      </c>
      <c r="I12" s="62"/>
    </row>
    <row r="13" spans="1:9" ht="15.75" x14ac:dyDescent="0.25">
      <c r="A13" s="88" t="s">
        <v>9</v>
      </c>
      <c r="B13" s="74">
        <f t="shared" si="1"/>
        <v>5.9743155240695407E-2</v>
      </c>
      <c r="C13" s="74">
        <f t="shared" si="1"/>
        <v>-0.20864167380396231</v>
      </c>
      <c r="D13" s="74">
        <f t="shared" si="1"/>
        <v>-0.15549521886428497</v>
      </c>
      <c r="E13" s="74">
        <f t="shared" si="1"/>
        <v>-0.24044813470647275</v>
      </c>
      <c r="F13" s="74">
        <f t="shared" si="1"/>
        <v>5.1946288451747674E-2</v>
      </c>
      <c r="G13" s="74">
        <f t="shared" si="1"/>
        <v>7.1076973372676362E-3</v>
      </c>
      <c r="H13" s="74">
        <f t="shared" si="1"/>
        <v>-0.19321259881518824</v>
      </c>
      <c r="I13" s="62"/>
    </row>
    <row r="15" spans="1:9" x14ac:dyDescent="0.25">
      <c r="B15" s="58"/>
    </row>
  </sheetData>
  <mergeCells count="2">
    <mergeCell ref="A1:I1"/>
    <mergeCell ref="A8:H8"/>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topLeftCell="A31" workbookViewId="0">
      <selection activeCell="I65" sqref="I65"/>
    </sheetView>
  </sheetViews>
  <sheetFormatPr defaultColWidth="12.5703125" defaultRowHeight="12.75" x14ac:dyDescent="0.2"/>
  <cols>
    <col min="1" max="1" width="12.5703125" style="17"/>
    <col min="2" max="2" width="27" style="17" bestFit="1" customWidth="1"/>
    <col min="3" max="3" width="21" style="17" bestFit="1" customWidth="1"/>
    <col min="4" max="4" width="12.5703125" style="17"/>
    <col min="5" max="5" width="19.28515625" style="17" customWidth="1"/>
    <col min="6" max="6" width="6" style="17" bestFit="1" customWidth="1"/>
    <col min="7" max="7" width="8" style="17" bestFit="1" customWidth="1"/>
    <col min="8" max="8" width="12.5703125" style="17"/>
    <col min="9" max="9" width="27" style="17" bestFit="1" customWidth="1"/>
    <col min="10" max="10" width="21" style="17" bestFit="1" customWidth="1"/>
    <col min="11" max="16384" width="12.5703125" style="17"/>
  </cols>
  <sheetData>
    <row r="1" spans="1:10" ht="18.75" x14ac:dyDescent="0.3">
      <c r="A1" s="114" t="s">
        <v>117</v>
      </c>
      <c r="B1" s="114"/>
      <c r="C1" s="114"/>
      <c r="H1" s="111" t="s">
        <v>117</v>
      </c>
      <c r="I1" s="111"/>
      <c r="J1" s="111"/>
    </row>
    <row r="2" spans="1:10" ht="15" customHeight="1" x14ac:dyDescent="0.25">
      <c r="A2" s="54"/>
      <c r="B2" s="82" t="s">
        <v>60</v>
      </c>
      <c r="C2" s="82" t="s">
        <v>118</v>
      </c>
      <c r="H2" s="80"/>
      <c r="I2" s="83" t="s">
        <v>60</v>
      </c>
      <c r="J2" s="83" t="s">
        <v>118</v>
      </c>
    </row>
    <row r="3" spans="1:10" ht="15" customHeight="1" x14ac:dyDescent="0.25">
      <c r="A3" s="68">
        <v>1990</v>
      </c>
      <c r="B3" s="71">
        <v>4</v>
      </c>
      <c r="C3" s="71">
        <v>3</v>
      </c>
      <c r="H3" s="89" t="s">
        <v>119</v>
      </c>
      <c r="I3" s="90">
        <v>4</v>
      </c>
      <c r="J3" s="90">
        <v>4.5200000000000005</v>
      </c>
    </row>
    <row r="4" spans="1:10" ht="15" customHeight="1" x14ac:dyDescent="0.25">
      <c r="A4" s="68">
        <v>1991</v>
      </c>
      <c r="B4" s="71">
        <v>4</v>
      </c>
      <c r="C4" s="71">
        <v>3.6</v>
      </c>
      <c r="H4" s="89" t="s">
        <v>120</v>
      </c>
      <c r="I4" s="90">
        <v>4</v>
      </c>
      <c r="J4" s="90">
        <v>4.24</v>
      </c>
    </row>
    <row r="5" spans="1:10" ht="15" customHeight="1" x14ac:dyDescent="0.25">
      <c r="A5" s="68">
        <v>1992</v>
      </c>
      <c r="B5" s="71">
        <v>4</v>
      </c>
      <c r="C5" s="71">
        <v>6</v>
      </c>
      <c r="H5" s="89" t="s">
        <v>121</v>
      </c>
      <c r="I5" s="90">
        <v>4</v>
      </c>
      <c r="J5" s="90">
        <v>5.6</v>
      </c>
    </row>
    <row r="6" spans="1:10" ht="15" customHeight="1" x14ac:dyDescent="0.25">
      <c r="A6" s="68">
        <v>1993</v>
      </c>
      <c r="B6" s="71">
        <v>4</v>
      </c>
      <c r="C6" s="71">
        <v>4.7</v>
      </c>
      <c r="H6" s="89" t="s">
        <v>122</v>
      </c>
      <c r="I6" s="90">
        <v>4</v>
      </c>
      <c r="J6" s="90">
        <v>7.62</v>
      </c>
    </row>
    <row r="7" spans="1:10" ht="15" customHeight="1" x14ac:dyDescent="0.25">
      <c r="A7" s="68">
        <v>1994</v>
      </c>
      <c r="B7" s="71">
        <v>4</v>
      </c>
      <c r="C7" s="71">
        <v>5.3</v>
      </c>
      <c r="H7" s="89" t="s">
        <v>70</v>
      </c>
      <c r="I7" s="90">
        <v>4</v>
      </c>
      <c r="J7" s="90">
        <v>7.6999999999999993</v>
      </c>
    </row>
    <row r="8" spans="1:10" ht="15" customHeight="1" x14ac:dyDescent="0.25">
      <c r="A8" s="68">
        <v>1995</v>
      </c>
      <c r="B8" s="71">
        <v>4</v>
      </c>
      <c r="C8" s="71">
        <v>1.5</v>
      </c>
    </row>
    <row r="9" spans="1:10" ht="15" customHeight="1" x14ac:dyDescent="0.25">
      <c r="A9" s="68">
        <v>1996</v>
      </c>
      <c r="B9" s="71">
        <v>4</v>
      </c>
      <c r="C9" s="71">
        <v>4.3</v>
      </c>
    </row>
    <row r="10" spans="1:10" ht="15" customHeight="1" x14ac:dyDescent="0.25">
      <c r="A10" s="68">
        <v>1997</v>
      </c>
      <c r="B10" s="71">
        <v>4</v>
      </c>
      <c r="C10" s="71">
        <v>5.9</v>
      </c>
    </row>
    <row r="11" spans="1:10" ht="15" customHeight="1" x14ac:dyDescent="0.25">
      <c r="A11" s="68">
        <v>1998</v>
      </c>
      <c r="B11" s="71">
        <v>4</v>
      </c>
      <c r="C11" s="71">
        <v>3.8</v>
      </c>
    </row>
    <row r="12" spans="1:10" ht="15" customHeight="1" x14ac:dyDescent="0.25">
      <c r="A12" s="68">
        <v>1999</v>
      </c>
      <c r="B12" s="71">
        <v>4</v>
      </c>
      <c r="C12" s="71">
        <v>5.7</v>
      </c>
    </row>
    <row r="13" spans="1:10" ht="15.75" x14ac:dyDescent="0.25">
      <c r="A13" s="56">
        <v>2000</v>
      </c>
      <c r="B13" s="71">
        <v>4</v>
      </c>
      <c r="C13" s="71">
        <v>5.2</v>
      </c>
    </row>
    <row r="14" spans="1:10" ht="15.75" x14ac:dyDescent="0.25">
      <c r="A14" s="56">
        <v>2001</v>
      </c>
      <c r="B14" s="71">
        <v>4</v>
      </c>
      <c r="C14" s="71">
        <v>6.2</v>
      </c>
    </row>
    <row r="15" spans="1:10" ht="15.75" x14ac:dyDescent="0.25">
      <c r="A15" s="56">
        <v>2002</v>
      </c>
      <c r="B15" s="71">
        <v>4</v>
      </c>
      <c r="C15" s="71">
        <v>4.5</v>
      </c>
    </row>
    <row r="16" spans="1:10" ht="15.75" x14ac:dyDescent="0.25">
      <c r="A16" s="56">
        <v>2003</v>
      </c>
      <c r="B16" s="71">
        <v>4</v>
      </c>
      <c r="C16" s="71">
        <v>6.4</v>
      </c>
    </row>
    <row r="17" spans="1:7" ht="15.75" x14ac:dyDescent="0.25">
      <c r="A17" s="56">
        <v>2004</v>
      </c>
      <c r="B17" s="71">
        <v>4</v>
      </c>
      <c r="C17" s="71">
        <v>5.7</v>
      </c>
    </row>
    <row r="18" spans="1:7" ht="15.75" x14ac:dyDescent="0.25">
      <c r="A18" s="56">
        <v>2005</v>
      </c>
      <c r="B18" s="71">
        <v>4</v>
      </c>
      <c r="C18" s="71">
        <v>7.6</v>
      </c>
      <c r="E18" s="55"/>
      <c r="F18" s="33" t="s">
        <v>0</v>
      </c>
      <c r="G18" s="33" t="s">
        <v>1</v>
      </c>
    </row>
    <row r="19" spans="1:7" ht="15.75" x14ac:dyDescent="0.25">
      <c r="A19" s="56">
        <v>2006</v>
      </c>
      <c r="B19" s="71">
        <v>4</v>
      </c>
      <c r="C19" s="71">
        <v>7.6</v>
      </c>
      <c r="E19" s="19"/>
      <c r="F19" s="70">
        <f>AVERAGE(C3:C24)</f>
        <v>5.6954545454545453</v>
      </c>
      <c r="G19" s="71">
        <f>MEDIAN(C3:C24)</f>
        <v>5.8000000000000007</v>
      </c>
    </row>
    <row r="20" spans="1:7" ht="15.75" x14ac:dyDescent="0.25">
      <c r="A20" s="56">
        <v>2007</v>
      </c>
      <c r="B20" s="71">
        <v>4</v>
      </c>
      <c r="C20" s="71">
        <v>7.9</v>
      </c>
      <c r="E20" s="19"/>
      <c r="F20" s="19"/>
      <c r="G20" s="55"/>
    </row>
    <row r="21" spans="1:7" ht="15.75" x14ac:dyDescent="0.25">
      <c r="A21" s="56">
        <v>2008</v>
      </c>
      <c r="B21" s="71">
        <v>4</v>
      </c>
      <c r="C21" s="71">
        <v>7.5</v>
      </c>
      <c r="E21" s="19"/>
      <c r="F21" s="20"/>
    </row>
    <row r="22" spans="1:7" ht="15.75" x14ac:dyDescent="0.25">
      <c r="A22" s="56">
        <v>2009</v>
      </c>
      <c r="B22" s="71">
        <v>4</v>
      </c>
      <c r="C22" s="71">
        <v>7.5</v>
      </c>
    </row>
    <row r="23" spans="1:7" ht="15.75" x14ac:dyDescent="0.25">
      <c r="A23" s="56">
        <v>2010</v>
      </c>
      <c r="B23" s="71">
        <v>4</v>
      </c>
      <c r="C23" s="71">
        <v>7.6</v>
      </c>
    </row>
    <row r="24" spans="1:7" ht="15.75" x14ac:dyDescent="0.25">
      <c r="A24" s="56">
        <v>2011</v>
      </c>
      <c r="B24" s="71">
        <v>4</v>
      </c>
      <c r="C24" s="71">
        <v>7.8</v>
      </c>
    </row>
    <row r="25" spans="1:7" ht="26.1" customHeight="1" x14ac:dyDescent="0.2">
      <c r="A25" s="119" t="s">
        <v>57</v>
      </c>
      <c r="B25" s="120"/>
      <c r="C25" s="120"/>
    </row>
    <row r="26" spans="1:7" ht="15" x14ac:dyDescent="0.25">
      <c r="A26" s="4" t="s">
        <v>58</v>
      </c>
      <c r="B26" s="21"/>
      <c r="C26" s="21"/>
    </row>
    <row r="27" spans="1:7" x14ac:dyDescent="0.2">
      <c r="A27" s="121"/>
      <c r="B27" s="120"/>
      <c r="C27" s="120"/>
    </row>
  </sheetData>
  <mergeCells count="4">
    <mergeCell ref="A25:C25"/>
    <mergeCell ref="A27:C27"/>
    <mergeCell ref="A1:C1"/>
    <mergeCell ref="H1:J1"/>
  </mergeCells>
  <hyperlinks>
    <hyperlink ref="A26" r:id="rId1"/>
  </hyperlinks>
  <pageMargins left="0.75" right="0.75" top="1" bottom="1" header="0.5" footer="0.5"/>
  <pageSetup orientation="portrait" horizontalDpi="4294967292" verticalDpi="4294967292"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Average Temperature</vt:lpstr>
      <vt:lpstr>Precipitation</vt:lpstr>
      <vt:lpstr>AQI</vt:lpstr>
      <vt:lpstr>Greenhouse Gas Avoidance</vt:lpstr>
      <vt:lpstr>Recycling Rates</vt:lpstr>
      <vt:lpstr>Waste to Energy</vt:lpstr>
      <vt:lpstr>Toxic Waste County</vt:lpstr>
      <vt:lpstr>Toxic Waste % Change</vt:lpstr>
      <vt:lpstr>Onondaga Lake Oxygen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Parker Lopez</dc:creator>
  <cp:lastModifiedBy>Peter Boulos</cp:lastModifiedBy>
  <dcterms:created xsi:type="dcterms:W3CDTF">2013-01-27T21:26:05Z</dcterms:created>
  <dcterms:modified xsi:type="dcterms:W3CDTF">2013-04-25T16:44:08Z</dcterms:modified>
</cp:coreProperties>
</file>