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 defaultThemeVersion="124226"/>
  <bookViews>
    <workbookView xWindow="-15" yWindow="705" windowWidth="19440" windowHeight="7110" tabRatio="647" firstSheet="6" activeTab="12"/>
  </bookViews>
  <sheets>
    <sheet name="Transit Accessibility" sheetId="15" r:id="rId1"/>
    <sheet name="Household Miles Driven" sheetId="18" r:id="rId2"/>
    <sheet name="Vehicles Available" sheetId="19" r:id="rId3"/>
    <sheet name="Commute Time" sheetId="13" r:id="rId4"/>
    <sheet name="Mean Commute Time " sheetId="16" r:id="rId5"/>
    <sheet name="Commute to Work" sheetId="12" r:id="rId6"/>
    <sheet name="Onondaga Commute" sheetId="21" r:id="rId7"/>
    <sheet name="County Commute Time" sheetId="17" r:id="rId8"/>
    <sheet name="Vehicle Fatalities" sheetId="10" r:id="rId9"/>
    <sheet name="Transportation Fatalities" sheetId="7" r:id="rId10"/>
    <sheet name="Bicyclist Fatalities" sheetId="8" r:id="rId11"/>
    <sheet name="Airfare" sheetId="11" r:id="rId12"/>
    <sheet name="Top 10 Airport Mkts" sheetId="20" r:id="rId1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6" i="10" l="1"/>
  <c r="I36" i="10"/>
  <c r="C37" i="10"/>
  <c r="E37" i="10"/>
  <c r="C38" i="10"/>
  <c r="E38" i="10"/>
  <c r="C39" i="10"/>
  <c r="E39" i="10"/>
  <c r="B41" i="11" l="1"/>
  <c r="D41" i="11"/>
  <c r="B42" i="11"/>
  <c r="D42" i="11"/>
  <c r="B43" i="11"/>
  <c r="D43" i="11"/>
  <c r="B44" i="11"/>
  <c r="D44" i="11"/>
  <c r="G38" i="10"/>
  <c r="G37" i="10"/>
  <c r="G39" i="10"/>
  <c r="I38" i="10"/>
  <c r="I37" i="10"/>
  <c r="I39" i="10"/>
  <c r="H39" i="10"/>
  <c r="H38" i="10"/>
  <c r="H37" i="10"/>
  <c r="J37" i="10"/>
  <c r="J39" i="10"/>
  <c r="J38" i="10"/>
</calcChain>
</file>

<file path=xl/sharedStrings.xml><?xml version="1.0" encoding="utf-8"?>
<sst xmlns="http://schemas.openxmlformats.org/spreadsheetml/2006/main" count="269" uniqueCount="143">
  <si>
    <t>Fatality Type</t>
    <phoneticPr fontId="2" type="noConversion"/>
  </si>
  <si>
    <t>Fatalities Per 100,000 Pop.</t>
    <phoneticPr fontId="2" type="noConversion"/>
  </si>
  <si>
    <t>Total Fatalities</t>
    <phoneticPr fontId="2" type="noConversion"/>
  </si>
  <si>
    <t>Alcohol-Impaired Driving Fatalities</t>
    <phoneticPr fontId="2" type="noConversion"/>
  </si>
  <si>
    <t>Single Vehicle Crash Fatalities</t>
    <phoneticPr fontId="2" type="noConversion"/>
  </si>
  <si>
    <t>Large Truck Involved Crash Fatalities</t>
    <phoneticPr fontId="2" type="noConversion"/>
  </si>
  <si>
    <t>Speeding Involved Crash Fatalities</t>
    <phoneticPr fontId="2" type="noConversion"/>
  </si>
  <si>
    <t>Rollover Involved Crash Fatalities</t>
    <phoneticPr fontId="2" type="noConversion"/>
  </si>
  <si>
    <t>Roadway Departure Involved Crash Fatalities</t>
    <phoneticPr fontId="2" type="noConversion"/>
  </si>
  <si>
    <t>Intersection Related Crash fatalities</t>
    <phoneticPr fontId="2" type="noConversion"/>
  </si>
  <si>
    <t>Passenger Car Occupant Fatalities</t>
    <phoneticPr fontId="2" type="noConversion"/>
  </si>
  <si>
    <t>Light Truck Ocupant Fatalities</t>
    <phoneticPr fontId="2" type="noConversion"/>
  </si>
  <si>
    <t>Motorcyclist Fatalities</t>
    <phoneticPr fontId="2" type="noConversion"/>
  </si>
  <si>
    <t>Pedestrian Fatalities</t>
    <phoneticPr fontId="2" type="noConversion"/>
  </si>
  <si>
    <t>Bicyclist Fatalities</t>
    <phoneticPr fontId="2" type="noConversion"/>
  </si>
  <si>
    <t>Fatalities by Person/Crash Type</t>
  </si>
  <si>
    <t>Passenger Vehicle Occupant Fatalities by Restraint Use</t>
  </si>
  <si>
    <t>Restraint Use</t>
  </si>
  <si>
    <t>Restrained</t>
  </si>
  <si>
    <t>Unrestrained</t>
  </si>
  <si>
    <t>Unknown Restraint Use</t>
  </si>
  <si>
    <t>Total</t>
  </si>
  <si>
    <t>Fatalities</t>
  </si>
  <si>
    <t>Fatalities Per 100,000 Pop.</t>
  </si>
  <si>
    <t>Motorcyclist Fatalities by Hemlet Use</t>
  </si>
  <si>
    <t>Helmet Use</t>
  </si>
  <si>
    <t>Helmet Used</t>
  </si>
  <si>
    <t>No Helmet Used</t>
  </si>
  <si>
    <t>Unknown Helmet Use</t>
  </si>
  <si>
    <t xml:space="preserve"> </t>
  </si>
  <si>
    <t>Onondaga</t>
  </si>
  <si>
    <t>Erie</t>
  </si>
  <si>
    <t>Albany</t>
  </si>
  <si>
    <t>Monroe</t>
  </si>
  <si>
    <t>http://www-nrd.nhtsa.dot.gov/departments/nrd-30/ncsa/STSI/36_NY/2010/Counties/New%20York_Onondaga%20County_2010.HTM</t>
  </si>
  <si>
    <t>New York State</t>
  </si>
  <si>
    <t>Onondaga County</t>
  </si>
  <si>
    <t>US</t>
  </si>
  <si>
    <t>Median</t>
  </si>
  <si>
    <t>Mean</t>
  </si>
  <si>
    <t>http://www-fars.nhtsa.dot.gov/</t>
  </si>
  <si>
    <t>Source: Federal Highway Administration, Fatality Analysis Reporting System, 2005-11</t>
  </si>
  <si>
    <t>Rochester</t>
  </si>
  <si>
    <t>Buffalo</t>
  </si>
  <si>
    <t>Syracuse</t>
  </si>
  <si>
    <t>http://www.transtats.bts.gov/DatabaseInfo.asp?DB_ID=125&amp;DB_Name=Airline%20Origin%20and%20Destination%20Survey%20(DB1B)</t>
  </si>
  <si>
    <t>Source: US Bureau of Transportation Statistics, Airline Origin &amp; Destination Survey, 2000-11</t>
  </si>
  <si>
    <t>Average Price of Domestic Airfare 2000-11</t>
  </si>
  <si>
    <t>http://factfinder2.census.gov/faces/tableservices/jsf/pages/productview.xhtml?src=bkmk</t>
  </si>
  <si>
    <t xml:space="preserve">Source: 2007-11 American Community Survey 5 Year Estimates </t>
  </si>
  <si>
    <t>Other means</t>
  </si>
  <si>
    <t>Worked at home</t>
  </si>
  <si>
    <t>Public transportation (excluding taxicab)</t>
  </si>
  <si>
    <t>Walked</t>
  </si>
  <si>
    <t>Car, truck, or van -- carpooled</t>
  </si>
  <si>
    <t>Car, truck, or van -- drove alone</t>
  </si>
  <si>
    <t>Rochester</t>
    <phoneticPr fontId="5" type="noConversion"/>
  </si>
  <si>
    <t>Syracuse</t>
    <phoneticPr fontId="5" type="noConversion"/>
  </si>
  <si>
    <t>Buffalo</t>
    <phoneticPr fontId="5" type="noConversion"/>
  </si>
  <si>
    <t>Albany</t>
    <phoneticPr fontId="5" type="noConversion"/>
  </si>
  <si>
    <t>Onondaga Fatalities</t>
  </si>
  <si>
    <t>Monroe Fatalities</t>
  </si>
  <si>
    <t>Erie Fatalities</t>
  </si>
  <si>
    <t>Albany Fatalities</t>
  </si>
  <si>
    <t>http://www.brookings.edu/metro/jobs_and_transit/metro_profiles.aspx</t>
  </si>
  <si>
    <t>Source: Brookings Institute, "Missed Opportunity" Report</t>
  </si>
  <si>
    <t>The data show the share of working-age population that live near a transit stop.</t>
  </si>
  <si>
    <t>Source: National Highway Traffic Safety Administration</t>
  </si>
  <si>
    <t>Transit Coverage</t>
  </si>
  <si>
    <t>Cities</t>
  </si>
  <si>
    <t>Intersection Related Crash fatalities</t>
  </si>
  <si>
    <t>60 or more</t>
  </si>
  <si>
    <t>45-59</t>
  </si>
  <si>
    <t>35-44</t>
  </si>
  <si>
    <t>30-34</t>
  </si>
  <si>
    <t>25-29</t>
  </si>
  <si>
    <t>20-24</t>
  </si>
  <si>
    <t>15-19</t>
  </si>
  <si>
    <t>less than 10</t>
  </si>
  <si>
    <t>10-14</t>
  </si>
  <si>
    <t>Mean Commute Time 2010</t>
  </si>
  <si>
    <t>Less than 10</t>
  </si>
  <si>
    <t>10-19</t>
  </si>
  <si>
    <t>20-29</t>
  </si>
  <si>
    <t>30-44</t>
  </si>
  <si>
    <t>Average Household Miles Driven 2010</t>
  </si>
  <si>
    <t>Onondaga County Commute Time 2011 Estimate</t>
  </si>
  <si>
    <t>Mean Travel Time To Work 2011 Estimate</t>
  </si>
  <si>
    <t>http://factfinder2.census.gov/faces/tableservices/jsf/pages/productview.xhtml?pid=ACS_11_1YR_S0801&amp;prodType=table</t>
  </si>
  <si>
    <t>20 Mins</t>
  </si>
  <si>
    <t>U.S. Census Bureau, 2011 American Community Survey 2011 Estimates</t>
  </si>
  <si>
    <t>We are not using this for Spring 2013 Report!</t>
  </si>
  <si>
    <t>NYS</t>
  </si>
  <si>
    <t>Comment: Workers 16 years and over in households</t>
  </si>
  <si>
    <t>3 or more</t>
  </si>
  <si>
    <t>Number of Vehicles Available 2011</t>
  </si>
  <si>
    <t>2011 American Community Survey 1-Year Estimates</t>
  </si>
  <si>
    <t>Onondaga Taffic Fatalities per 100,000 People</t>
  </si>
  <si>
    <t>New York, NY: JFK</t>
  </si>
  <si>
    <t>Chicago, IL: ORD</t>
  </si>
  <si>
    <t>Atlanta, GA: ATL</t>
  </si>
  <si>
    <t>Charlotte, NC: CLT</t>
  </si>
  <si>
    <t>Orlando, FL: MCO</t>
  </si>
  <si>
    <t>Philadelphia, PA: PHL</t>
  </si>
  <si>
    <t>Detroit, MI: DTW</t>
  </si>
  <si>
    <t>Washington, DC: IAD</t>
  </si>
  <si>
    <t>Washington, DC: DCA</t>
  </si>
  <si>
    <t>New York, NY: LGA</t>
  </si>
  <si>
    <t>Comment: U.S. Airports only</t>
  </si>
  <si>
    <t>Vehicle Fatalities per 100,000 Population, 2005-11</t>
  </si>
  <si>
    <t>Syracuse Commuting to Work</t>
  </si>
  <si>
    <t>http://factfinder2.census.gov/faces/tableservices/jsf/pages/productview.xhtml?pid=ACS_11_5YR_DP03</t>
  </si>
  <si>
    <t>Onondaga County Commuting to Work</t>
  </si>
  <si>
    <t>Type of Commute</t>
  </si>
  <si>
    <t>Number of Workers</t>
  </si>
  <si>
    <t>Toronto</t>
  </si>
  <si>
    <t>City</t>
  </si>
  <si>
    <t>Minutes</t>
  </si>
  <si>
    <t>Mean Travel Time to Work 2011</t>
  </si>
  <si>
    <t>Percent of Commuters</t>
  </si>
  <si>
    <t>Percent of Workers</t>
  </si>
  <si>
    <t>Year</t>
  </si>
  <si>
    <t>Fatality Type</t>
  </si>
  <si>
    <t>Total Fatalities</t>
  </si>
  <si>
    <t>Alcohol-Impaired Driving Fatalities</t>
  </si>
  <si>
    <t>Single Vehicle Crash Fatalities</t>
  </si>
  <si>
    <t>Large Truck Involved Crash Fatalities</t>
  </si>
  <si>
    <t>Speeding Involved Crash Fatalities</t>
  </si>
  <si>
    <t>Rollover Involved Crash Fatalities</t>
  </si>
  <si>
    <t>Roadway Departure Involved Crash Fatalities</t>
  </si>
  <si>
    <t>Passenger Car Occupant Fatalities</t>
  </si>
  <si>
    <t>Light Truck Ocupant Fatalities</t>
  </si>
  <si>
    <t>Motorcyclist Fatalities</t>
  </si>
  <si>
    <t>Pedestrian Fatalities</t>
  </si>
  <si>
    <t>Bicyclist Fatalities</t>
  </si>
  <si>
    <t>County Bicycle Fatalities per 100,000 Population</t>
  </si>
  <si>
    <t>Airport</t>
  </si>
  <si>
    <t>Number of Passengers</t>
  </si>
  <si>
    <t>Top 10 Destination Airports from Hancock International Airport 2012</t>
  </si>
  <si>
    <t>Onondaga Traffic Fatalities</t>
  </si>
  <si>
    <t>Percent Coverage</t>
  </si>
  <si>
    <t>Location</t>
  </si>
  <si>
    <t>Transit Coverage by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</si>
</sst>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3" formatCode="_(* #,##0.00_);_(* \(#,##0.00\);_(* &quot;-&quot;??_);_(@_)"/>
    <numFmt numFmtId="164" formatCode="0.0"/>
    <numFmt numFmtId="165" formatCode="&quot;$&quot;#,##0"/>
  </numFmts>
  <fonts count="21" x14ac:knownFonts="1">
    <font>
      <sz val="10"/>
      <name val="Verdana"/>
    </font>
    <font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name val="Verdana"/>
      <family val="2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10" fillId="0" borderId="0"/>
    <xf numFmtId="0" fontId="11" fillId="0" borderId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/>
    <xf numFmtId="0" fontId="0" fillId="0" borderId="10" xfId="0" applyBorder="1"/>
    <xf numFmtId="49" fontId="0" fillId="0" borderId="0" xfId="0" applyNumberFormat="1"/>
    <xf numFmtId="0" fontId="5" fillId="0" borderId="0" xfId="1" applyFont="1"/>
    <xf numFmtId="0" fontId="6" fillId="0" borderId="0" xfId="1" applyFont="1"/>
    <xf numFmtId="0" fontId="7" fillId="0" borderId="12" xfId="1" applyFont="1" applyBorder="1"/>
    <xf numFmtId="164" fontId="7" fillId="0" borderId="12" xfId="1" applyNumberFormat="1" applyFont="1" applyBorder="1"/>
    <xf numFmtId="0" fontId="8" fillId="0" borderId="0" xfId="1" applyFont="1"/>
    <xf numFmtId="0" fontId="11" fillId="0" borderId="0" xfId="3"/>
    <xf numFmtId="165" fontId="11" fillId="0" borderId="12" xfId="3" applyNumberFormat="1" applyFont="1" applyBorder="1"/>
    <xf numFmtId="0" fontId="11" fillId="0" borderId="12" xfId="3" applyFont="1" applyBorder="1"/>
    <xf numFmtId="0" fontId="12" fillId="0" borderId="0" xfId="3" applyFont="1"/>
    <xf numFmtId="0" fontId="11" fillId="0" borderId="0" xfId="3" applyAlignment="1"/>
    <xf numFmtId="0" fontId="7" fillId="0" borderId="12" xfId="3" applyFont="1" applyBorder="1"/>
    <xf numFmtId="0" fontId="1" fillId="0" borderId="0" xfId="4"/>
    <xf numFmtId="0" fontId="1" fillId="0" borderId="0" xfId="4" applyFont="1" applyAlignment="1">
      <alignment wrapText="1"/>
    </xf>
    <xf numFmtId="0" fontId="11" fillId="0" borderId="0" xfId="4" applyFont="1" applyFill="1" applyBorder="1" applyAlignment="1">
      <alignment horizontal="center" vertical="center"/>
    </xf>
    <xf numFmtId="9" fontId="1" fillId="0" borderId="0" xfId="4" applyNumberFormat="1" applyFont="1" applyAlignment="1">
      <alignment wrapText="1"/>
    </xf>
    <xf numFmtId="3" fontId="1" fillId="0" borderId="0" xfId="4" applyNumberFormat="1" applyFont="1" applyAlignment="1">
      <alignment wrapText="1"/>
    </xf>
    <xf numFmtId="0" fontId="1" fillId="0" borderId="0" xfId="4" applyAlignment="1">
      <alignment horizontal="center" vertical="center"/>
    </xf>
    <xf numFmtId="9" fontId="11" fillId="0" borderId="12" xfId="4" applyNumberFormat="1" applyFont="1" applyBorder="1" applyAlignment="1">
      <alignment wrapText="1"/>
    </xf>
    <xf numFmtId="3" fontId="11" fillId="0" borderId="12" xfId="4" applyNumberFormat="1" applyFont="1" applyBorder="1" applyAlignment="1">
      <alignment wrapText="1"/>
    </xf>
    <xf numFmtId="0" fontId="11" fillId="0" borderId="12" xfId="4" applyFont="1" applyBorder="1" applyAlignment="1">
      <alignment horizontal="left" vertical="center"/>
    </xf>
    <xf numFmtId="0" fontId="13" fillId="0" borderId="0" xfId="5" applyAlignment="1" applyProtection="1"/>
    <xf numFmtId="10" fontId="0" fillId="0" borderId="0" xfId="0" applyNumberFormat="1"/>
    <xf numFmtId="9" fontId="0" fillId="0" borderId="0" xfId="0" applyNumberFormat="1"/>
    <xf numFmtId="0" fontId="14" fillId="0" borderId="0" xfId="0" applyFont="1"/>
    <xf numFmtId="9" fontId="0" fillId="0" borderId="0" xfId="0" applyNumberFormat="1" applyBorder="1"/>
    <xf numFmtId="0" fontId="15" fillId="0" borderId="0" xfId="0" applyFont="1" applyBorder="1"/>
    <xf numFmtId="0" fontId="7" fillId="0" borderId="0" xfId="0" applyFont="1" applyBorder="1"/>
    <xf numFmtId="0" fontId="15" fillId="0" borderId="6" xfId="0" applyFont="1" applyBorder="1"/>
    <xf numFmtId="0" fontId="15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7" fillId="0" borderId="4" xfId="0" applyFont="1" applyBorder="1"/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/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5" fillId="0" borderId="0" xfId="0" applyFont="1" applyFill="1" applyBorder="1" applyAlignment="1"/>
    <xf numFmtId="0" fontId="7" fillId="0" borderId="11" xfId="0" applyFont="1" applyBorder="1" applyAlignment="1">
      <alignment horizontal="center" vertical="center"/>
    </xf>
    <xf numFmtId="0" fontId="7" fillId="0" borderId="1" xfId="0" applyFont="1" applyFill="1" applyBorder="1"/>
    <xf numFmtId="0" fontId="7" fillId="0" borderId="10" xfId="0" applyFont="1" applyFill="1" applyBorder="1"/>
    <xf numFmtId="164" fontId="7" fillId="0" borderId="4" xfId="0" applyNumberFormat="1" applyFont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11" xfId="0" applyNumberFormat="1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64" fontId="7" fillId="0" borderId="7" xfId="0" applyNumberFormat="1" applyFont="1" applyFill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164" fontId="7" fillId="0" borderId="9" xfId="0" applyNumberFormat="1" applyFont="1" applyFill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9" fillId="0" borderId="0" xfId="0" applyFont="1"/>
    <xf numFmtId="0" fontId="16" fillId="0" borderId="0" xfId="5" applyFont="1" applyAlignment="1" applyProtection="1"/>
    <xf numFmtId="9" fontId="7" fillId="0" borderId="0" xfId="0" applyNumberFormat="1" applyFont="1"/>
    <xf numFmtId="10" fontId="7" fillId="0" borderId="0" xfId="0" applyNumberFormat="1" applyFont="1"/>
    <xf numFmtId="0" fontId="17" fillId="0" borderId="0" xfId="0" applyFont="1"/>
    <xf numFmtId="0" fontId="7" fillId="0" borderId="12" xfId="0" applyFont="1" applyBorder="1"/>
    <xf numFmtId="49" fontId="0" fillId="0" borderId="0" xfId="0" applyNumberFormat="1" applyBorder="1"/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9" fontId="7" fillId="0" borderId="12" xfId="0" applyNumberFormat="1" applyFont="1" applyBorder="1"/>
    <xf numFmtId="49" fontId="7" fillId="0" borderId="12" xfId="0" applyNumberFormat="1" applyFont="1" applyBorder="1"/>
    <xf numFmtId="0" fontId="7" fillId="0" borderId="0" xfId="0" applyFont="1" applyFill="1" applyBorder="1"/>
    <xf numFmtId="0" fontId="7" fillId="0" borderId="12" xfId="0" applyFont="1" applyBorder="1" applyAlignment="1">
      <alignment horizontal="center"/>
    </xf>
    <xf numFmtId="3" fontId="7" fillId="0" borderId="12" xfId="0" applyNumberFormat="1" applyFont="1" applyBorder="1"/>
    <xf numFmtId="0" fontId="7" fillId="0" borderId="12" xfId="0" applyFont="1" applyFill="1" applyBorder="1" applyAlignment="1">
      <alignment horizontal="center"/>
    </xf>
    <xf numFmtId="0" fontId="18" fillId="0" borderId="0" xfId="0" applyFont="1" applyFill="1" applyBorder="1"/>
    <xf numFmtId="0" fontId="7" fillId="0" borderId="0" xfId="0" applyFont="1" applyBorder="1" applyAlignment="1"/>
    <xf numFmtId="9" fontId="7" fillId="0" borderId="0" xfId="0" applyNumberFormat="1" applyFont="1" applyBorder="1" applyAlignment="1">
      <alignment horizontal="center"/>
    </xf>
    <xf numFmtId="0" fontId="13" fillId="0" borderId="0" xfId="5" applyAlignment="1" applyProtection="1">
      <alignment horizontal="center" vertical="center" wrapText="1"/>
    </xf>
    <xf numFmtId="3" fontId="0" fillId="0" borderId="0" xfId="0" applyNumberFormat="1"/>
    <xf numFmtId="0" fontId="7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9" fontId="7" fillId="0" borderId="12" xfId="0" applyNumberFormat="1" applyFont="1" applyBorder="1" applyAlignment="1">
      <alignment horizontal="right"/>
    </xf>
    <xf numFmtId="0" fontId="11" fillId="0" borderId="12" xfId="4" applyFont="1" applyBorder="1" applyAlignment="1">
      <alignment horizontal="right"/>
    </xf>
    <xf numFmtId="0" fontId="11" fillId="0" borderId="12" xfId="4" applyFont="1" applyBorder="1" applyAlignment="1">
      <alignment horizontal="right" wrapText="1"/>
    </xf>
    <xf numFmtId="0" fontId="7" fillId="0" borderId="12" xfId="1" applyFont="1" applyBorder="1" applyAlignment="1">
      <alignment horizontal="right"/>
    </xf>
    <xf numFmtId="164" fontId="7" fillId="0" borderId="12" xfId="0" applyNumberFormat="1" applyFont="1" applyBorder="1" applyAlignment="1">
      <alignment horizontal="right" vertical="center"/>
    </xf>
    <xf numFmtId="164" fontId="7" fillId="0" borderId="12" xfId="0" applyNumberFormat="1" applyFont="1" applyFill="1" applyBorder="1" applyAlignment="1">
      <alignment horizontal="right" vertical="center"/>
    </xf>
    <xf numFmtId="0" fontId="7" fillId="0" borderId="12" xfId="3" applyFont="1" applyBorder="1" applyAlignment="1">
      <alignment horizontal="left"/>
    </xf>
    <xf numFmtId="0" fontId="7" fillId="0" borderId="12" xfId="3" applyFont="1" applyFill="1" applyBorder="1" applyAlignment="1">
      <alignment horizontal="left"/>
    </xf>
    <xf numFmtId="165" fontId="7" fillId="0" borderId="12" xfId="3" applyNumberFormat="1" applyFont="1" applyBorder="1" applyAlignment="1">
      <alignment horizontal="right"/>
    </xf>
    <xf numFmtId="165" fontId="7" fillId="0" borderId="12" xfId="3" applyNumberFormat="1" applyFont="1" applyFill="1" applyBorder="1" applyAlignment="1">
      <alignment horizontal="right"/>
    </xf>
    <xf numFmtId="0" fontId="7" fillId="0" borderId="12" xfId="0" applyFont="1" applyBorder="1" applyAlignment="1">
      <alignment horizontal="right" vertical="center"/>
    </xf>
    <xf numFmtId="0" fontId="7" fillId="0" borderId="0" xfId="3" applyFont="1" applyBorder="1"/>
    <xf numFmtId="165" fontId="7" fillId="0" borderId="0" xfId="3" applyNumberFormat="1" applyFont="1" applyBorder="1" applyAlignment="1">
      <alignment horizontal="right"/>
    </xf>
    <xf numFmtId="165" fontId="7" fillId="0" borderId="0" xfId="3" applyNumberFormat="1" applyFont="1" applyFill="1" applyBorder="1" applyAlignment="1">
      <alignment horizontal="right"/>
    </xf>
    <xf numFmtId="0" fontId="11" fillId="0" borderId="12" xfId="3" applyBorder="1"/>
    <xf numFmtId="6" fontId="11" fillId="0" borderId="12" xfId="3" applyNumberFormat="1" applyBorder="1" applyAlignment="1">
      <alignment horizontal="right"/>
    </xf>
    <xf numFmtId="6" fontId="11" fillId="0" borderId="12" xfId="3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11" fillId="0" borderId="12" xfId="4" applyFont="1" applyBorder="1" applyAlignment="1">
      <alignment horizontal="center" vertical="center"/>
    </xf>
    <xf numFmtId="0" fontId="11" fillId="0" borderId="12" xfId="4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1" fillId="0" borderId="0" xfId="4" applyAlignment="1">
      <alignment horizontal="center"/>
    </xf>
    <xf numFmtId="0" fontId="11" fillId="0" borderId="12" xfId="4" applyFont="1" applyBorder="1" applyAlignment="1">
      <alignment horizontal="left"/>
    </xf>
    <xf numFmtId="3" fontId="11" fillId="0" borderId="12" xfId="4" applyNumberFormat="1" applyFont="1" applyBorder="1" applyAlignment="1">
      <alignment horizontal="right" wrapText="1"/>
    </xf>
    <xf numFmtId="9" fontId="11" fillId="0" borderId="12" xfId="4" applyNumberFormat="1" applyFont="1" applyBorder="1" applyAlignment="1">
      <alignment horizontal="right" wrapText="1"/>
    </xf>
    <xf numFmtId="3" fontId="7" fillId="0" borderId="12" xfId="0" applyNumberFormat="1" applyFont="1" applyBorder="1" applyAlignment="1">
      <alignment horizontal="right"/>
    </xf>
    <xf numFmtId="0" fontId="7" fillId="0" borderId="12" xfId="3" applyFont="1" applyBorder="1" applyAlignment="1">
      <alignment vertical="center"/>
    </xf>
    <xf numFmtId="0" fontId="7" fillId="0" borderId="12" xfId="3" applyFont="1" applyBorder="1" applyAlignment="1">
      <alignment horizontal="center" vertical="center"/>
    </xf>
    <xf numFmtId="0" fontId="7" fillId="0" borderId="12" xfId="3" applyFont="1" applyFill="1" applyBorder="1" applyAlignment="1">
      <alignment horizontal="center" vertical="center"/>
    </xf>
    <xf numFmtId="165" fontId="7" fillId="0" borderId="12" xfId="3" applyNumberFormat="1" applyFont="1" applyBorder="1" applyAlignment="1">
      <alignment horizontal="right" vertical="center"/>
    </xf>
    <xf numFmtId="165" fontId="7" fillId="0" borderId="12" xfId="3" applyNumberFormat="1" applyFont="1" applyFill="1" applyBorder="1" applyAlignment="1">
      <alignment horizontal="right" vertical="center"/>
    </xf>
    <xf numFmtId="0" fontId="7" fillId="0" borderId="12" xfId="3" applyFont="1" applyBorder="1" applyAlignment="1">
      <alignment horizontal="left" vertical="center"/>
    </xf>
    <xf numFmtId="0" fontId="19" fillId="0" borderId="1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0" fillId="0" borderId="12" xfId="4" applyFont="1" applyBorder="1" applyAlignment="1">
      <alignment horizontal="center" vertical="center"/>
    </xf>
    <xf numFmtId="0" fontId="20" fillId="0" borderId="12" xfId="4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/>
    </xf>
    <xf numFmtId="0" fontId="7" fillId="0" borderId="12" xfId="1" applyFont="1" applyBorder="1" applyAlignment="1">
      <alignment horizontal="center"/>
    </xf>
    <xf numFmtId="0" fontId="9" fillId="0" borderId="0" xfId="1" applyFont="1" applyAlignment="1">
      <alignment horizontal="left"/>
    </xf>
    <xf numFmtId="0" fontId="19" fillId="0" borderId="12" xfId="1" applyFont="1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9" fillId="0" borderId="0" xfId="3" applyFont="1" applyBorder="1" applyAlignment="1">
      <alignment horizontal="left"/>
    </xf>
    <xf numFmtId="0" fontId="7" fillId="0" borderId="12" xfId="3" applyFont="1" applyBorder="1" applyAlignment="1">
      <alignment horizontal="center"/>
    </xf>
    <xf numFmtId="0" fontId="11" fillId="0" borderId="12" xfId="3" applyFont="1" applyBorder="1" applyAlignment="1">
      <alignment horizontal="center"/>
    </xf>
    <xf numFmtId="0" fontId="19" fillId="0" borderId="12" xfId="3" applyFont="1" applyBorder="1" applyAlignment="1">
      <alignment horizontal="center" vertical="center"/>
    </xf>
    <xf numFmtId="0" fontId="19" fillId="0" borderId="6" xfId="0" applyFont="1" applyBorder="1" applyAlignment="1">
      <alignment horizontal="center"/>
    </xf>
    <xf numFmtId="0" fontId="19" fillId="0" borderId="8" xfId="0" applyFont="1" applyBorder="1" applyAlignment="1">
      <alignment horizontal="center"/>
    </xf>
  </cellXfs>
  <cellStyles count="7">
    <cellStyle name="Comma 2" xfId="6"/>
    <cellStyle name="Hyperlink" xfId="5" builtinId="8"/>
    <cellStyle name="Normal" xfId="0" builtinId="0"/>
    <cellStyle name="Normal 2" xfId="2"/>
    <cellStyle name="Normal 3" xfId="1"/>
    <cellStyle name="Normal 4" xfId="3"/>
    <cellStyle name="Normal 5" xfId="4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/>
              <a:t>City Transit Coverage</a:t>
            </a:r>
          </a:p>
          <a:p>
            <a:pPr>
              <a:defRPr/>
            </a:pPr>
            <a:r>
              <a:rPr lang="en-US" sz="1200" b="0" i="0" baseline="0"/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'Transit Accessibility'!$H$3</c:f>
              <c:strCache>
                <c:ptCount val="1"/>
                <c:pt idx="0">
                  <c:v>Transit Coverage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'Transit Accessibility'!$G$4:$G$7</c:f>
              <c:strCache>
                <c:ptCount val="4"/>
                <c:pt idx="0">
                  <c:v>Rochester</c:v>
                </c:pt>
                <c:pt idx="1">
                  <c:v>Syracuse</c:v>
                </c:pt>
                <c:pt idx="2">
                  <c:v>Albany</c:v>
                </c:pt>
                <c:pt idx="3">
                  <c:v>Buffalo</c:v>
                </c:pt>
              </c:strCache>
            </c:strRef>
          </c:cat>
          <c:val>
            <c:numRef>
              <c:f>'Transit Accessibility'!$H$4:$H$7</c:f>
              <c:numCache>
                <c:formatCode>0%</c:formatCode>
                <c:ptCount val="4"/>
                <c:pt idx="0">
                  <c:v>0.57999999999999996</c:v>
                </c:pt>
                <c:pt idx="1">
                  <c:v>0.63</c:v>
                </c:pt>
                <c:pt idx="2">
                  <c:v>0.64</c:v>
                </c:pt>
                <c:pt idx="3">
                  <c:v>0.78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96416"/>
        <c:axId val="186026240"/>
      </c:barChart>
      <c:catAx>
        <c:axId val="18399641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aseline="0"/>
            </a:pPr>
            <a:endParaRPr lang="en-US"/>
          </a:p>
        </c:txPr>
        <c:crossAx val="186026240"/>
        <c:crosses val="autoZero"/>
        <c:auto val="1"/>
        <c:lblAlgn val="ctr"/>
        <c:lblOffset val="100"/>
        <c:noMultiLvlLbl val="0"/>
      </c:catAx>
      <c:valAx>
        <c:axId val="18602624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839964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latin typeface="Calibri" pitchFamily="34" charset="0"/>
              </a:rPr>
              <a:t>Onondaga Traffic Fatalities per 100,000 Population</a:t>
            </a:r>
          </a:p>
          <a:p>
            <a:pPr>
              <a:defRPr/>
            </a:pPr>
            <a:r>
              <a:rPr lang="en-US" sz="1200" b="0" i="0" baseline="0">
                <a:latin typeface="Calibri" pitchFamily="34" charset="0"/>
              </a:rPr>
              <a:t>2006-10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3.0555555555555558E-2"/>
          <c:y val="0.24537037037037041"/>
          <c:w val="0.92222222222222228"/>
          <c:h val="0.52715478273549143"/>
        </c:manualLayout>
      </c:layout>
      <c:lineChart>
        <c:grouping val="standard"/>
        <c:varyColors val="0"/>
        <c:ser>
          <c:idx val="0"/>
          <c:order val="0"/>
          <c:tx>
            <c:strRef>
              <c:f>'Transportation Fatalities'!$A$44</c:f>
              <c:strCache>
                <c:ptCount val="1"/>
                <c:pt idx="0">
                  <c:v>Total Fatalities</c:v>
                </c:pt>
              </c:strCache>
            </c:strRef>
          </c:tx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'Transportation Fatalities'!$B$43:$F$43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'Transportation Fatalities'!$B$44:$F$44</c:f>
              <c:numCache>
                <c:formatCode>0.0</c:formatCode>
                <c:ptCount val="5"/>
                <c:pt idx="0">
                  <c:v>6.73</c:v>
                </c:pt>
                <c:pt idx="1">
                  <c:v>8.24</c:v>
                </c:pt>
                <c:pt idx="2">
                  <c:v>6.69</c:v>
                </c:pt>
                <c:pt idx="3">
                  <c:v>7.3</c:v>
                </c:pt>
                <c:pt idx="4">
                  <c:v>8.56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'Transportation Fatalities'!$A$45</c:f>
              <c:strCache>
                <c:ptCount val="1"/>
                <c:pt idx="0">
                  <c:v>Alcohol-Impaired Driving Fatalities</c:v>
                </c:pt>
              </c:strCache>
            </c:strRef>
          </c:tx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'Transportation Fatalities'!$B$43:$F$43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'Transportation Fatalities'!$B$45:$F$45</c:f>
              <c:numCache>
                <c:formatCode>0.0</c:formatCode>
                <c:ptCount val="5"/>
                <c:pt idx="0">
                  <c:v>1.95</c:v>
                </c:pt>
                <c:pt idx="1">
                  <c:v>3.03</c:v>
                </c:pt>
                <c:pt idx="2">
                  <c:v>1.29</c:v>
                </c:pt>
                <c:pt idx="3">
                  <c:v>2.15</c:v>
                </c:pt>
                <c:pt idx="4">
                  <c:v>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96000"/>
        <c:axId val="187305984"/>
      </c:lineChart>
      <c:catAx>
        <c:axId val="18729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187305984"/>
        <c:crosses val="autoZero"/>
        <c:auto val="1"/>
        <c:lblAlgn val="ctr"/>
        <c:lblOffset val="100"/>
        <c:noMultiLvlLbl val="0"/>
      </c:catAx>
      <c:valAx>
        <c:axId val="187305984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one"/>
        <c:crossAx val="18729600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/>
              <a:t>Onondaga County Traffic Fatalities</a:t>
            </a:r>
          </a:p>
          <a:p>
            <a:pPr>
              <a:defRPr/>
            </a:pPr>
            <a:r>
              <a:rPr lang="en-US" sz="1200" b="0" i="0" baseline="0"/>
              <a:t>2006-10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2.7777777777777776E-2"/>
          <c:y val="0.21296296296296297"/>
          <c:w val="0.93888888888888888"/>
          <c:h val="0.55956219014289876"/>
        </c:manualLayout>
      </c:layout>
      <c:lineChart>
        <c:grouping val="standard"/>
        <c:varyColors val="0"/>
        <c:ser>
          <c:idx val="0"/>
          <c:order val="0"/>
          <c:tx>
            <c:strRef>
              <c:f>'Transportation Fatalities'!$A$60</c:f>
              <c:strCache>
                <c:ptCount val="1"/>
                <c:pt idx="0">
                  <c:v>Total Fatalities</c:v>
                </c:pt>
              </c:strCache>
            </c:strRef>
          </c:tx>
          <c:dLbls>
            <c:dLbl>
              <c:idx val="0"/>
              <c:layout>
                <c:manualLayout>
                  <c:x val="-3.8888888888888903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111111111111108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611111111111110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1666666666666664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1666666666666664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'Transportation Fatalities'!$B$59:$F$59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'Transportation Fatalities'!$B$60:$F$60</c:f>
              <c:numCache>
                <c:formatCode>General</c:formatCode>
                <c:ptCount val="5"/>
                <c:pt idx="0">
                  <c:v>31</c:v>
                </c:pt>
                <c:pt idx="1">
                  <c:v>38</c:v>
                </c:pt>
                <c:pt idx="2">
                  <c:v>31</c:v>
                </c:pt>
                <c:pt idx="3">
                  <c:v>34</c:v>
                </c:pt>
                <c:pt idx="4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'Transportation Fatalities'!$A$61</c:f>
              <c:strCache>
                <c:ptCount val="1"/>
                <c:pt idx="0">
                  <c:v>Alcohol-Impaired Driving Fatalities</c:v>
                </c:pt>
              </c:strCache>
            </c:strRef>
          </c:tx>
          <c:dLbls>
            <c:dLbl>
              <c:idx val="0"/>
              <c:layout>
                <c:manualLayout>
                  <c:x val="-3.3333333333333347E-2"/>
                  <c:y val="-4.62962962962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8888888888889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3333333333333333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1666666666666664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1666666666666664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'Transportation Fatalities'!$B$59:$F$59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'Transportation Fatalities'!$B$61:$F$61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6</c:v>
                </c:pt>
                <c:pt idx="3">
                  <c:v>10</c:v>
                </c:pt>
                <c:pt idx="4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32096"/>
        <c:axId val="187333632"/>
      </c:lineChart>
      <c:catAx>
        <c:axId val="1873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87333632"/>
        <c:crosses val="autoZero"/>
        <c:auto val="1"/>
        <c:lblAlgn val="ctr"/>
        <c:lblOffset val="100"/>
        <c:noMultiLvlLbl val="0"/>
      </c:catAx>
      <c:valAx>
        <c:axId val="1873336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733209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baseline="0"/>
              <a:t>Bicycle Fatalities per 100,000 Population</a:t>
            </a:r>
          </a:p>
          <a:p>
            <a:pPr>
              <a:defRPr/>
            </a:pPr>
            <a:r>
              <a:rPr lang="en-US" sz="1200" b="0" baseline="0"/>
              <a:t>2006-10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5555555555555552E-2"/>
          <c:y val="0.14134853885767457"/>
          <c:w val="0.90509259259259256"/>
          <c:h val="0.67607600741804297"/>
        </c:manualLayout>
      </c:layout>
      <c:lineChart>
        <c:grouping val="standard"/>
        <c:varyColors val="0"/>
        <c:ser>
          <c:idx val="0"/>
          <c:order val="0"/>
          <c:tx>
            <c:strRef>
              <c:f>'Bicyclist Fatalities'!$F$4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diamond"/>
            <c:size val="7"/>
          </c:marker>
          <c:dLbls>
            <c:dLbl>
              <c:idx val="1"/>
              <c:layout>
                <c:manualLayout>
                  <c:x val="-3.6649351122776321E-2"/>
                  <c:y val="-5.14581117759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2760462233887432E-2"/>
                  <c:y val="-1.61120091089658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556758530183727E-3"/>
                  <c:y val="-1.2184664368190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'Bicyclist Fatalities'!$G$3:$K$3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'Bicyclist Fatalities'!$G$4:$K$4</c:f>
              <c:numCache>
                <c:formatCode>0.0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'Bicyclist Fatalities'!$F$5</c:f>
              <c:strCache>
                <c:ptCount val="1"/>
                <c:pt idx="0">
                  <c:v>Erie</c:v>
                </c:pt>
              </c:strCache>
            </c:strRef>
          </c:tx>
          <c:marker>
            <c:symbol val="diamond"/>
            <c:size val="7"/>
          </c:marker>
          <c:dLbls>
            <c:dLbl>
              <c:idx val="1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4.2419437153689123E-3"/>
                  <c:y val="-8.257319627415587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'Bicyclist Fatalities'!$G$3:$K$3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'Bicyclist Fatalities'!$G$5:$K$5</c:f>
              <c:numCache>
                <c:formatCode>0.0</c:formatCode>
                <c:ptCount val="5"/>
                <c:pt idx="0">
                  <c:v>0.5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'Bicyclist Fatalities'!$F$6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diamond"/>
            <c:size val="7"/>
          </c:marker>
          <c:dLbls>
            <c:dLbl>
              <c:idx val="4"/>
              <c:layout>
                <c:manualLayout>
                  <c:x val="-2.5075277048702247E-2"/>
                  <c:y val="-1.61120091089658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'Bicyclist Fatalities'!$G$3:$K$3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'Bicyclist Fatalities'!$G$6:$K$6</c:f>
              <c:numCache>
                <c:formatCode>0.0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</c:v>
                </c:pt>
                <c:pt idx="3">
                  <c:v>0.3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'Bicyclist Fatalities'!$F$7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diamond"/>
            <c:size val="7"/>
          </c:marker>
          <c:dLbls>
            <c:dLbl>
              <c:idx val="1"/>
              <c:layout>
                <c:manualLayout>
                  <c:x val="-4.3593795567220761E-2"/>
                  <c:y val="3.49434725211110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2019721493146691E-2"/>
                  <c:y val="-3.1821388072066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'Bicyclist Fatalities'!$G$3:$K$3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'Bicyclist Fatalities'!$G$7:$K$7</c:f>
              <c:numCache>
                <c:formatCode>0.0</c:formatCode>
                <c:ptCount val="5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441152"/>
        <c:axId val="187442688"/>
      </c:lineChart>
      <c:catAx>
        <c:axId val="18744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87442688"/>
        <c:crosses val="autoZero"/>
        <c:auto val="1"/>
        <c:lblAlgn val="ctr"/>
        <c:lblOffset val="100"/>
        <c:noMultiLvlLbl val="0"/>
      </c:catAx>
      <c:valAx>
        <c:axId val="187442688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8744115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Average Price</a:t>
            </a:r>
            <a:r>
              <a:rPr lang="en-US" sz="1400" b="0" baseline="0"/>
              <a:t> of Domestic Airfare</a:t>
            </a:r>
          </a:p>
          <a:p>
            <a:pPr>
              <a:defRPr/>
            </a:pPr>
            <a:r>
              <a:rPr lang="en-US" sz="1200" b="0" baseline="0"/>
              <a:t>2000-11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714749198016914E-2"/>
          <c:y val="0.132365747460087"/>
          <c:w val="0.89560786672499271"/>
          <c:h val="0.67419337863940598"/>
        </c:manualLayout>
      </c:layout>
      <c:lineChart>
        <c:grouping val="standard"/>
        <c:varyColors val="0"/>
        <c:ser>
          <c:idx val="0"/>
          <c:order val="0"/>
          <c:tx>
            <c:strRef>
              <c:f>Airfare!$A$3</c:f>
              <c:strCache>
                <c:ptCount val="1"/>
                <c:pt idx="0">
                  <c:v>US</c:v>
                </c:pt>
              </c:strCache>
            </c:strRef>
          </c:tx>
          <c:spPr>
            <a:ln w="28575"/>
          </c:spPr>
          <c:dLbls>
            <c:dLbl>
              <c:idx val="0"/>
              <c:layout>
                <c:manualLayout>
                  <c:x val="-3.7842003853564544E-2"/>
                  <c:y val="3.08940288713910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layout>
                <c:manualLayout>
                  <c:x val="-3.2061657032755299E-2"/>
                  <c:y val="-3.5078193350831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Airfare!$B$2:$M$2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Airfare!$B$3:$M$3</c:f>
              <c:numCache>
                <c:formatCode>"$"#,##0</c:formatCode>
                <c:ptCount val="12"/>
                <c:pt idx="0">
                  <c:v>339.03250122070312</c:v>
                </c:pt>
                <c:pt idx="1">
                  <c:v>319.79750061035156</c:v>
                </c:pt>
                <c:pt idx="2">
                  <c:v>312.52499389648437</c:v>
                </c:pt>
                <c:pt idx="3">
                  <c:v>315.46749877929687</c:v>
                </c:pt>
                <c:pt idx="4">
                  <c:v>305.87500762939453</c:v>
                </c:pt>
                <c:pt idx="5">
                  <c:v>307.18500518798828</c:v>
                </c:pt>
                <c:pt idx="6">
                  <c:v>328.29999542236328</c:v>
                </c:pt>
                <c:pt idx="7">
                  <c:v>325.13999938964844</c:v>
                </c:pt>
                <c:pt idx="8">
                  <c:v>345.55250549316406</c:v>
                </c:pt>
                <c:pt idx="9">
                  <c:v>310.0625</c:v>
                </c:pt>
                <c:pt idx="10">
                  <c:v>336</c:v>
                </c:pt>
                <c:pt idx="11">
                  <c:v>364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Airfare!$A$4</c:f>
              <c:strCache>
                <c:ptCount val="1"/>
                <c:pt idx="0">
                  <c:v>Syracuse</c:v>
                </c:pt>
              </c:strCache>
            </c:strRef>
          </c:tx>
          <c:spPr>
            <a:ln w="28575"/>
          </c:spPr>
          <c:dLbls>
            <c:dLbl>
              <c:idx val="0"/>
              <c:layout>
                <c:manualLayout>
                  <c:x val="-3.9768786127167631E-2"/>
                  <c:y val="-4.89670822397200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Airfare!$B$4:$M$4</c:f>
              <c:numCache>
                <c:formatCode>"$"#,##0</c:formatCode>
                <c:ptCount val="12"/>
                <c:pt idx="0">
                  <c:v>395.03</c:v>
                </c:pt>
                <c:pt idx="1">
                  <c:v>366.67</c:v>
                </c:pt>
                <c:pt idx="2">
                  <c:v>346.11</c:v>
                </c:pt>
                <c:pt idx="3">
                  <c:v>352.57</c:v>
                </c:pt>
                <c:pt idx="4">
                  <c:v>334.14</c:v>
                </c:pt>
                <c:pt idx="5">
                  <c:v>320.61</c:v>
                </c:pt>
                <c:pt idx="6">
                  <c:v>360.55</c:v>
                </c:pt>
                <c:pt idx="7">
                  <c:v>359.16</c:v>
                </c:pt>
                <c:pt idx="8">
                  <c:v>385.11</c:v>
                </c:pt>
                <c:pt idx="9">
                  <c:v>344.22</c:v>
                </c:pt>
                <c:pt idx="10">
                  <c:v>367</c:v>
                </c:pt>
                <c:pt idx="11">
                  <c:v>412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Airfare!$A$7</c:f>
              <c:strCache>
                <c:ptCount val="1"/>
                <c:pt idx="0">
                  <c:v>Buffalo</c:v>
                </c:pt>
              </c:strCache>
            </c:strRef>
          </c:tx>
          <c:spPr>
            <a:ln w="28575"/>
          </c:spPr>
          <c:dLbls>
            <c:dLbl>
              <c:idx val="0"/>
              <c:layout>
                <c:manualLayout>
                  <c:x val="-3.7842003853564544E-2"/>
                  <c:y val="4.13106955380577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layout>
                <c:manualLayout>
                  <c:x val="-3.7842003853564544E-2"/>
                  <c:y val="5.172736220472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Airfare!$B$7:$M$7</c:f>
              <c:numCache>
                <c:formatCode>"$"#,##0</c:formatCode>
                <c:ptCount val="12"/>
                <c:pt idx="0">
                  <c:v>290.69</c:v>
                </c:pt>
                <c:pt idx="1">
                  <c:v>333.6</c:v>
                </c:pt>
                <c:pt idx="2">
                  <c:v>253.23</c:v>
                </c:pt>
                <c:pt idx="3">
                  <c:v>260.87</c:v>
                </c:pt>
                <c:pt idx="4">
                  <c:v>256.64999999999998</c:v>
                </c:pt>
                <c:pt idx="5">
                  <c:v>251.97</c:v>
                </c:pt>
                <c:pt idx="6">
                  <c:v>264.20999999999998</c:v>
                </c:pt>
                <c:pt idx="7">
                  <c:v>261.02999999999997</c:v>
                </c:pt>
                <c:pt idx="8">
                  <c:v>280.7</c:v>
                </c:pt>
                <c:pt idx="9">
                  <c:v>247.12</c:v>
                </c:pt>
                <c:pt idx="10">
                  <c:v>277</c:v>
                </c:pt>
                <c:pt idx="11">
                  <c:v>317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Airfare!$A$8</c:f>
              <c:strCache>
                <c:ptCount val="1"/>
                <c:pt idx="0">
                  <c:v>Rochester</c:v>
                </c:pt>
              </c:strCache>
            </c:strRef>
          </c:tx>
          <c:dPt>
            <c:idx val="1"/>
            <c:bubble3D val="0"/>
            <c:spPr>
              <a:ln w="28575"/>
            </c:spPr>
          </c:dPt>
          <c:dPt>
            <c:idx val="2"/>
            <c:bubble3D val="0"/>
            <c:spPr>
              <a:ln w="28575"/>
            </c:spPr>
          </c:dPt>
          <c:dPt>
            <c:idx val="3"/>
            <c:bubble3D val="0"/>
            <c:spPr>
              <a:ln w="28575"/>
            </c:spPr>
          </c:dPt>
          <c:dPt>
            <c:idx val="4"/>
            <c:bubble3D val="0"/>
            <c:spPr>
              <a:ln w="28575"/>
            </c:spPr>
          </c:dPt>
          <c:dPt>
            <c:idx val="5"/>
            <c:bubble3D val="0"/>
            <c:spPr>
              <a:ln w="28575"/>
            </c:spPr>
          </c:dPt>
          <c:dPt>
            <c:idx val="6"/>
            <c:bubble3D val="0"/>
            <c:spPr>
              <a:ln w="28575"/>
            </c:spPr>
          </c:dPt>
          <c:dPt>
            <c:idx val="7"/>
            <c:bubble3D val="0"/>
            <c:spPr>
              <a:ln w="28575"/>
            </c:spPr>
          </c:dPt>
          <c:dPt>
            <c:idx val="8"/>
            <c:bubble3D val="0"/>
            <c:spPr>
              <a:ln w="28575"/>
            </c:spPr>
          </c:dPt>
          <c:dPt>
            <c:idx val="9"/>
            <c:bubble3D val="0"/>
            <c:spPr>
              <a:ln w="28575"/>
            </c:spPr>
          </c:dPt>
          <c:dPt>
            <c:idx val="10"/>
            <c:bubble3D val="0"/>
            <c:spPr>
              <a:ln w="28575"/>
            </c:spPr>
          </c:dPt>
          <c:dPt>
            <c:idx val="11"/>
            <c:bubble3D val="0"/>
            <c:spPr>
              <a:ln w="28575"/>
            </c:spPr>
          </c:dPt>
          <c:dLbls>
            <c:dLbl>
              <c:idx val="0"/>
              <c:layout>
                <c:manualLayout>
                  <c:x val="-4.9402697495183043E-2"/>
                  <c:y val="2.39495844269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layout>
                <c:manualLayout>
                  <c:x val="-2.8208092485549133E-2"/>
                  <c:y val="1.7005139982502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Airfare!$B$8:$M$8</c:f>
              <c:numCache>
                <c:formatCode>"$"#,##0</c:formatCode>
                <c:ptCount val="12"/>
                <c:pt idx="0">
                  <c:v>389.95</c:v>
                </c:pt>
                <c:pt idx="1">
                  <c:v>247.48</c:v>
                </c:pt>
                <c:pt idx="2">
                  <c:v>294.19</c:v>
                </c:pt>
                <c:pt idx="3">
                  <c:v>290.94</c:v>
                </c:pt>
                <c:pt idx="4">
                  <c:v>283.07</c:v>
                </c:pt>
                <c:pt idx="5">
                  <c:v>281.79000000000002</c:v>
                </c:pt>
                <c:pt idx="6">
                  <c:v>305</c:v>
                </c:pt>
                <c:pt idx="7">
                  <c:v>304.5</c:v>
                </c:pt>
                <c:pt idx="8">
                  <c:v>326.58999999999997</c:v>
                </c:pt>
                <c:pt idx="9">
                  <c:v>280.08999999999997</c:v>
                </c:pt>
                <c:pt idx="10">
                  <c:v>306</c:v>
                </c:pt>
                <c:pt idx="11">
                  <c:v>350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952320"/>
        <c:axId val="187502976"/>
      </c:lineChart>
      <c:catAx>
        <c:axId val="18695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aseline="0"/>
            </a:pPr>
            <a:endParaRPr lang="en-US"/>
          </a:p>
        </c:txPr>
        <c:crossAx val="187502976"/>
        <c:crosses val="autoZero"/>
        <c:auto val="1"/>
        <c:lblAlgn val="ctr"/>
        <c:lblOffset val="100"/>
        <c:noMultiLvlLbl val="0"/>
      </c:catAx>
      <c:valAx>
        <c:axId val="187502976"/>
        <c:scaling>
          <c:orientation val="minMax"/>
          <c:max val="450"/>
          <c:min val="22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18695232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000000000000056" r="0.75000000000000056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latin typeface="Calibri" pitchFamily="34" charset="0"/>
              </a:rPr>
              <a:t>Top 10 Passenger Destination Airports from Hancock International Airport</a:t>
            </a:r>
          </a:p>
          <a:p>
            <a:pPr>
              <a:defRPr/>
            </a:pPr>
            <a:r>
              <a:rPr lang="en-US" sz="1200" b="0" i="0" baseline="0">
                <a:latin typeface="Calibri" pitchFamily="34" charset="0"/>
              </a:rPr>
              <a:t>2012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Airport Mkts'!$B$1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'Top 10 Airport Mkts'!$A$18:$A$27</c:f>
              <c:strCache>
                <c:ptCount val="10"/>
                <c:pt idx="0">
                  <c:v>New York, NY: LGA</c:v>
                </c:pt>
                <c:pt idx="1">
                  <c:v>Washington, DC: DCA</c:v>
                </c:pt>
                <c:pt idx="2">
                  <c:v>Washington, DC: IAD</c:v>
                </c:pt>
                <c:pt idx="3">
                  <c:v>Detroit, MI: DTW</c:v>
                </c:pt>
                <c:pt idx="4">
                  <c:v>Philadelphia, PA: PHL</c:v>
                </c:pt>
                <c:pt idx="5">
                  <c:v>Orlando, FL: MCO</c:v>
                </c:pt>
                <c:pt idx="6">
                  <c:v>Charlotte, NC: CLT</c:v>
                </c:pt>
                <c:pt idx="7">
                  <c:v>Atlanta, GA: ATL</c:v>
                </c:pt>
                <c:pt idx="8">
                  <c:v>Chicago, IL: ORD</c:v>
                </c:pt>
                <c:pt idx="9">
                  <c:v>New York, NY: JFK</c:v>
                </c:pt>
              </c:strCache>
            </c:strRef>
          </c:cat>
          <c:val>
            <c:numRef>
              <c:f>'Top 10 Airport Mkts'!$B$18:$B$27</c:f>
              <c:numCache>
                <c:formatCode>#,##0</c:formatCode>
                <c:ptCount val="10"/>
                <c:pt idx="0">
                  <c:v>55000</c:v>
                </c:pt>
                <c:pt idx="1">
                  <c:v>55000</c:v>
                </c:pt>
                <c:pt idx="2">
                  <c:v>64000</c:v>
                </c:pt>
                <c:pt idx="3">
                  <c:v>67000</c:v>
                </c:pt>
                <c:pt idx="4">
                  <c:v>80000</c:v>
                </c:pt>
                <c:pt idx="5">
                  <c:v>81000</c:v>
                </c:pt>
                <c:pt idx="6">
                  <c:v>91000</c:v>
                </c:pt>
                <c:pt idx="7">
                  <c:v>104000</c:v>
                </c:pt>
                <c:pt idx="8">
                  <c:v>133000</c:v>
                </c:pt>
                <c:pt idx="9">
                  <c:v>134000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630720"/>
        <c:axId val="187632256"/>
      </c:barChart>
      <c:catAx>
        <c:axId val="18763072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aseline="0"/>
            </a:pPr>
            <a:endParaRPr lang="en-US"/>
          </a:p>
        </c:txPr>
        <c:crossAx val="187632256"/>
        <c:crosses val="autoZero"/>
        <c:auto val="1"/>
        <c:lblAlgn val="ctr"/>
        <c:lblOffset val="100"/>
        <c:noMultiLvlLbl val="0"/>
      </c:catAx>
      <c:valAx>
        <c:axId val="187632256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one"/>
        <c:crossAx val="187630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latin typeface="Calibri" pitchFamily="34" charset="0"/>
              </a:rPr>
              <a:t>Average Household Miles Driven</a:t>
            </a:r>
          </a:p>
          <a:p>
            <a:pPr>
              <a:defRPr/>
            </a:pPr>
            <a:r>
              <a:rPr lang="en-US" sz="1200" b="0" i="0" baseline="0">
                <a:latin typeface="Calibri" pitchFamily="34" charset="0"/>
              </a:rPr>
              <a:t>2010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959752843394576"/>
          <c:y val="0.21759259259259264"/>
          <c:w val="0.76513582677165359"/>
          <c:h val="0.7314814814814816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'Household Miles Driven'!$A$2:$A$4</c:f>
              <c:strCache>
                <c:ptCount val="3"/>
                <c:pt idx="0">
                  <c:v>US</c:v>
                </c:pt>
                <c:pt idx="1">
                  <c:v>NYS</c:v>
                </c:pt>
                <c:pt idx="2">
                  <c:v>Syracuse</c:v>
                </c:pt>
              </c:strCache>
            </c:strRef>
          </c:cat>
          <c:val>
            <c:numRef>
              <c:f>'Household Miles Driven'!$B$2:$B$4</c:f>
              <c:numCache>
                <c:formatCode>#,##0</c:formatCode>
                <c:ptCount val="3"/>
                <c:pt idx="0">
                  <c:v>20455</c:v>
                </c:pt>
                <c:pt idx="1">
                  <c:v>21221</c:v>
                </c:pt>
                <c:pt idx="2">
                  <c:v>24999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83680"/>
        <c:axId val="186597760"/>
      </c:barChart>
      <c:catAx>
        <c:axId val="1865836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86597760"/>
        <c:crosses val="autoZero"/>
        <c:auto val="1"/>
        <c:lblAlgn val="ctr"/>
        <c:lblOffset val="100"/>
        <c:noMultiLvlLbl val="0"/>
      </c:catAx>
      <c:valAx>
        <c:axId val="186597760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one"/>
        <c:crossAx val="1865836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latin typeface="Calibri" pitchFamily="34" charset="0"/>
              </a:rPr>
              <a:t>Number of Vehicles Available</a:t>
            </a:r>
          </a:p>
          <a:p>
            <a:pPr>
              <a:defRPr/>
            </a:pPr>
            <a:r>
              <a:rPr lang="en-US" sz="1200" b="0" i="0" baseline="0">
                <a:latin typeface="Calibri" pitchFamily="34" charset="0"/>
              </a:rPr>
              <a:t>2011</a:t>
            </a:r>
          </a:p>
          <a:p>
            <a:pPr>
              <a:defRPr/>
            </a:pP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1.0283941780004774E-2"/>
          <c:y val="3.9583625394359931E-2"/>
          <c:w val="0.98416050266443966"/>
          <c:h val="0.79486708690371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'Vehicles Available'!$A$4</c:f>
              <c:strCache>
                <c:ptCount val="1"/>
                <c:pt idx="0">
                  <c:v>NYS</c:v>
                </c:pt>
              </c:strCache>
            </c:strRef>
          </c:tx>
          <c:invertIfNegative val="0"/>
          <c:dLbls>
            <c:dLbl>
              <c:idx val="3"/>
              <c:layout>
                <c:manualLayout>
                  <c:x val="-1.388888888888889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111111111111111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'Vehicles Available'!$B$2:$E$3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 or more</c:v>
                </c:pt>
              </c:strCache>
            </c:strRef>
          </c:cat>
          <c:val>
            <c:numRef>
              <c:f>'Vehicles Available'!$B$4:$E$4</c:f>
              <c:numCache>
                <c:formatCode>0%</c:formatCode>
                <c:ptCount val="4"/>
                <c:pt idx="0">
                  <c:v>0.22</c:v>
                </c:pt>
                <c:pt idx="1">
                  <c:v>0.26</c:v>
                </c:pt>
                <c:pt idx="2">
                  <c:v>0.32</c:v>
                </c:pt>
                <c:pt idx="3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'Vehicles Available'!$A$5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'Vehicles Available'!$B$2:$E$3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 or more</c:v>
                </c:pt>
              </c:strCache>
            </c:strRef>
          </c:cat>
          <c:val>
            <c:numRef>
              <c:f>'Vehicles Available'!$B$5:$E$5</c:f>
              <c:numCache>
                <c:formatCode>0%</c:formatCode>
                <c:ptCount val="4"/>
                <c:pt idx="0">
                  <c:v>0.05</c:v>
                </c:pt>
                <c:pt idx="1">
                  <c:v>0.24</c:v>
                </c:pt>
                <c:pt idx="2">
                  <c:v>0.48</c:v>
                </c:pt>
                <c:pt idx="3">
                  <c:v>0.23</c:v>
                </c:pt>
              </c:numCache>
            </c:numRef>
          </c:val>
        </c:ser>
        <c:ser>
          <c:idx val="2"/>
          <c:order val="2"/>
          <c:tx>
            <c:strRef>
              <c:f>'Vehicles Available'!$A$6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2.777777777777779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'Vehicles Available'!$B$2:$E$3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 or more</c:v>
                </c:pt>
              </c:strCache>
            </c:strRef>
          </c:cat>
          <c:val>
            <c:numRef>
              <c:f>'Vehicles Available'!$B$6:$E$6</c:f>
              <c:numCache>
                <c:formatCode>0%</c:formatCode>
                <c:ptCount val="4"/>
                <c:pt idx="0">
                  <c:v>0.13</c:v>
                </c:pt>
                <c:pt idx="1">
                  <c:v>0.38</c:v>
                </c:pt>
                <c:pt idx="2">
                  <c:v>0.38</c:v>
                </c:pt>
                <c:pt idx="3">
                  <c:v>0.11</c:v>
                </c:pt>
              </c:numCache>
            </c:numRef>
          </c:val>
        </c:ser>
        <c:ser>
          <c:idx val="3"/>
          <c:order val="3"/>
          <c:tx>
            <c:strRef>
              <c:f>'Vehicles Available'!$A$7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'Vehicles Available'!$B$2:$E$3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 or more</c:v>
                </c:pt>
              </c:strCache>
            </c:strRef>
          </c:cat>
          <c:val>
            <c:numRef>
              <c:f>'Vehicles Available'!$B$7:$E$7</c:f>
              <c:numCache>
                <c:formatCode>0%</c:formatCode>
                <c:ptCount val="4"/>
                <c:pt idx="0">
                  <c:v>0.05</c:v>
                </c:pt>
                <c:pt idx="1">
                  <c:v>0.22</c:v>
                </c:pt>
                <c:pt idx="2">
                  <c:v>0.42</c:v>
                </c:pt>
                <c:pt idx="3">
                  <c:v>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87872"/>
        <c:axId val="186689408"/>
      </c:barChart>
      <c:catAx>
        <c:axId val="186687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aseline="0"/>
            </a:pPr>
            <a:endParaRPr lang="en-US"/>
          </a:p>
        </c:txPr>
        <c:crossAx val="186689408"/>
        <c:crosses val="autoZero"/>
        <c:auto val="1"/>
        <c:lblAlgn val="ctr"/>
        <c:lblOffset val="100"/>
        <c:noMultiLvlLbl val="0"/>
      </c:catAx>
      <c:valAx>
        <c:axId val="18668940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18668787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/>
              <a:t>Mean Travel Time to Work (Minutes) </a:t>
            </a:r>
          </a:p>
          <a:p>
            <a:pPr>
              <a:defRPr/>
            </a:pPr>
            <a:r>
              <a:rPr lang="en-US" sz="1200" b="0" i="0" baseline="0"/>
              <a:t>2011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841050652250562"/>
          <c:y val="0.20712962962962961"/>
          <c:w val="0.82422630939789243"/>
          <c:h val="0.7419444444444446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sz="1000" i="1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'Commute Time'!$A$4:$A$9</c:f>
              <c:strCache>
                <c:ptCount val="6"/>
                <c:pt idx="0">
                  <c:v>Albany</c:v>
                </c:pt>
                <c:pt idx="1">
                  <c:v>Syracuse</c:v>
                </c:pt>
                <c:pt idx="2">
                  <c:v>Rochester</c:v>
                </c:pt>
                <c:pt idx="3">
                  <c:v>Buffalo</c:v>
                </c:pt>
                <c:pt idx="4">
                  <c:v>US</c:v>
                </c:pt>
                <c:pt idx="5">
                  <c:v>NYS</c:v>
                </c:pt>
              </c:strCache>
            </c:strRef>
          </c:cat>
          <c:val>
            <c:numRef>
              <c:f>'Commute Time'!$B$4:$B$9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25</c:v>
                </c:pt>
                <c:pt idx="5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22944"/>
        <c:axId val="186728832"/>
      </c:barChart>
      <c:catAx>
        <c:axId val="1867229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aseline="0"/>
            </a:pPr>
            <a:endParaRPr lang="en-US"/>
          </a:p>
        </c:txPr>
        <c:crossAx val="186728832"/>
        <c:crosses val="autoZero"/>
        <c:auto val="1"/>
        <c:lblAlgn val="ctr"/>
        <c:lblOffset val="100"/>
        <c:noMultiLvlLbl val="0"/>
      </c:catAx>
      <c:valAx>
        <c:axId val="186728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1867229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 i="0" baseline="0">
                <a:latin typeface="Calibri" pitchFamily="34" charset="0"/>
              </a:rPr>
              <a:t>Onondaga County Commute Time in Minutes</a:t>
            </a:r>
          </a:p>
          <a:p>
            <a:pPr algn="ctr">
              <a:defRPr/>
            </a:pPr>
            <a:r>
              <a:rPr lang="en-US" sz="1200" b="0" i="0" baseline="0">
                <a:latin typeface="Calibri" pitchFamily="34" charset="0"/>
              </a:rPr>
              <a:t>2011</a:t>
            </a:r>
          </a:p>
        </c:rich>
      </c:tx>
      <c:layout>
        <c:manualLayout>
          <c:xMode val="edge"/>
          <c:yMode val="edge"/>
          <c:x val="0.29582877661125695"/>
          <c:y val="2.430555555555555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826662292213474"/>
          <c:y val="0.17186711250134831"/>
          <c:w val="0.78840004374453199"/>
          <c:h val="0.7772070614460864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'Mean Commute Time '!$A$3:$A$11</c:f>
              <c:strCache>
                <c:ptCount val="9"/>
                <c:pt idx="0">
                  <c:v>less than 10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35-44</c:v>
                </c:pt>
                <c:pt idx="7">
                  <c:v>45-59</c:v>
                </c:pt>
                <c:pt idx="8">
                  <c:v>60 or more</c:v>
                </c:pt>
              </c:strCache>
            </c:strRef>
          </c:cat>
          <c:val>
            <c:numRef>
              <c:f>'Mean Commute Time '!$B$3:$B$11</c:f>
              <c:numCache>
                <c:formatCode>0%</c:formatCode>
                <c:ptCount val="9"/>
                <c:pt idx="0">
                  <c:v>0.15</c:v>
                </c:pt>
                <c:pt idx="1">
                  <c:v>0.18</c:v>
                </c:pt>
                <c:pt idx="2">
                  <c:v>0.2</c:v>
                </c:pt>
                <c:pt idx="3">
                  <c:v>0.22</c:v>
                </c:pt>
                <c:pt idx="4">
                  <c:v>0.06</c:v>
                </c:pt>
                <c:pt idx="5">
                  <c:v>0.1</c:v>
                </c:pt>
                <c:pt idx="6">
                  <c:v>0.04</c:v>
                </c:pt>
                <c:pt idx="7">
                  <c:v>0.02</c:v>
                </c:pt>
                <c:pt idx="8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78368"/>
        <c:axId val="186779904"/>
      </c:barChart>
      <c:catAx>
        <c:axId val="18677836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aseline="0"/>
            </a:pPr>
            <a:endParaRPr lang="en-US"/>
          </a:p>
        </c:txPr>
        <c:crossAx val="186779904"/>
        <c:crosses val="autoZero"/>
        <c:auto val="1"/>
        <c:lblAlgn val="ctr"/>
        <c:lblOffset val="100"/>
        <c:noMultiLvlLbl val="0"/>
      </c:catAx>
      <c:valAx>
        <c:axId val="18677990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one"/>
        <c:crossAx val="1867783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latin typeface="Calibri" pitchFamily="34" charset="0"/>
              </a:rPr>
              <a:t>Syracuse Commuting to Work </a:t>
            </a:r>
          </a:p>
          <a:p>
            <a:pPr>
              <a:defRPr/>
            </a:pPr>
            <a:r>
              <a:rPr lang="en-US" sz="1200" b="0" i="0" baseline="0">
                <a:latin typeface="Calibri" pitchFamily="34" charset="0"/>
              </a:rPr>
              <a:t>2011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161436621892852"/>
          <c:y val="0.24518459144702723"/>
          <c:w val="0.46015323452215529"/>
          <c:h val="0.74947113646722319"/>
        </c:manualLayout>
      </c:layout>
      <c:pieChart>
        <c:varyColors val="1"/>
        <c:ser>
          <c:idx val="0"/>
          <c:order val="0"/>
          <c:dLbls>
            <c:dLbl>
              <c:idx val="5"/>
              <c:layout>
                <c:manualLayout>
                  <c:x val="3.0555555555555575E-2"/>
                  <c:y val="2.0785852094726629E-1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'Commute to Work'!$A$4:$A$9</c:f>
              <c:strCache>
                <c:ptCount val="6"/>
                <c:pt idx="0">
                  <c:v>Car, truck, or van -- drove alone</c:v>
                </c:pt>
                <c:pt idx="1">
                  <c:v>Car, truck, or van -- carpooled</c:v>
                </c:pt>
                <c:pt idx="2">
                  <c:v>Walked</c:v>
                </c:pt>
                <c:pt idx="3">
                  <c:v>Public transportation (excluding taxicab)</c:v>
                </c:pt>
                <c:pt idx="4">
                  <c:v>Worked at home</c:v>
                </c:pt>
                <c:pt idx="5">
                  <c:v>Other means</c:v>
                </c:pt>
              </c:strCache>
            </c:strRef>
          </c:cat>
          <c:val>
            <c:numRef>
              <c:f>'Commute to Work'!$C$4:$C$9</c:f>
              <c:numCache>
                <c:formatCode>0%</c:formatCode>
                <c:ptCount val="6"/>
                <c:pt idx="0">
                  <c:v>0.64</c:v>
                </c:pt>
                <c:pt idx="1">
                  <c:v>0.11</c:v>
                </c:pt>
                <c:pt idx="2">
                  <c:v>0.11</c:v>
                </c:pt>
                <c:pt idx="3">
                  <c:v>0.08</c:v>
                </c:pt>
                <c:pt idx="4">
                  <c:v>0.03</c:v>
                </c:pt>
                <c:pt idx="5">
                  <c:v>0.03</c:v>
                </c:pt>
              </c:numCache>
            </c:numRef>
          </c:val>
        </c:ser>
        <c:ser>
          <c:idx val="1"/>
          <c:order val="1"/>
          <c:cat>
            <c:strRef>
              <c:f>'Commute to Work'!$A$4:$A$10</c:f>
              <c:strCache>
                <c:ptCount val="7"/>
                <c:pt idx="0">
                  <c:v>Car, truck, or van -- drove alone</c:v>
                </c:pt>
                <c:pt idx="1">
                  <c:v>Car, truck, or van -- carpooled</c:v>
                </c:pt>
                <c:pt idx="2">
                  <c:v>Walked</c:v>
                </c:pt>
                <c:pt idx="3">
                  <c:v>Public transportation (excluding taxicab)</c:v>
                </c:pt>
                <c:pt idx="4">
                  <c:v>Worked at home</c:v>
                </c:pt>
                <c:pt idx="5">
                  <c:v>Other means</c:v>
                </c:pt>
                <c:pt idx="6">
                  <c:v>Total</c:v>
                </c:pt>
              </c:strCache>
            </c:strRef>
          </c:cat>
          <c:val>
            <c:numRef>
              <c:f>'Commute to Work'!$C$4:$C$10</c:f>
              <c:numCache>
                <c:formatCode>0%</c:formatCode>
                <c:ptCount val="7"/>
                <c:pt idx="0">
                  <c:v>0.64</c:v>
                </c:pt>
                <c:pt idx="1">
                  <c:v>0.11</c:v>
                </c:pt>
                <c:pt idx="2">
                  <c:v>0.11</c:v>
                </c:pt>
                <c:pt idx="3">
                  <c:v>0.08</c:v>
                </c:pt>
                <c:pt idx="4">
                  <c:v>0.03</c:v>
                </c:pt>
                <c:pt idx="5">
                  <c:v>0.03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66605257063455303"/>
          <c:y val="0.23482587064676616"/>
          <c:w val="0.30453566465956461"/>
          <c:h val="0.5812355545109100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/>
              <a:t>Onondaga County Commuting to Work</a:t>
            </a:r>
          </a:p>
          <a:p>
            <a:pPr>
              <a:defRPr/>
            </a:pPr>
            <a:r>
              <a:rPr lang="en-US" sz="1200" b="0" i="0" baseline="0"/>
              <a:t>2011 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'Onondaga Commute'!$C$2:$C$3</c:f>
              <c:strCache>
                <c:ptCount val="1"/>
                <c:pt idx="0">
                  <c:v>Onondaga County Commuting to Work Percent of Workers</c:v>
                </c:pt>
              </c:strCache>
            </c:strRef>
          </c:tx>
          <c:dLbls>
            <c:dLbl>
              <c:idx val="0"/>
              <c:layout>
                <c:manualLayout>
                  <c:x val="1.9905220180810732E-2"/>
                  <c:y val="-3.8652395013123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1852034120734907E-2"/>
                  <c:y val="2.4488735783027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9.5585447652376792E-3"/>
                  <c:y val="2.3144685039370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1293835666375037E-2"/>
                  <c:y val="1.8832020997375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6.3921697287839018E-3"/>
                  <c:y val="1.96322725284339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0603765675123942E-2"/>
                  <c:y val="1.249507874015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'Onondaga Commute'!$A$4:$A$9</c:f>
              <c:strCache>
                <c:ptCount val="6"/>
                <c:pt idx="0">
                  <c:v>Car, truck, or van -- drove alone</c:v>
                </c:pt>
                <c:pt idx="1">
                  <c:v>Car, truck, or van -- carpooled</c:v>
                </c:pt>
                <c:pt idx="2">
                  <c:v>Walked</c:v>
                </c:pt>
                <c:pt idx="3">
                  <c:v>Public transportation (excluding taxicab)</c:v>
                </c:pt>
                <c:pt idx="4">
                  <c:v>Worked at home</c:v>
                </c:pt>
                <c:pt idx="5">
                  <c:v>Other means</c:v>
                </c:pt>
              </c:strCache>
            </c:strRef>
          </c:cat>
          <c:val>
            <c:numRef>
              <c:f>'Onondaga Commute'!$C$4:$C$9</c:f>
              <c:numCache>
                <c:formatCode>0%</c:formatCode>
                <c:ptCount val="6"/>
                <c:pt idx="0">
                  <c:v>0.8</c:v>
                </c:pt>
                <c:pt idx="1">
                  <c:v>0.09</c:v>
                </c:pt>
                <c:pt idx="2">
                  <c:v>0.04</c:v>
                </c:pt>
                <c:pt idx="3">
                  <c:v>0.03</c:v>
                </c:pt>
                <c:pt idx="4">
                  <c:v>0.03</c:v>
                </c:pt>
                <c:pt idx="5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/>
              <a:t>Mean Commute Time</a:t>
            </a:r>
          </a:p>
          <a:p>
            <a:pPr>
              <a:defRPr/>
            </a:pPr>
            <a:r>
              <a:rPr lang="en-US" sz="1200" b="0" i="0" baseline="0"/>
              <a:t>2010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7801662292213474"/>
          <c:y val="0.17592592592592593"/>
          <c:w val="0.76463626421697295"/>
          <c:h val="0.652154782735491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'County Commute Time'!$B$2</c:f>
              <c:strCache>
                <c:ptCount val="1"/>
                <c:pt idx="0">
                  <c:v>Albany</c:v>
                </c:pt>
              </c:strCache>
            </c:strRef>
          </c:tx>
          <c:invertIfNegative val="0"/>
          <c:cat>
            <c:strRef>
              <c:f>'County Commute Time'!$A$3:$A$8</c:f>
              <c:strCache>
                <c:ptCount val="6"/>
                <c:pt idx="0">
                  <c:v>60 or more</c:v>
                </c:pt>
                <c:pt idx="1">
                  <c:v>45-59</c:v>
                </c:pt>
                <c:pt idx="2">
                  <c:v>30-44</c:v>
                </c:pt>
                <c:pt idx="3">
                  <c:v>20-29</c:v>
                </c:pt>
                <c:pt idx="4">
                  <c:v>10-19</c:v>
                </c:pt>
                <c:pt idx="5">
                  <c:v>Less than 10</c:v>
                </c:pt>
              </c:strCache>
            </c:strRef>
          </c:cat>
          <c:val>
            <c:numRef>
              <c:f>'County Commute Time'!$B$3:$B$8</c:f>
              <c:numCache>
                <c:formatCode>0%</c:formatCode>
                <c:ptCount val="6"/>
                <c:pt idx="0">
                  <c:v>0.03</c:v>
                </c:pt>
                <c:pt idx="1">
                  <c:v>0.03</c:v>
                </c:pt>
                <c:pt idx="2">
                  <c:v>0.15</c:v>
                </c:pt>
                <c:pt idx="3">
                  <c:v>0.35</c:v>
                </c:pt>
                <c:pt idx="4">
                  <c:v>0.41</c:v>
                </c:pt>
                <c:pt idx="5">
                  <c:v>0.14000000000000001</c:v>
                </c:pt>
              </c:numCache>
            </c:numRef>
          </c:val>
        </c:ser>
        <c:ser>
          <c:idx val="1"/>
          <c:order val="1"/>
          <c:tx>
            <c:strRef>
              <c:f>'County Commute Time'!$C$2</c:f>
              <c:strCache>
                <c:ptCount val="1"/>
                <c:pt idx="0">
                  <c:v>Erie</c:v>
                </c:pt>
              </c:strCache>
            </c:strRef>
          </c:tx>
          <c:invertIfNegative val="0"/>
          <c:cat>
            <c:strRef>
              <c:f>'County Commute Time'!$A$3:$A$8</c:f>
              <c:strCache>
                <c:ptCount val="6"/>
                <c:pt idx="0">
                  <c:v>60 or more</c:v>
                </c:pt>
                <c:pt idx="1">
                  <c:v>45-59</c:v>
                </c:pt>
                <c:pt idx="2">
                  <c:v>30-44</c:v>
                </c:pt>
                <c:pt idx="3">
                  <c:v>20-29</c:v>
                </c:pt>
                <c:pt idx="4">
                  <c:v>10-19</c:v>
                </c:pt>
                <c:pt idx="5">
                  <c:v>Less than 10</c:v>
                </c:pt>
              </c:strCache>
            </c:strRef>
          </c:cat>
          <c:val>
            <c:numRef>
              <c:f>'County Commute Time'!$C$3:$C$8</c:f>
              <c:numCache>
                <c:formatCode>0%</c:formatCode>
                <c:ptCount val="6"/>
                <c:pt idx="0">
                  <c:v>0.03</c:v>
                </c:pt>
                <c:pt idx="1">
                  <c:v>0.04</c:v>
                </c:pt>
                <c:pt idx="2">
                  <c:v>0.18</c:v>
                </c:pt>
                <c:pt idx="3">
                  <c:v>0.27</c:v>
                </c:pt>
                <c:pt idx="4">
                  <c:v>0.34</c:v>
                </c:pt>
                <c:pt idx="5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'County Commute Time'!$D$2</c:f>
              <c:strCache>
                <c:ptCount val="1"/>
                <c:pt idx="0">
                  <c:v>Monroe</c:v>
                </c:pt>
              </c:strCache>
            </c:strRef>
          </c:tx>
          <c:invertIfNegative val="0"/>
          <c:cat>
            <c:strRef>
              <c:f>'County Commute Time'!$A$3:$A$8</c:f>
              <c:strCache>
                <c:ptCount val="6"/>
                <c:pt idx="0">
                  <c:v>60 or more</c:v>
                </c:pt>
                <c:pt idx="1">
                  <c:v>45-59</c:v>
                </c:pt>
                <c:pt idx="2">
                  <c:v>30-44</c:v>
                </c:pt>
                <c:pt idx="3">
                  <c:v>20-29</c:v>
                </c:pt>
                <c:pt idx="4">
                  <c:v>10-19</c:v>
                </c:pt>
                <c:pt idx="5">
                  <c:v>Less than 10</c:v>
                </c:pt>
              </c:strCache>
            </c:strRef>
          </c:cat>
          <c:val>
            <c:numRef>
              <c:f>'County Commute Time'!$D$3:$D$8</c:f>
              <c:numCache>
                <c:formatCode>0%</c:formatCode>
                <c:ptCount val="6"/>
                <c:pt idx="0">
                  <c:v>0.02</c:v>
                </c:pt>
                <c:pt idx="1">
                  <c:v>0.02</c:v>
                </c:pt>
                <c:pt idx="2">
                  <c:v>0.14000000000000001</c:v>
                </c:pt>
                <c:pt idx="3">
                  <c:v>0.27</c:v>
                </c:pt>
                <c:pt idx="4">
                  <c:v>0.39</c:v>
                </c:pt>
                <c:pt idx="5">
                  <c:v>0.15</c:v>
                </c:pt>
              </c:numCache>
            </c:numRef>
          </c:val>
        </c:ser>
        <c:ser>
          <c:idx val="3"/>
          <c:order val="3"/>
          <c:tx>
            <c:strRef>
              <c:f>'County Commute Time'!$E$2</c:f>
              <c:strCache>
                <c:ptCount val="1"/>
                <c:pt idx="0">
                  <c:v>Onondaga</c:v>
                </c:pt>
              </c:strCache>
            </c:strRef>
          </c:tx>
          <c:invertIfNegative val="0"/>
          <c:cat>
            <c:strRef>
              <c:f>'County Commute Time'!$A$3:$A$8</c:f>
              <c:strCache>
                <c:ptCount val="6"/>
                <c:pt idx="0">
                  <c:v>60 or more</c:v>
                </c:pt>
                <c:pt idx="1">
                  <c:v>45-59</c:v>
                </c:pt>
                <c:pt idx="2">
                  <c:v>30-44</c:v>
                </c:pt>
                <c:pt idx="3">
                  <c:v>20-29</c:v>
                </c:pt>
                <c:pt idx="4">
                  <c:v>10-19</c:v>
                </c:pt>
                <c:pt idx="5">
                  <c:v>Less than 10</c:v>
                </c:pt>
              </c:strCache>
            </c:strRef>
          </c:cat>
          <c:val>
            <c:numRef>
              <c:f>'County Commute Time'!$E$3:$E$8</c:f>
              <c:numCache>
                <c:formatCode>0%</c:formatCode>
                <c:ptCount val="6"/>
                <c:pt idx="0">
                  <c:v>0.03</c:v>
                </c:pt>
                <c:pt idx="1">
                  <c:v>0.02</c:v>
                </c:pt>
                <c:pt idx="2">
                  <c:v>0.12</c:v>
                </c:pt>
                <c:pt idx="3">
                  <c:v>0.28999999999999998</c:v>
                </c:pt>
                <c:pt idx="4">
                  <c:v>0.39</c:v>
                </c:pt>
                <c:pt idx="5">
                  <c:v>0.15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078144"/>
        <c:axId val="187079680"/>
      </c:barChart>
      <c:catAx>
        <c:axId val="18707814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87079680"/>
        <c:crosses val="autoZero"/>
        <c:auto val="1"/>
        <c:lblAlgn val="ctr"/>
        <c:lblOffset val="100"/>
        <c:noMultiLvlLbl val="0"/>
      </c:catAx>
      <c:valAx>
        <c:axId val="18707968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87078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2959383202099742"/>
          <c:y val="0.90702354913969074"/>
          <c:w val="0.54081233595800526"/>
          <c:h val="8.3717191601049887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+mn-lt"/>
                <a:ea typeface="Garamond"/>
                <a:cs typeface="Garamond"/>
              </a:defRPr>
            </a:pPr>
            <a:r>
              <a:rPr lang="en-US" sz="1400" b="0" i="0" baseline="0">
                <a:latin typeface="+mn-lt"/>
              </a:rPr>
              <a:t>Vehicle Fatalities per 100,000 Population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+mn-lt"/>
                <a:ea typeface="Garamond"/>
                <a:cs typeface="Garamond"/>
              </a:defRPr>
            </a:pPr>
            <a:r>
              <a:rPr lang="en-US" sz="1200" b="0" i="0" baseline="0">
                <a:latin typeface="+mn-lt"/>
              </a:rPr>
              <a:t>2005-11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7151866433362497E-2"/>
          <c:y val="0.12156862745098057"/>
          <c:w val="0.89509095217264512"/>
          <c:h val="0.70333430543404296"/>
        </c:manualLayout>
      </c:layout>
      <c:lineChart>
        <c:grouping val="standard"/>
        <c:varyColors val="0"/>
        <c:ser>
          <c:idx val="2"/>
          <c:order val="0"/>
          <c:tx>
            <c:strRef>
              <c:f>'Vehicle Fatalities'!$A$3</c:f>
              <c:strCache>
                <c:ptCount val="1"/>
                <c:pt idx="0">
                  <c:v>US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'Vehicle Fatalities'!$B$2:$H$2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'Vehicle Fatalities'!$B$3:$H$3</c:f>
              <c:numCache>
                <c:formatCode>General</c:formatCode>
                <c:ptCount val="7"/>
                <c:pt idx="0">
                  <c:v>14.7</c:v>
                </c:pt>
                <c:pt idx="1">
                  <c:v>14.3</c:v>
                </c:pt>
                <c:pt idx="2">
                  <c:v>13.7</c:v>
                </c:pt>
                <c:pt idx="3">
                  <c:v>12.3</c:v>
                </c:pt>
                <c:pt idx="4">
                  <c:v>11.1</c:v>
                </c:pt>
                <c:pt idx="5">
                  <c:v>10.7</c:v>
                </c:pt>
                <c:pt idx="6">
                  <c:v>10.4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'Vehicle Fatalities'!$A$5</c:f>
              <c:strCache>
                <c:ptCount val="1"/>
                <c:pt idx="0">
                  <c:v>New York State</c:v>
                </c:pt>
              </c:strCache>
            </c:strRef>
          </c:tx>
          <c:dLbls>
            <c:dLbl>
              <c:idx val="1"/>
              <c:layout>
                <c:manualLayout>
                  <c:x val="-3.1696741102794315E-2"/>
                  <c:y val="-3.36341985029649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4094176711227246E-2"/>
                  <c:y val="-3.9807038009137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'Vehicle Fatalities'!$B$2:$H$2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'Vehicle Fatalities'!$B$5:$H$5</c:f>
              <c:numCache>
                <c:formatCode>General</c:formatCode>
                <c:ptCount val="7"/>
                <c:pt idx="0">
                  <c:v>7.5</c:v>
                </c:pt>
                <c:pt idx="1">
                  <c:v>7.6</c:v>
                </c:pt>
                <c:pt idx="2">
                  <c:v>7</c:v>
                </c:pt>
                <c:pt idx="3">
                  <c:v>6.4</c:v>
                </c:pt>
                <c:pt idx="4">
                  <c:v>6</c:v>
                </c:pt>
                <c:pt idx="5">
                  <c:v>6.2</c:v>
                </c:pt>
                <c:pt idx="6">
                  <c:v>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'Vehicle Fatalities'!$A$4</c:f>
              <c:strCache>
                <c:ptCount val="1"/>
                <c:pt idx="0">
                  <c:v>Onondaga County</c:v>
                </c:pt>
              </c:strCache>
            </c:strRef>
          </c:tx>
          <c:spPr>
            <a:ln>
              <a:solidFill>
                <a:srgbClr val="9BBB59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Lbls>
            <c:dLbl>
              <c:idx val="1"/>
              <c:layout>
                <c:manualLayout>
                  <c:x val="-3.3698743420387853E-2"/>
                  <c:y val="4.9066297268397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9694738785200764E-2"/>
                  <c:y val="3.05477787498784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'Vehicle Fatalities'!$B$2:$H$2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'Vehicle Fatalities'!$B$4:$H$4</c:f>
              <c:numCache>
                <c:formatCode>General</c:formatCode>
                <c:ptCount val="7"/>
                <c:pt idx="0">
                  <c:v>7.5</c:v>
                </c:pt>
                <c:pt idx="1">
                  <c:v>6.8</c:v>
                </c:pt>
                <c:pt idx="2">
                  <c:v>8.1999999999999993</c:v>
                </c:pt>
                <c:pt idx="3">
                  <c:v>6.7</c:v>
                </c:pt>
                <c:pt idx="4">
                  <c:v>7.3</c:v>
                </c:pt>
                <c:pt idx="5">
                  <c:v>8.6</c:v>
                </c:pt>
                <c:pt idx="6">
                  <c:v>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2752"/>
        <c:axId val="187252736"/>
      </c:lineChart>
      <c:catAx>
        <c:axId val="1872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Garamond"/>
                <a:cs typeface="Garamond"/>
              </a:defRPr>
            </a:pPr>
            <a:endParaRPr lang="en-US"/>
          </a:p>
        </c:txPr>
        <c:crossAx val="187252736"/>
        <c:crosses val="autoZero"/>
        <c:auto val="1"/>
        <c:lblAlgn val="ctr"/>
        <c:lblOffset val="100"/>
        <c:noMultiLvlLbl val="0"/>
      </c:catAx>
      <c:valAx>
        <c:axId val="187252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724275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+mn-lt"/>
              <a:ea typeface="Garamond"/>
              <a:cs typeface="Garamond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23812</xdr:rowOff>
    </xdr:from>
    <xdr:to>
      <xdr:col>6</xdr:col>
      <xdr:colOff>342900</xdr:colOff>
      <xdr:row>31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38</xdr:row>
      <xdr:rowOff>119062</xdr:rowOff>
    </xdr:from>
    <xdr:to>
      <xdr:col>20</xdr:col>
      <xdr:colOff>171450</xdr:colOff>
      <xdr:row>52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57</xdr:row>
      <xdr:rowOff>119062</xdr:rowOff>
    </xdr:from>
    <xdr:to>
      <xdr:col>23</xdr:col>
      <xdr:colOff>76200</xdr:colOff>
      <xdr:row>79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519128</xdr:colOff>
      <xdr:row>17</xdr:row>
      <xdr:rowOff>133349</xdr:rowOff>
    </xdr:from>
    <xdr:to>
      <xdr:col>17</xdr:col>
      <xdr:colOff>433403</xdr:colOff>
      <xdr:row>36</xdr:row>
      <xdr:rowOff>138111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11</xdr:row>
      <xdr:rowOff>57149</xdr:rowOff>
    </xdr:from>
    <xdr:to>
      <xdr:col>0</xdr:col>
      <xdr:colOff>5829299</xdr:colOff>
      <xdr:row>30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13</xdr:row>
      <xdr:rowOff>119062</xdr:rowOff>
    </xdr:from>
    <xdr:to>
      <xdr:col>13</xdr:col>
      <xdr:colOff>609600</xdr:colOff>
      <xdr:row>36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8</xdr:row>
      <xdr:rowOff>33337</xdr:rowOff>
    </xdr:from>
    <xdr:to>
      <xdr:col>5</xdr:col>
      <xdr:colOff>600075</xdr:colOff>
      <xdr:row>25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12</xdr:row>
      <xdr:rowOff>66675</xdr:rowOff>
    </xdr:from>
    <xdr:to>
      <xdr:col>8</xdr:col>
      <xdr:colOff>676275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14</xdr:row>
      <xdr:rowOff>95250</xdr:rowOff>
    </xdr:from>
    <xdr:to>
      <xdr:col>6</xdr:col>
      <xdr:colOff>400050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13</xdr:row>
      <xdr:rowOff>157161</xdr:rowOff>
    </xdr:from>
    <xdr:to>
      <xdr:col>12</xdr:col>
      <xdr:colOff>342900</xdr:colOff>
      <xdr:row>35</xdr:row>
      <xdr:rowOff>147636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4</xdr:row>
      <xdr:rowOff>19050</xdr:rowOff>
    </xdr:from>
    <xdr:to>
      <xdr:col>11</xdr:col>
      <xdr:colOff>228600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13</xdr:row>
      <xdr:rowOff>33337</xdr:rowOff>
    </xdr:from>
    <xdr:to>
      <xdr:col>11</xdr:col>
      <xdr:colOff>361950</xdr:colOff>
      <xdr:row>35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9524</xdr:rowOff>
    </xdr:from>
    <xdr:to>
      <xdr:col>13</xdr:col>
      <xdr:colOff>76200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5</xdr:row>
      <xdr:rowOff>142875</xdr:rowOff>
    </xdr:from>
    <xdr:to>
      <xdr:col>19</xdr:col>
      <xdr:colOff>466725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rookings.edu/metro/jobs_and_transit/metro_profiles.asp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www-nrd.nhtsa.dot.gov/departments/nrd-30/ncsa/STSI/36_NY/2010/Counties/New%20York_Onondaga%20County_2010.HT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ranstats.bts.gov/DatabaseInfo.asp?DB_ID=125&amp;DB_Name=Airline%20Origin%20and%20Destination%20Survey%20(DB1B)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factfinder2.census.gov/faces/tableservices/jsf/pages/productview.xhtml?src=bkmk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ctfinder2.census.gov/faces/tableservices/jsf/pages/productview.xhtml?pid=ACS_11_1YR_S0801&amp;prodType=tab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I17" sqref="I17"/>
    </sheetView>
  </sheetViews>
  <sheetFormatPr defaultColWidth="11" defaultRowHeight="12.75" x14ac:dyDescent="0.2"/>
  <cols>
    <col min="1" max="1" width="12.375" customWidth="1"/>
    <col min="2" max="2" width="15.5" customWidth="1"/>
    <col min="8" max="8" width="14.75" bestFit="1" customWidth="1"/>
  </cols>
  <sheetData>
    <row r="1" spans="1:8" ht="18.75" x14ac:dyDescent="0.3">
      <c r="A1" s="130" t="s">
        <v>142</v>
      </c>
      <c r="B1" s="130"/>
    </row>
    <row r="2" spans="1:8" ht="15.75" x14ac:dyDescent="0.25">
      <c r="A2" s="112" t="s">
        <v>69</v>
      </c>
      <c r="B2" s="112" t="s">
        <v>140</v>
      </c>
    </row>
    <row r="3" spans="1:8" ht="15.75" x14ac:dyDescent="0.25">
      <c r="A3" s="76" t="s">
        <v>59</v>
      </c>
      <c r="B3" s="95">
        <v>0.64</v>
      </c>
      <c r="G3" s="76" t="s">
        <v>69</v>
      </c>
      <c r="H3" s="76" t="s">
        <v>68</v>
      </c>
    </row>
    <row r="4" spans="1:8" ht="15.75" x14ac:dyDescent="0.25">
      <c r="A4" s="76" t="s">
        <v>58</v>
      </c>
      <c r="B4" s="95">
        <v>0.78</v>
      </c>
      <c r="G4" s="76" t="s">
        <v>56</v>
      </c>
      <c r="H4" s="95">
        <v>0.57999999999999996</v>
      </c>
    </row>
    <row r="5" spans="1:8" ht="15.75" x14ac:dyDescent="0.25">
      <c r="A5" s="76" t="s">
        <v>56</v>
      </c>
      <c r="B5" s="95">
        <v>0.57999999999999996</v>
      </c>
      <c r="C5" s="27"/>
      <c r="G5" s="76" t="s">
        <v>57</v>
      </c>
      <c r="H5" s="95">
        <v>0.63</v>
      </c>
    </row>
    <row r="6" spans="1:8" ht="15.75" x14ac:dyDescent="0.25">
      <c r="A6" s="76" t="s">
        <v>57</v>
      </c>
      <c r="B6" s="95">
        <v>0.63</v>
      </c>
      <c r="C6" s="27"/>
      <c r="G6" s="76" t="s">
        <v>59</v>
      </c>
      <c r="H6" s="95">
        <v>0.64</v>
      </c>
    </row>
    <row r="7" spans="1:8" ht="15.75" x14ac:dyDescent="0.25">
      <c r="A7" s="2"/>
      <c r="B7" s="30"/>
      <c r="C7" s="27"/>
      <c r="G7" s="76" t="s">
        <v>58</v>
      </c>
      <c r="H7" s="95">
        <v>0.78</v>
      </c>
    </row>
    <row r="8" spans="1:8" x14ac:dyDescent="0.2">
      <c r="B8" s="28"/>
      <c r="C8" s="27"/>
    </row>
    <row r="9" spans="1:8" x14ac:dyDescent="0.2">
      <c r="B9" s="28"/>
      <c r="C9" s="27"/>
    </row>
    <row r="12" spans="1:8" x14ac:dyDescent="0.2">
      <c r="A12" s="29"/>
    </row>
    <row r="14" spans="1:8" x14ac:dyDescent="0.2">
      <c r="B14" s="28"/>
      <c r="C14" s="27"/>
    </row>
    <row r="15" spans="1:8" x14ac:dyDescent="0.2">
      <c r="B15" s="28"/>
      <c r="C15" s="27"/>
    </row>
    <row r="16" spans="1:8" x14ac:dyDescent="0.2">
      <c r="B16" s="28"/>
      <c r="C16" s="27"/>
    </row>
    <row r="17" spans="1:5" x14ac:dyDescent="0.2">
      <c r="B17" s="28"/>
      <c r="C17" s="28"/>
    </row>
    <row r="18" spans="1:5" x14ac:dyDescent="0.2">
      <c r="B18" s="28"/>
      <c r="C18" s="27"/>
    </row>
    <row r="20" spans="1:5" x14ac:dyDescent="0.2">
      <c r="A20" s="29"/>
    </row>
    <row r="22" spans="1:5" x14ac:dyDescent="0.2">
      <c r="B22" s="28"/>
      <c r="C22" s="27"/>
    </row>
    <row r="23" spans="1:5" x14ac:dyDescent="0.2">
      <c r="B23" s="28"/>
      <c r="C23" s="27"/>
    </row>
    <row r="24" spans="1:5" x14ac:dyDescent="0.2">
      <c r="B24" s="28"/>
      <c r="C24" s="27"/>
    </row>
    <row r="25" spans="1:5" x14ac:dyDescent="0.2">
      <c r="B25" s="28"/>
      <c r="C25" s="27"/>
    </row>
    <row r="26" spans="1:5" x14ac:dyDescent="0.2">
      <c r="B26" s="28"/>
      <c r="C26" s="27"/>
    </row>
    <row r="28" spans="1:5" x14ac:dyDescent="0.2">
      <c r="A28" s="29"/>
    </row>
    <row r="29" spans="1:5" ht="15.75" x14ac:dyDescent="0.25">
      <c r="A29" s="68"/>
      <c r="B29" s="68"/>
      <c r="C29" s="68"/>
      <c r="D29" s="68"/>
      <c r="E29" s="68"/>
    </row>
    <row r="30" spans="1:5" ht="15.75" x14ac:dyDescent="0.25">
      <c r="A30" s="69" t="s">
        <v>65</v>
      </c>
      <c r="B30" s="68"/>
      <c r="C30" s="68"/>
      <c r="D30" s="68"/>
      <c r="E30" s="68"/>
    </row>
    <row r="31" spans="1:5" ht="15.75" x14ac:dyDescent="0.25">
      <c r="A31" s="70" t="s">
        <v>64</v>
      </c>
      <c r="B31" s="68"/>
      <c r="C31" s="68"/>
      <c r="D31" s="68"/>
      <c r="E31" s="68"/>
    </row>
    <row r="32" spans="1:5" ht="15.75" x14ac:dyDescent="0.25">
      <c r="A32" s="68"/>
      <c r="B32" s="71"/>
      <c r="C32" s="72"/>
      <c r="D32" s="68"/>
      <c r="E32" s="68"/>
    </row>
    <row r="33" spans="1:5" ht="15.75" x14ac:dyDescent="0.25">
      <c r="A33" s="73" t="s">
        <v>66</v>
      </c>
      <c r="B33" s="71"/>
      <c r="C33" s="72"/>
      <c r="D33" s="68"/>
      <c r="E33" s="68"/>
    </row>
    <row r="34" spans="1:5" x14ac:dyDescent="0.2">
      <c r="B34" s="28"/>
      <c r="C34" s="27"/>
    </row>
  </sheetData>
  <sortState ref="G3:H6">
    <sortCondition ref="H3:H6"/>
  </sortState>
  <mergeCells count="1">
    <mergeCell ref="A1:B1"/>
  </mergeCells>
  <hyperlinks>
    <hyperlink ref="A31" r:id="rId1"/>
  </hyperlinks>
  <pageMargins left="0.75" right="0.75" top="1" bottom="1" header="0.5" footer="0.5"/>
  <pageSetup orientation="portrait" horizontalDpi="4294967292" verticalDpi="4294967292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1"/>
  <sheetViews>
    <sheetView topLeftCell="G55" workbookViewId="0">
      <selection activeCell="Y66" sqref="Y66"/>
    </sheetView>
  </sheetViews>
  <sheetFormatPr defaultColWidth="11" defaultRowHeight="12.75" x14ac:dyDescent="0.2"/>
  <cols>
    <col min="1" max="1" width="38.875" style="2" bestFit="1" customWidth="1"/>
    <col min="2" max="6" width="7.625" style="1" customWidth="1"/>
    <col min="7" max="11" width="4.875" style="1" bestFit="1" customWidth="1"/>
    <col min="12" max="41" width="4.875" style="2" bestFit="1" customWidth="1"/>
    <col min="42" max="16384" width="11" style="2"/>
  </cols>
  <sheetData>
    <row r="1" spans="1:41" ht="15.75" x14ac:dyDescent="0.25">
      <c r="A1" s="31" t="s">
        <v>15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</row>
    <row r="2" spans="1:41" s="3" customFormat="1" ht="15.75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spans="1:41" ht="15.75" x14ac:dyDescent="0.2">
      <c r="A3" s="141" t="s">
        <v>139</v>
      </c>
      <c r="B3" s="142"/>
      <c r="C3" s="142"/>
      <c r="D3" s="142"/>
      <c r="E3" s="142"/>
      <c r="F3" s="143"/>
      <c r="G3" s="142" t="s">
        <v>1</v>
      </c>
      <c r="H3" s="142"/>
      <c r="I3" s="142"/>
      <c r="J3" s="142"/>
      <c r="K3" s="143"/>
      <c r="L3" s="141" t="s">
        <v>61</v>
      </c>
      <c r="M3" s="142"/>
      <c r="N3" s="142"/>
      <c r="O3" s="142"/>
      <c r="P3" s="143"/>
      <c r="Q3" s="141" t="s">
        <v>1</v>
      </c>
      <c r="R3" s="142"/>
      <c r="S3" s="142"/>
      <c r="T3" s="142"/>
      <c r="U3" s="143"/>
      <c r="V3" s="141" t="s">
        <v>62</v>
      </c>
      <c r="W3" s="142"/>
      <c r="X3" s="142"/>
      <c r="Y3" s="142"/>
      <c r="Z3" s="143"/>
      <c r="AA3" s="141" t="s">
        <v>1</v>
      </c>
      <c r="AB3" s="142"/>
      <c r="AC3" s="142"/>
      <c r="AD3" s="142"/>
      <c r="AE3" s="143"/>
      <c r="AF3" s="141" t="s">
        <v>63</v>
      </c>
      <c r="AG3" s="142"/>
      <c r="AH3" s="142"/>
      <c r="AI3" s="142"/>
      <c r="AJ3" s="142"/>
      <c r="AK3" s="141" t="s">
        <v>1</v>
      </c>
      <c r="AL3" s="142"/>
      <c r="AM3" s="142"/>
      <c r="AN3" s="142"/>
      <c r="AO3" s="143"/>
    </row>
    <row r="4" spans="1:41" ht="15.75" x14ac:dyDescent="0.25">
      <c r="A4" s="74"/>
      <c r="B4" s="118">
        <v>2006</v>
      </c>
      <c r="C4" s="118">
        <v>2007</v>
      </c>
      <c r="D4" s="118">
        <v>2008</v>
      </c>
      <c r="E4" s="118">
        <v>2009</v>
      </c>
      <c r="F4" s="118">
        <v>2010</v>
      </c>
      <c r="G4" s="79">
        <v>2006</v>
      </c>
      <c r="H4" s="39">
        <v>2007</v>
      </c>
      <c r="I4" s="80">
        <v>2008</v>
      </c>
      <c r="J4" s="80">
        <v>2009</v>
      </c>
      <c r="K4" s="81">
        <v>2010</v>
      </c>
      <c r="L4" s="79">
        <v>2006</v>
      </c>
      <c r="M4" s="80">
        <v>2007</v>
      </c>
      <c r="N4" s="80">
        <v>2008</v>
      </c>
      <c r="O4" s="80">
        <v>2009</v>
      </c>
      <c r="P4" s="81">
        <v>2010</v>
      </c>
      <c r="Q4" s="79">
        <v>2006</v>
      </c>
      <c r="R4" s="80">
        <v>2007</v>
      </c>
      <c r="S4" s="80">
        <v>2008</v>
      </c>
      <c r="T4" s="80">
        <v>2009</v>
      </c>
      <c r="U4" s="81">
        <v>2010</v>
      </c>
      <c r="V4" s="79">
        <v>2006</v>
      </c>
      <c r="W4" s="80">
        <v>2007</v>
      </c>
      <c r="X4" s="80">
        <v>2008</v>
      </c>
      <c r="Y4" s="80">
        <v>2009</v>
      </c>
      <c r="Z4" s="81">
        <v>2010</v>
      </c>
      <c r="AA4" s="79">
        <v>2006</v>
      </c>
      <c r="AB4" s="80">
        <v>2007</v>
      </c>
      <c r="AC4" s="80">
        <v>2008</v>
      </c>
      <c r="AD4" s="80">
        <v>2009</v>
      </c>
      <c r="AE4" s="81">
        <v>2010</v>
      </c>
      <c r="AF4" s="79">
        <v>2006</v>
      </c>
      <c r="AG4" s="80">
        <v>2007</v>
      </c>
      <c r="AH4" s="80">
        <v>2008</v>
      </c>
      <c r="AI4" s="80">
        <v>2009</v>
      </c>
      <c r="AJ4" s="81">
        <v>2010</v>
      </c>
      <c r="AK4" s="80">
        <v>2006</v>
      </c>
      <c r="AL4" s="80">
        <v>2007</v>
      </c>
      <c r="AM4" s="80">
        <v>2008</v>
      </c>
      <c r="AN4" s="80">
        <v>2009</v>
      </c>
      <c r="AO4" s="81">
        <v>2010</v>
      </c>
    </row>
    <row r="5" spans="1:41" ht="15.75" x14ac:dyDescent="0.25">
      <c r="A5" s="74" t="s">
        <v>2</v>
      </c>
      <c r="B5" s="105">
        <v>31</v>
      </c>
      <c r="C5" s="105">
        <v>38</v>
      </c>
      <c r="D5" s="105">
        <v>31</v>
      </c>
      <c r="E5" s="105">
        <v>34</v>
      </c>
      <c r="F5" s="105">
        <v>40</v>
      </c>
      <c r="G5" s="52">
        <v>6.73</v>
      </c>
      <c r="H5" s="53">
        <v>8.24</v>
      </c>
      <c r="I5" s="53">
        <v>6.69</v>
      </c>
      <c r="J5" s="53">
        <v>7.3</v>
      </c>
      <c r="K5" s="54">
        <v>8.56</v>
      </c>
      <c r="L5" s="40">
        <v>54</v>
      </c>
      <c r="M5" s="41">
        <v>45</v>
      </c>
      <c r="N5" s="41">
        <v>32</v>
      </c>
      <c r="O5" s="41">
        <v>26</v>
      </c>
      <c r="P5" s="42">
        <v>49</v>
      </c>
      <c r="Q5" s="55">
        <v>7.31</v>
      </c>
      <c r="R5" s="56">
        <v>6.09</v>
      </c>
      <c r="S5" s="56">
        <v>4.32</v>
      </c>
      <c r="T5" s="56">
        <v>3.5</v>
      </c>
      <c r="U5" s="57">
        <v>6.58</v>
      </c>
      <c r="V5" s="40">
        <v>59</v>
      </c>
      <c r="W5" s="41">
        <v>53</v>
      </c>
      <c r="X5" s="41">
        <v>65</v>
      </c>
      <c r="Y5" s="41">
        <v>61</v>
      </c>
      <c r="Z5" s="42">
        <v>52</v>
      </c>
      <c r="AA5" s="55">
        <v>6.37</v>
      </c>
      <c r="AB5" s="56">
        <v>5.75</v>
      </c>
      <c r="AC5" s="56">
        <v>7.06</v>
      </c>
      <c r="AD5" s="56">
        <v>6.64</v>
      </c>
      <c r="AE5" s="57">
        <v>5.66</v>
      </c>
      <c r="AF5" s="40">
        <v>25</v>
      </c>
      <c r="AG5" s="43">
        <v>25</v>
      </c>
      <c r="AH5" s="43">
        <v>15</v>
      </c>
      <c r="AI5" s="43">
        <v>21</v>
      </c>
      <c r="AJ5" s="42">
        <v>16</v>
      </c>
      <c r="AK5" s="61">
        <v>8.2200000000000006</v>
      </c>
      <c r="AL5" s="56">
        <v>8.23</v>
      </c>
      <c r="AM5" s="56">
        <v>4.9400000000000004</v>
      </c>
      <c r="AN5" s="56">
        <v>6.89</v>
      </c>
      <c r="AO5" s="57">
        <v>5.27</v>
      </c>
    </row>
    <row r="6" spans="1:41" ht="15.75" x14ac:dyDescent="0.25">
      <c r="A6" s="74" t="s">
        <v>3</v>
      </c>
      <c r="B6" s="105">
        <v>9</v>
      </c>
      <c r="C6" s="105">
        <v>14</v>
      </c>
      <c r="D6" s="105">
        <v>6</v>
      </c>
      <c r="E6" s="105">
        <v>10</v>
      </c>
      <c r="F6" s="105">
        <v>17</v>
      </c>
      <c r="G6" s="55">
        <v>1.95</v>
      </c>
      <c r="H6" s="56">
        <v>3.03</v>
      </c>
      <c r="I6" s="56">
        <v>1.29</v>
      </c>
      <c r="J6" s="56">
        <v>2.15</v>
      </c>
      <c r="K6" s="57">
        <v>2.64</v>
      </c>
      <c r="L6" s="40">
        <v>20</v>
      </c>
      <c r="M6" s="41">
        <v>14</v>
      </c>
      <c r="N6" s="41">
        <v>9</v>
      </c>
      <c r="O6" s="41">
        <v>7</v>
      </c>
      <c r="P6" s="42">
        <v>20</v>
      </c>
      <c r="Q6" s="55">
        <v>2.71</v>
      </c>
      <c r="R6" s="56">
        <v>1.89</v>
      </c>
      <c r="S6" s="56">
        <v>1.21</v>
      </c>
      <c r="T6" s="56">
        <v>0.94</v>
      </c>
      <c r="U6" s="57">
        <v>2.69</v>
      </c>
      <c r="V6" s="40">
        <v>25</v>
      </c>
      <c r="W6" s="41">
        <v>14</v>
      </c>
      <c r="X6" s="41">
        <v>22</v>
      </c>
      <c r="Y6" s="41">
        <v>16</v>
      </c>
      <c r="Z6" s="42">
        <v>16</v>
      </c>
      <c r="AA6" s="55">
        <v>2.7</v>
      </c>
      <c r="AB6" s="56">
        <v>1.52</v>
      </c>
      <c r="AC6" s="56">
        <v>2.39</v>
      </c>
      <c r="AD6" s="56">
        <v>1.74</v>
      </c>
      <c r="AE6" s="57">
        <v>1.74</v>
      </c>
      <c r="AF6" s="40">
        <v>10</v>
      </c>
      <c r="AG6" s="43">
        <v>8</v>
      </c>
      <c r="AH6" s="43">
        <v>2</v>
      </c>
      <c r="AI6" s="43">
        <v>4</v>
      </c>
      <c r="AJ6" s="42">
        <v>3</v>
      </c>
      <c r="AK6" s="61">
        <v>3.29</v>
      </c>
      <c r="AL6" s="56">
        <v>2.63</v>
      </c>
      <c r="AM6" s="56">
        <v>0.66</v>
      </c>
      <c r="AN6" s="56">
        <v>1.31</v>
      </c>
      <c r="AO6" s="57">
        <v>0.99</v>
      </c>
    </row>
    <row r="7" spans="1:41" ht="15.75" x14ac:dyDescent="0.25">
      <c r="A7" s="74" t="s">
        <v>4</v>
      </c>
      <c r="B7" s="105">
        <v>22</v>
      </c>
      <c r="C7" s="105">
        <v>22</v>
      </c>
      <c r="D7" s="105">
        <v>19</v>
      </c>
      <c r="E7" s="105">
        <v>22</v>
      </c>
      <c r="F7" s="105">
        <v>32</v>
      </c>
      <c r="G7" s="55">
        <v>4.7699999999999996</v>
      </c>
      <c r="H7" s="56">
        <v>4.7699999999999996</v>
      </c>
      <c r="I7" s="56">
        <v>4.0999999999999996</v>
      </c>
      <c r="J7" s="56">
        <v>4.72</v>
      </c>
      <c r="K7" s="57">
        <v>6.85</v>
      </c>
      <c r="L7" s="40">
        <v>30</v>
      </c>
      <c r="M7" s="41">
        <v>30</v>
      </c>
      <c r="N7" s="41">
        <v>15</v>
      </c>
      <c r="O7" s="41">
        <v>15</v>
      </c>
      <c r="P7" s="42">
        <v>38</v>
      </c>
      <c r="Q7" s="55">
        <v>4.0599999999999996</v>
      </c>
      <c r="R7" s="56">
        <v>4.0599999999999996</v>
      </c>
      <c r="S7" s="56">
        <v>2.02</v>
      </c>
      <c r="T7" s="56">
        <v>2.02</v>
      </c>
      <c r="U7" s="57">
        <v>5.0999999999999996</v>
      </c>
      <c r="V7" s="40">
        <v>33</v>
      </c>
      <c r="W7" s="41">
        <v>35</v>
      </c>
      <c r="X7" s="41">
        <v>42</v>
      </c>
      <c r="Y7" s="41">
        <v>30</v>
      </c>
      <c r="Z7" s="42">
        <v>29</v>
      </c>
      <c r="AA7" s="55">
        <v>3.57</v>
      </c>
      <c r="AB7" s="56">
        <v>3.7</v>
      </c>
      <c r="AC7" s="56">
        <v>4.5599999999999996</v>
      </c>
      <c r="AD7" s="56">
        <v>3.26</v>
      </c>
      <c r="AE7" s="57">
        <v>3.16</v>
      </c>
      <c r="AF7" s="40">
        <v>14</v>
      </c>
      <c r="AG7" s="43">
        <v>13</v>
      </c>
      <c r="AH7" s="43">
        <v>6</v>
      </c>
      <c r="AI7" s="43">
        <v>12</v>
      </c>
      <c r="AJ7" s="42">
        <v>11</v>
      </c>
      <c r="AK7" s="61">
        <v>4.6100000000000003</v>
      </c>
      <c r="AL7" s="56">
        <v>4.28</v>
      </c>
      <c r="AM7" s="56">
        <v>1.98</v>
      </c>
      <c r="AN7" s="56">
        <v>3.94</v>
      </c>
      <c r="AO7" s="57">
        <v>3.62</v>
      </c>
    </row>
    <row r="8" spans="1:41" ht="15.75" x14ac:dyDescent="0.25">
      <c r="A8" s="74" t="s">
        <v>5</v>
      </c>
      <c r="B8" s="105">
        <v>3</v>
      </c>
      <c r="C8" s="105">
        <v>5</v>
      </c>
      <c r="D8" s="105">
        <v>2</v>
      </c>
      <c r="E8" s="105">
        <v>1</v>
      </c>
      <c r="F8" s="105">
        <v>5</v>
      </c>
      <c r="G8" s="55">
        <v>0.65</v>
      </c>
      <c r="H8" s="56">
        <v>1.08</v>
      </c>
      <c r="I8" s="56">
        <v>0.43</v>
      </c>
      <c r="J8" s="56">
        <v>0.21</v>
      </c>
      <c r="K8" s="57">
        <v>1.07</v>
      </c>
      <c r="L8" s="40">
        <v>6</v>
      </c>
      <c r="M8" s="41">
        <v>2</v>
      </c>
      <c r="N8" s="41">
        <v>4</v>
      </c>
      <c r="O8" s="41">
        <v>2</v>
      </c>
      <c r="P8" s="42">
        <v>1</v>
      </c>
      <c r="Q8" s="55">
        <v>0.81</v>
      </c>
      <c r="R8" s="56">
        <v>0.27</v>
      </c>
      <c r="S8" s="56">
        <v>0.54</v>
      </c>
      <c r="T8" s="56">
        <v>0.27</v>
      </c>
      <c r="U8" s="57">
        <v>0.13</v>
      </c>
      <c r="V8" s="40">
        <v>4</v>
      </c>
      <c r="W8" s="41">
        <v>5</v>
      </c>
      <c r="X8" s="41">
        <v>2</v>
      </c>
      <c r="Y8" s="41">
        <v>7</v>
      </c>
      <c r="Z8" s="42">
        <v>8</v>
      </c>
      <c r="AA8" s="55">
        <v>0.43</v>
      </c>
      <c r="AB8" s="56">
        <v>0.54</v>
      </c>
      <c r="AC8" s="56">
        <v>0.22</v>
      </c>
      <c r="AD8" s="56">
        <v>0.76</v>
      </c>
      <c r="AE8" s="57">
        <v>0.87</v>
      </c>
      <c r="AF8" s="40">
        <v>4</v>
      </c>
      <c r="AG8" s="43">
        <v>5</v>
      </c>
      <c r="AH8" s="43">
        <v>3</v>
      </c>
      <c r="AI8" s="43">
        <v>2</v>
      </c>
      <c r="AJ8" s="42">
        <v>1</v>
      </c>
      <c r="AK8" s="61">
        <v>1.32</v>
      </c>
      <c r="AL8" s="56">
        <v>1.65</v>
      </c>
      <c r="AM8" s="56">
        <v>0.99</v>
      </c>
      <c r="AN8" s="56">
        <v>0.66</v>
      </c>
      <c r="AO8" s="57">
        <v>0.33</v>
      </c>
    </row>
    <row r="9" spans="1:41" ht="15.75" x14ac:dyDescent="0.25">
      <c r="A9" s="74" t="s">
        <v>6</v>
      </c>
      <c r="B9" s="105">
        <v>10</v>
      </c>
      <c r="C9" s="105">
        <v>9</v>
      </c>
      <c r="D9" s="105">
        <v>6</v>
      </c>
      <c r="E9" s="105">
        <v>7</v>
      </c>
      <c r="F9" s="105">
        <v>9</v>
      </c>
      <c r="G9" s="55">
        <v>2.17</v>
      </c>
      <c r="H9" s="56">
        <v>1.95</v>
      </c>
      <c r="I9" s="56">
        <v>1.29</v>
      </c>
      <c r="J9" s="56">
        <v>1.5</v>
      </c>
      <c r="K9" s="57">
        <v>1.93</v>
      </c>
      <c r="L9" s="40">
        <v>17</v>
      </c>
      <c r="M9" s="41">
        <v>18</v>
      </c>
      <c r="N9" s="41">
        <v>8</v>
      </c>
      <c r="O9" s="41">
        <v>4</v>
      </c>
      <c r="P9" s="42">
        <v>16</v>
      </c>
      <c r="Q9" s="55">
        <v>2.2999999999999998</v>
      </c>
      <c r="R9" s="56">
        <v>2.4300000000000002</v>
      </c>
      <c r="S9" s="56">
        <v>1.08</v>
      </c>
      <c r="T9" s="56">
        <v>0.54</v>
      </c>
      <c r="U9" s="57">
        <v>2.15</v>
      </c>
      <c r="V9" s="40">
        <v>9</v>
      </c>
      <c r="W9" s="41">
        <v>17</v>
      </c>
      <c r="X9" s="41">
        <v>24</v>
      </c>
      <c r="Y9" s="41">
        <v>19</v>
      </c>
      <c r="Z9" s="42">
        <v>8</v>
      </c>
      <c r="AA9" s="55">
        <v>0.97</v>
      </c>
      <c r="AB9" s="56">
        <v>1.84</v>
      </c>
      <c r="AC9" s="56">
        <v>2.61</v>
      </c>
      <c r="AD9" s="56">
        <v>2.0699999999999998</v>
      </c>
      <c r="AE9" s="57">
        <v>0.87</v>
      </c>
      <c r="AF9" s="40">
        <v>9</v>
      </c>
      <c r="AG9" s="43">
        <v>8</v>
      </c>
      <c r="AH9" s="43">
        <v>7</v>
      </c>
      <c r="AI9" s="43">
        <v>6</v>
      </c>
      <c r="AJ9" s="42">
        <v>3</v>
      </c>
      <c r="AK9" s="61">
        <v>2.96</v>
      </c>
      <c r="AL9" s="56">
        <v>2.63</v>
      </c>
      <c r="AM9" s="56">
        <v>2.2999999999999998</v>
      </c>
      <c r="AN9" s="56">
        <v>1.97</v>
      </c>
      <c r="AO9" s="57">
        <v>0.99</v>
      </c>
    </row>
    <row r="10" spans="1:41" ht="15.75" x14ac:dyDescent="0.25">
      <c r="A10" s="74" t="s">
        <v>7</v>
      </c>
      <c r="B10" s="105">
        <v>5</v>
      </c>
      <c r="C10" s="105">
        <v>14</v>
      </c>
      <c r="D10" s="105">
        <v>6</v>
      </c>
      <c r="E10" s="105">
        <v>2</v>
      </c>
      <c r="F10" s="105">
        <v>8</v>
      </c>
      <c r="G10" s="55">
        <v>1.08</v>
      </c>
      <c r="H10" s="56">
        <v>3.03</v>
      </c>
      <c r="I10" s="56">
        <v>1.29</v>
      </c>
      <c r="J10" s="56">
        <v>0.43</v>
      </c>
      <c r="K10" s="57">
        <v>1.71</v>
      </c>
      <c r="L10" s="40">
        <v>11</v>
      </c>
      <c r="M10" s="41">
        <v>10</v>
      </c>
      <c r="N10" s="41">
        <v>6</v>
      </c>
      <c r="O10" s="41">
        <v>4</v>
      </c>
      <c r="P10" s="42">
        <v>2</v>
      </c>
      <c r="Q10" s="55">
        <v>1.49</v>
      </c>
      <c r="R10" s="56">
        <v>1.35</v>
      </c>
      <c r="S10" s="56">
        <v>0.81</v>
      </c>
      <c r="T10" s="56">
        <v>0.54</v>
      </c>
      <c r="U10" s="57">
        <v>0.27</v>
      </c>
      <c r="V10" s="40">
        <v>10</v>
      </c>
      <c r="W10" s="41">
        <v>10</v>
      </c>
      <c r="X10" s="41">
        <v>8</v>
      </c>
      <c r="Y10" s="41">
        <v>12</v>
      </c>
      <c r="Z10" s="42">
        <v>2</v>
      </c>
      <c r="AA10" s="55">
        <v>1.08</v>
      </c>
      <c r="AB10" s="56">
        <v>1.08</v>
      </c>
      <c r="AC10" s="56">
        <v>0.87</v>
      </c>
      <c r="AD10" s="56">
        <v>1.31</v>
      </c>
      <c r="AE10" s="57">
        <v>0.22</v>
      </c>
      <c r="AF10" s="40">
        <v>5</v>
      </c>
      <c r="AG10" s="43">
        <v>5</v>
      </c>
      <c r="AH10" s="43">
        <v>3</v>
      </c>
      <c r="AI10" s="43">
        <v>0</v>
      </c>
      <c r="AJ10" s="42">
        <v>2</v>
      </c>
      <c r="AK10" s="61">
        <v>1.64</v>
      </c>
      <c r="AL10" s="56">
        <v>1.65</v>
      </c>
      <c r="AM10" s="56">
        <v>0.99</v>
      </c>
      <c r="AN10" s="56">
        <v>0</v>
      </c>
      <c r="AO10" s="57">
        <v>0.66</v>
      </c>
    </row>
    <row r="11" spans="1:41" ht="15.75" x14ac:dyDescent="0.25">
      <c r="A11" s="74" t="s">
        <v>8</v>
      </c>
      <c r="B11" s="105">
        <v>18</v>
      </c>
      <c r="C11" s="105">
        <v>19</v>
      </c>
      <c r="D11" s="105">
        <v>13</v>
      </c>
      <c r="E11" s="105">
        <v>13</v>
      </c>
      <c r="F11" s="105">
        <v>22</v>
      </c>
      <c r="G11" s="55">
        <v>3.91</v>
      </c>
      <c r="H11" s="56">
        <v>4.12</v>
      </c>
      <c r="I11" s="56">
        <v>2.8</v>
      </c>
      <c r="J11" s="56">
        <v>2.79</v>
      </c>
      <c r="K11" s="57">
        <v>4.71</v>
      </c>
      <c r="L11" s="40">
        <v>28</v>
      </c>
      <c r="M11" s="41">
        <v>18</v>
      </c>
      <c r="N11" s="41">
        <v>13</v>
      </c>
      <c r="O11" s="41">
        <v>10</v>
      </c>
      <c r="P11" s="42">
        <v>20</v>
      </c>
      <c r="Q11" s="55">
        <v>3.79</v>
      </c>
      <c r="R11" s="56">
        <v>2.4300000000000002</v>
      </c>
      <c r="S11" s="56">
        <v>1.75</v>
      </c>
      <c r="T11" s="56">
        <v>1.35</v>
      </c>
      <c r="U11" s="57">
        <v>2.69</v>
      </c>
      <c r="V11" s="40">
        <v>29</v>
      </c>
      <c r="W11" s="41">
        <v>20</v>
      </c>
      <c r="X11" s="41">
        <v>19</v>
      </c>
      <c r="Y11" s="41">
        <v>22</v>
      </c>
      <c r="Z11" s="42">
        <v>23</v>
      </c>
      <c r="AA11" s="55">
        <v>3.13</v>
      </c>
      <c r="AB11" s="56">
        <v>2.17</v>
      </c>
      <c r="AC11" s="56">
        <v>2.06</v>
      </c>
      <c r="AD11" s="56">
        <v>2.39</v>
      </c>
      <c r="AE11" s="57">
        <v>2.5</v>
      </c>
      <c r="AF11" s="40">
        <v>12</v>
      </c>
      <c r="AG11" s="43">
        <v>7</v>
      </c>
      <c r="AH11" s="43">
        <v>6</v>
      </c>
      <c r="AI11" s="43">
        <v>8</v>
      </c>
      <c r="AJ11" s="42">
        <v>7</v>
      </c>
      <c r="AK11" s="61">
        <v>3.95</v>
      </c>
      <c r="AL11" s="56">
        <v>2.2999999999999998</v>
      </c>
      <c r="AM11" s="56">
        <v>1.98</v>
      </c>
      <c r="AN11" s="56">
        <v>2.63</v>
      </c>
      <c r="AO11" s="57">
        <v>2.2999999999999998</v>
      </c>
    </row>
    <row r="12" spans="1:41" ht="15.75" x14ac:dyDescent="0.25">
      <c r="A12" s="74" t="s">
        <v>9</v>
      </c>
      <c r="B12" s="105">
        <v>5</v>
      </c>
      <c r="C12" s="105">
        <v>8</v>
      </c>
      <c r="D12" s="105">
        <v>7</v>
      </c>
      <c r="E12" s="105">
        <v>7</v>
      </c>
      <c r="F12" s="105">
        <v>8</v>
      </c>
      <c r="G12" s="55">
        <v>1.08</v>
      </c>
      <c r="H12" s="56">
        <v>1.73</v>
      </c>
      <c r="I12" s="56">
        <v>1.51</v>
      </c>
      <c r="J12" s="56">
        <v>1.5</v>
      </c>
      <c r="K12" s="57">
        <v>1.71</v>
      </c>
      <c r="L12" s="40">
        <v>17</v>
      </c>
      <c r="M12" s="41">
        <v>16</v>
      </c>
      <c r="N12" s="41">
        <v>10</v>
      </c>
      <c r="O12" s="41">
        <v>10</v>
      </c>
      <c r="P12" s="42">
        <v>22</v>
      </c>
      <c r="Q12" s="55">
        <v>2.2999999999999998</v>
      </c>
      <c r="R12" s="56">
        <v>2.16</v>
      </c>
      <c r="S12" s="56">
        <v>1.35</v>
      </c>
      <c r="T12" s="56">
        <v>1.35</v>
      </c>
      <c r="U12" s="57">
        <v>2.96</v>
      </c>
      <c r="V12" s="40">
        <v>13</v>
      </c>
      <c r="W12" s="41">
        <v>22</v>
      </c>
      <c r="X12" s="41">
        <v>27</v>
      </c>
      <c r="Y12" s="41">
        <v>20</v>
      </c>
      <c r="Z12" s="42">
        <v>20</v>
      </c>
      <c r="AA12" s="55">
        <v>1.4</v>
      </c>
      <c r="AB12" s="56">
        <v>2.39</v>
      </c>
      <c r="AC12" s="56">
        <v>2.93</v>
      </c>
      <c r="AD12" s="56">
        <v>2.1800000000000002</v>
      </c>
      <c r="AE12" s="57">
        <v>2.1800000000000002</v>
      </c>
      <c r="AF12" s="40">
        <v>4</v>
      </c>
      <c r="AG12" s="43">
        <v>12</v>
      </c>
      <c r="AH12" s="43">
        <v>6</v>
      </c>
      <c r="AI12" s="43">
        <v>6</v>
      </c>
      <c r="AJ12" s="42">
        <v>4</v>
      </c>
      <c r="AK12" s="61">
        <v>1.32</v>
      </c>
      <c r="AL12" s="56">
        <v>3.95</v>
      </c>
      <c r="AM12" s="56">
        <v>1.98</v>
      </c>
      <c r="AN12" s="56">
        <v>1.97</v>
      </c>
      <c r="AO12" s="57">
        <v>1.32</v>
      </c>
    </row>
    <row r="13" spans="1:41" ht="15.75" x14ac:dyDescent="0.25">
      <c r="A13" s="74" t="s">
        <v>10</v>
      </c>
      <c r="B13" s="105">
        <v>15</v>
      </c>
      <c r="C13" s="105">
        <v>16</v>
      </c>
      <c r="D13" s="105">
        <v>9</v>
      </c>
      <c r="E13" s="105">
        <v>10</v>
      </c>
      <c r="F13" s="105">
        <v>19</v>
      </c>
      <c r="G13" s="55">
        <v>3.25</v>
      </c>
      <c r="H13" s="56">
        <v>3.47</v>
      </c>
      <c r="I13" s="56">
        <v>1.94</v>
      </c>
      <c r="J13" s="56">
        <v>2.15</v>
      </c>
      <c r="K13" s="57">
        <v>4.07</v>
      </c>
      <c r="L13" s="40">
        <v>30</v>
      </c>
      <c r="M13" s="41">
        <v>25</v>
      </c>
      <c r="N13" s="41">
        <v>19</v>
      </c>
      <c r="O13" s="41">
        <v>12</v>
      </c>
      <c r="P13" s="42">
        <v>19</v>
      </c>
      <c r="Q13" s="55">
        <v>4.0599999999999996</v>
      </c>
      <c r="R13" s="56">
        <v>3.38</v>
      </c>
      <c r="S13" s="56">
        <v>2.56</v>
      </c>
      <c r="T13" s="56">
        <v>1.61</v>
      </c>
      <c r="U13" s="57">
        <v>2.5499999999999998</v>
      </c>
      <c r="V13" s="40">
        <v>19</v>
      </c>
      <c r="W13" s="41">
        <v>27</v>
      </c>
      <c r="X13" s="41">
        <v>27</v>
      </c>
      <c r="Y13" s="41">
        <v>26</v>
      </c>
      <c r="Z13" s="42">
        <v>21</v>
      </c>
      <c r="AA13" s="55">
        <v>2.0499999999999998</v>
      </c>
      <c r="AB13" s="56">
        <v>2.93</v>
      </c>
      <c r="AC13" s="56">
        <v>2.93</v>
      </c>
      <c r="AD13" s="56">
        <v>2.83</v>
      </c>
      <c r="AE13" s="57">
        <v>2.29</v>
      </c>
      <c r="AF13" s="40">
        <v>12</v>
      </c>
      <c r="AG13" s="43">
        <v>10</v>
      </c>
      <c r="AH13" s="43">
        <v>11</v>
      </c>
      <c r="AI13" s="43">
        <v>6</v>
      </c>
      <c r="AJ13" s="42">
        <v>8</v>
      </c>
      <c r="AK13" s="61">
        <v>3.95</v>
      </c>
      <c r="AL13" s="56">
        <v>3.29</v>
      </c>
      <c r="AM13" s="56">
        <v>3.62</v>
      </c>
      <c r="AN13" s="56">
        <v>1.97</v>
      </c>
      <c r="AO13" s="57">
        <v>2.63</v>
      </c>
    </row>
    <row r="14" spans="1:41" ht="15.75" x14ac:dyDescent="0.25">
      <c r="A14" s="74" t="s">
        <v>11</v>
      </c>
      <c r="B14" s="105">
        <v>4</v>
      </c>
      <c r="C14" s="105">
        <v>10</v>
      </c>
      <c r="D14" s="105">
        <v>6</v>
      </c>
      <c r="E14" s="105">
        <v>6</v>
      </c>
      <c r="F14" s="105">
        <v>8</v>
      </c>
      <c r="G14" s="55">
        <v>0.87</v>
      </c>
      <c r="H14" s="56">
        <v>2.17</v>
      </c>
      <c r="I14" s="56">
        <v>1.29</v>
      </c>
      <c r="J14" s="56">
        <v>1.29</v>
      </c>
      <c r="K14" s="57">
        <v>1.71</v>
      </c>
      <c r="L14" s="40">
        <v>6</v>
      </c>
      <c r="M14" s="41">
        <v>5</v>
      </c>
      <c r="N14" s="41">
        <v>6</v>
      </c>
      <c r="O14" s="41">
        <v>4</v>
      </c>
      <c r="P14" s="42">
        <v>7</v>
      </c>
      <c r="Q14" s="55">
        <v>0.81</v>
      </c>
      <c r="R14" s="56">
        <v>0.68</v>
      </c>
      <c r="S14" s="56">
        <v>0.81</v>
      </c>
      <c r="T14" s="56">
        <v>0.54</v>
      </c>
      <c r="U14" s="57">
        <v>0.94</v>
      </c>
      <c r="V14" s="40">
        <v>13</v>
      </c>
      <c r="W14" s="41">
        <v>9</v>
      </c>
      <c r="X14" s="41">
        <v>10</v>
      </c>
      <c r="Y14" s="41">
        <v>12</v>
      </c>
      <c r="Z14" s="42">
        <v>7</v>
      </c>
      <c r="AA14" s="55">
        <v>1.4</v>
      </c>
      <c r="AB14" s="56">
        <v>0.98</v>
      </c>
      <c r="AC14" s="56">
        <v>1.0900000000000001</v>
      </c>
      <c r="AD14" s="56">
        <v>1.31</v>
      </c>
      <c r="AE14" s="57">
        <v>0.76</v>
      </c>
      <c r="AF14" s="40">
        <v>4</v>
      </c>
      <c r="AG14" s="43">
        <v>7</v>
      </c>
      <c r="AH14" s="43">
        <v>2</v>
      </c>
      <c r="AI14" s="43">
        <v>1</v>
      </c>
      <c r="AJ14" s="42">
        <v>0</v>
      </c>
      <c r="AK14" s="61">
        <v>1.32</v>
      </c>
      <c r="AL14" s="56">
        <v>2.2999999999999998</v>
      </c>
      <c r="AM14" s="56">
        <v>0.66</v>
      </c>
      <c r="AN14" s="56">
        <v>0.33</v>
      </c>
      <c r="AO14" s="57">
        <v>0</v>
      </c>
    </row>
    <row r="15" spans="1:41" ht="15.75" x14ac:dyDescent="0.25">
      <c r="A15" s="74" t="s">
        <v>12</v>
      </c>
      <c r="B15" s="105">
        <v>4</v>
      </c>
      <c r="C15" s="105">
        <v>5</v>
      </c>
      <c r="D15" s="105">
        <v>6</v>
      </c>
      <c r="E15" s="105">
        <v>8</v>
      </c>
      <c r="F15" s="105">
        <v>4</v>
      </c>
      <c r="G15" s="55">
        <v>0.87</v>
      </c>
      <c r="H15" s="56">
        <v>1.08</v>
      </c>
      <c r="I15" s="56">
        <v>1.29</v>
      </c>
      <c r="J15" s="56">
        <v>1.72</v>
      </c>
      <c r="K15" s="57">
        <v>0.86</v>
      </c>
      <c r="L15" s="40">
        <v>8</v>
      </c>
      <c r="M15" s="41">
        <v>7</v>
      </c>
      <c r="N15" s="41">
        <v>1</v>
      </c>
      <c r="O15" s="41">
        <v>3</v>
      </c>
      <c r="P15" s="42">
        <v>7</v>
      </c>
      <c r="Q15" s="55">
        <v>1.08</v>
      </c>
      <c r="R15" s="56">
        <v>0.95</v>
      </c>
      <c r="S15" s="56">
        <v>0.13</v>
      </c>
      <c r="T15" s="56">
        <v>0.4</v>
      </c>
      <c r="U15" s="57">
        <v>0.94</v>
      </c>
      <c r="V15" s="40">
        <v>7</v>
      </c>
      <c r="W15" s="41">
        <v>6</v>
      </c>
      <c r="X15" s="41">
        <v>11</v>
      </c>
      <c r="Y15" s="41">
        <v>10</v>
      </c>
      <c r="Z15" s="42">
        <v>10</v>
      </c>
      <c r="AA15" s="55">
        <v>0.76</v>
      </c>
      <c r="AB15" s="56">
        <v>0.65</v>
      </c>
      <c r="AC15" s="56">
        <v>1.19</v>
      </c>
      <c r="AD15" s="56">
        <v>1.0900000000000001</v>
      </c>
      <c r="AE15" s="57">
        <v>1.0900000000000001</v>
      </c>
      <c r="AF15" s="40">
        <v>3</v>
      </c>
      <c r="AG15" s="43">
        <v>3</v>
      </c>
      <c r="AH15" s="43">
        <v>2</v>
      </c>
      <c r="AI15" s="43">
        <v>7</v>
      </c>
      <c r="AJ15" s="42">
        <v>4</v>
      </c>
      <c r="AK15" s="61">
        <v>0.99</v>
      </c>
      <c r="AL15" s="56">
        <v>0.99</v>
      </c>
      <c r="AM15" s="56">
        <v>0.66</v>
      </c>
      <c r="AN15" s="56">
        <v>2.2999999999999998</v>
      </c>
      <c r="AO15" s="57">
        <v>1.32</v>
      </c>
    </row>
    <row r="16" spans="1:41" ht="15.75" x14ac:dyDescent="0.25">
      <c r="A16" s="74" t="s">
        <v>13</v>
      </c>
      <c r="B16" s="105">
        <v>6</v>
      </c>
      <c r="C16" s="105">
        <v>5</v>
      </c>
      <c r="D16" s="105">
        <v>6</v>
      </c>
      <c r="E16" s="105">
        <v>8</v>
      </c>
      <c r="F16" s="105">
        <v>3</v>
      </c>
      <c r="G16" s="55">
        <v>1.3</v>
      </c>
      <c r="H16" s="56">
        <v>1.08</v>
      </c>
      <c r="I16" s="56">
        <v>1.29</v>
      </c>
      <c r="J16" s="56">
        <v>1.72</v>
      </c>
      <c r="K16" s="57">
        <v>0.64</v>
      </c>
      <c r="L16" s="40">
        <v>6</v>
      </c>
      <c r="M16" s="41">
        <v>7</v>
      </c>
      <c r="N16" s="41">
        <v>6</v>
      </c>
      <c r="O16" s="41">
        <v>7</v>
      </c>
      <c r="P16" s="42">
        <v>12</v>
      </c>
      <c r="Q16" s="55">
        <v>0.81</v>
      </c>
      <c r="R16" s="56">
        <v>0.95</v>
      </c>
      <c r="S16" s="56">
        <v>0.81</v>
      </c>
      <c r="T16" s="56">
        <v>0.94</v>
      </c>
      <c r="U16" s="57">
        <v>1.61</v>
      </c>
      <c r="V16" s="40">
        <v>13</v>
      </c>
      <c r="W16" s="41">
        <v>8</v>
      </c>
      <c r="X16" s="41">
        <v>17</v>
      </c>
      <c r="Y16" s="41">
        <v>10</v>
      </c>
      <c r="Z16" s="42">
        <v>11</v>
      </c>
      <c r="AA16" s="55">
        <v>1.4</v>
      </c>
      <c r="AB16" s="56">
        <v>0.87</v>
      </c>
      <c r="AC16" s="56">
        <v>1.85</v>
      </c>
      <c r="AD16" s="56">
        <v>1.0900000000000001</v>
      </c>
      <c r="AE16" s="57">
        <v>1.2</v>
      </c>
      <c r="AF16" s="40">
        <v>4</v>
      </c>
      <c r="AG16" s="43">
        <v>2</v>
      </c>
      <c r="AH16" s="43">
        <v>0</v>
      </c>
      <c r="AI16" s="43">
        <v>6</v>
      </c>
      <c r="AJ16" s="42">
        <v>4</v>
      </c>
      <c r="AK16" s="61">
        <v>1.32</v>
      </c>
      <c r="AL16" s="56">
        <v>0.66</v>
      </c>
      <c r="AM16" s="56">
        <v>0</v>
      </c>
      <c r="AN16" s="56">
        <v>1.97</v>
      </c>
      <c r="AO16" s="57">
        <v>1.32</v>
      </c>
    </row>
    <row r="17" spans="1:41" ht="15.75" x14ac:dyDescent="0.25">
      <c r="A17" s="74" t="s">
        <v>14</v>
      </c>
      <c r="B17" s="105">
        <v>0</v>
      </c>
      <c r="C17" s="105">
        <v>1</v>
      </c>
      <c r="D17" s="105">
        <v>3</v>
      </c>
      <c r="E17" s="105">
        <v>1</v>
      </c>
      <c r="F17" s="105">
        <v>1</v>
      </c>
      <c r="G17" s="58">
        <v>0</v>
      </c>
      <c r="H17" s="59">
        <v>0.22</v>
      </c>
      <c r="I17" s="59">
        <v>0.65</v>
      </c>
      <c r="J17" s="59">
        <v>0.21</v>
      </c>
      <c r="K17" s="60">
        <v>0.21</v>
      </c>
      <c r="L17" s="45">
        <v>2</v>
      </c>
      <c r="M17" s="46">
        <v>1</v>
      </c>
      <c r="N17" s="46">
        <v>0</v>
      </c>
      <c r="O17" s="46">
        <v>0</v>
      </c>
      <c r="P17" s="47">
        <v>2</v>
      </c>
      <c r="Q17" s="58">
        <v>0.27</v>
      </c>
      <c r="R17" s="59">
        <v>0.14000000000000001</v>
      </c>
      <c r="S17" s="59">
        <v>0</v>
      </c>
      <c r="T17" s="59">
        <v>0</v>
      </c>
      <c r="U17" s="60">
        <v>0.27</v>
      </c>
      <c r="V17" s="45">
        <v>5</v>
      </c>
      <c r="W17" s="46">
        <v>2</v>
      </c>
      <c r="X17" s="46">
        <v>0</v>
      </c>
      <c r="Y17" s="46">
        <v>2</v>
      </c>
      <c r="Z17" s="47">
        <v>1</v>
      </c>
      <c r="AA17" s="58">
        <v>0.54</v>
      </c>
      <c r="AB17" s="59">
        <v>0.22</v>
      </c>
      <c r="AC17" s="59">
        <v>0</v>
      </c>
      <c r="AD17" s="59">
        <v>0.22</v>
      </c>
      <c r="AE17" s="60">
        <v>0.11</v>
      </c>
      <c r="AF17" s="45">
        <v>2</v>
      </c>
      <c r="AG17" s="46">
        <v>2</v>
      </c>
      <c r="AH17" s="46">
        <v>0</v>
      </c>
      <c r="AI17" s="46">
        <v>1</v>
      </c>
      <c r="AJ17" s="47">
        <v>0</v>
      </c>
      <c r="AK17" s="62">
        <v>0.66</v>
      </c>
      <c r="AL17" s="59">
        <v>0.66</v>
      </c>
      <c r="AM17" s="59">
        <v>0</v>
      </c>
      <c r="AN17" s="59">
        <v>0.33</v>
      </c>
      <c r="AO17" s="60">
        <v>0</v>
      </c>
    </row>
    <row r="18" spans="1:41" ht="15.75" x14ac:dyDescent="0.25">
      <c r="A18" s="32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</row>
    <row r="19" spans="1:41" ht="15.75" x14ac:dyDescent="0.25">
      <c r="A19" s="32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</row>
    <row r="20" spans="1:41" ht="15.75" x14ac:dyDescent="0.25">
      <c r="A20" s="48" t="s">
        <v>16</v>
      </c>
      <c r="B20" s="48"/>
      <c r="C20" s="48"/>
      <c r="D20" s="41"/>
      <c r="E20" s="41"/>
      <c r="F20" s="41"/>
      <c r="G20" s="41"/>
      <c r="H20" s="41"/>
      <c r="I20" s="41"/>
      <c r="J20" s="41"/>
      <c r="K20" s="41"/>
      <c r="L20" s="48"/>
      <c r="M20" s="48"/>
      <c r="N20" s="41"/>
      <c r="O20" s="41"/>
      <c r="P20" s="41"/>
      <c r="Q20" s="41"/>
      <c r="R20" s="41"/>
      <c r="S20" s="41"/>
      <c r="T20" s="41"/>
      <c r="U20" s="41"/>
      <c r="V20" s="48"/>
      <c r="W20" s="48"/>
      <c r="X20" s="41"/>
      <c r="Y20" s="41"/>
      <c r="Z20" s="41"/>
      <c r="AA20" s="41"/>
      <c r="AB20" s="41"/>
      <c r="AC20" s="41"/>
      <c r="AD20" s="41"/>
      <c r="AE20" s="41"/>
      <c r="AF20" s="48"/>
      <c r="AG20" s="48"/>
      <c r="AH20" s="41"/>
      <c r="AI20" s="41"/>
      <c r="AJ20" s="41"/>
      <c r="AK20" s="41"/>
      <c r="AL20" s="41"/>
      <c r="AM20" s="41"/>
      <c r="AN20" s="41"/>
      <c r="AO20" s="41"/>
    </row>
    <row r="21" spans="1:41" ht="15.75" x14ac:dyDescent="0.25">
      <c r="A21" s="32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</row>
    <row r="22" spans="1:41" ht="15.75" x14ac:dyDescent="0.25">
      <c r="A22" s="33" t="s">
        <v>17</v>
      </c>
      <c r="B22" s="138" t="s">
        <v>22</v>
      </c>
      <c r="C22" s="139"/>
      <c r="D22" s="139"/>
      <c r="E22" s="139"/>
      <c r="F22" s="140"/>
      <c r="G22" s="139" t="s">
        <v>23</v>
      </c>
      <c r="H22" s="139"/>
      <c r="I22" s="139"/>
      <c r="J22" s="139"/>
      <c r="K22" s="140"/>
      <c r="L22" s="138" t="s">
        <v>22</v>
      </c>
      <c r="M22" s="139"/>
      <c r="N22" s="139"/>
      <c r="O22" s="139"/>
      <c r="P22" s="140"/>
      <c r="Q22" s="139" t="s">
        <v>23</v>
      </c>
      <c r="R22" s="139"/>
      <c r="S22" s="139"/>
      <c r="T22" s="139"/>
      <c r="U22" s="140"/>
      <c r="V22" s="138" t="s">
        <v>22</v>
      </c>
      <c r="W22" s="139"/>
      <c r="X22" s="139"/>
      <c r="Y22" s="139"/>
      <c r="Z22" s="140"/>
      <c r="AA22" s="139" t="s">
        <v>23</v>
      </c>
      <c r="AB22" s="139"/>
      <c r="AC22" s="139"/>
      <c r="AD22" s="139"/>
      <c r="AE22" s="140"/>
      <c r="AF22" s="138" t="s">
        <v>22</v>
      </c>
      <c r="AG22" s="139"/>
      <c r="AH22" s="139"/>
      <c r="AI22" s="139"/>
      <c r="AJ22" s="140"/>
      <c r="AK22" s="139" t="s">
        <v>23</v>
      </c>
      <c r="AL22" s="139"/>
      <c r="AM22" s="139"/>
      <c r="AN22" s="139"/>
      <c r="AO22" s="140"/>
    </row>
    <row r="23" spans="1:41" ht="15.75" x14ac:dyDescent="0.25">
      <c r="A23" s="32"/>
      <c r="B23" s="34">
        <v>2006</v>
      </c>
      <c r="C23" s="35">
        <v>2007</v>
      </c>
      <c r="D23" s="35">
        <v>2008</v>
      </c>
      <c r="E23" s="35">
        <v>2009</v>
      </c>
      <c r="F23" s="36">
        <v>2010</v>
      </c>
      <c r="G23" s="35">
        <v>2006</v>
      </c>
      <c r="H23" s="35">
        <v>2007</v>
      </c>
      <c r="I23" s="35">
        <v>2008</v>
      </c>
      <c r="J23" s="35">
        <v>2009</v>
      </c>
      <c r="K23" s="36">
        <v>2010</v>
      </c>
      <c r="L23" s="34">
        <v>2006</v>
      </c>
      <c r="M23" s="35">
        <v>2007</v>
      </c>
      <c r="N23" s="35">
        <v>2008</v>
      </c>
      <c r="O23" s="35">
        <v>2009</v>
      </c>
      <c r="P23" s="36">
        <v>2010</v>
      </c>
      <c r="Q23" s="35">
        <v>2006</v>
      </c>
      <c r="R23" s="35">
        <v>2007</v>
      </c>
      <c r="S23" s="35">
        <v>2008</v>
      </c>
      <c r="T23" s="35">
        <v>2009</v>
      </c>
      <c r="U23" s="36">
        <v>2010</v>
      </c>
      <c r="V23" s="34">
        <v>2006</v>
      </c>
      <c r="W23" s="35">
        <v>2007</v>
      </c>
      <c r="X23" s="35">
        <v>2008</v>
      </c>
      <c r="Y23" s="35">
        <v>2009</v>
      </c>
      <c r="Z23" s="36">
        <v>2010</v>
      </c>
      <c r="AA23" s="35">
        <v>2006</v>
      </c>
      <c r="AB23" s="35">
        <v>2007</v>
      </c>
      <c r="AC23" s="35">
        <v>2008</v>
      </c>
      <c r="AD23" s="35">
        <v>2009</v>
      </c>
      <c r="AE23" s="36">
        <v>2010</v>
      </c>
      <c r="AF23" s="34">
        <v>2006</v>
      </c>
      <c r="AG23" s="35">
        <v>2007</v>
      </c>
      <c r="AH23" s="35">
        <v>2008</v>
      </c>
      <c r="AI23" s="35">
        <v>2009</v>
      </c>
      <c r="AJ23" s="36">
        <v>2010</v>
      </c>
      <c r="AK23" s="35">
        <v>2006</v>
      </c>
      <c r="AL23" s="35">
        <v>2007</v>
      </c>
      <c r="AM23" s="35">
        <v>2008</v>
      </c>
      <c r="AN23" s="35">
        <v>2009</v>
      </c>
      <c r="AO23" s="36">
        <v>2010</v>
      </c>
    </row>
    <row r="24" spans="1:41" ht="15.75" x14ac:dyDescent="0.25">
      <c r="A24" s="37" t="s">
        <v>18</v>
      </c>
      <c r="B24" s="38">
        <v>16</v>
      </c>
      <c r="C24" s="39">
        <v>13</v>
      </c>
      <c r="D24" s="39">
        <v>11</v>
      </c>
      <c r="E24" s="39">
        <v>5</v>
      </c>
      <c r="F24" s="49">
        <v>19</v>
      </c>
      <c r="G24" s="63">
        <v>3.47</v>
      </c>
      <c r="H24" s="63">
        <v>2.82</v>
      </c>
      <c r="I24" s="63">
        <v>2.37</v>
      </c>
      <c r="J24" s="63">
        <v>1.07</v>
      </c>
      <c r="K24" s="64">
        <v>4.07</v>
      </c>
      <c r="L24" s="38">
        <v>8</v>
      </c>
      <c r="M24" s="39">
        <v>13</v>
      </c>
      <c r="N24" s="39">
        <v>11</v>
      </c>
      <c r="O24" s="39">
        <v>10</v>
      </c>
      <c r="P24" s="49">
        <v>12</v>
      </c>
      <c r="Q24" s="63">
        <v>1.08</v>
      </c>
      <c r="R24" s="63">
        <v>1.76</v>
      </c>
      <c r="S24" s="63">
        <v>1.48</v>
      </c>
      <c r="T24" s="63">
        <v>1.35</v>
      </c>
      <c r="U24" s="64">
        <v>1.61</v>
      </c>
      <c r="V24" s="38">
        <v>14</v>
      </c>
      <c r="W24" s="39">
        <v>13</v>
      </c>
      <c r="X24" s="39">
        <v>18</v>
      </c>
      <c r="Y24" s="39">
        <v>21</v>
      </c>
      <c r="Z24" s="49">
        <v>19</v>
      </c>
      <c r="AA24" s="63">
        <v>1.51</v>
      </c>
      <c r="AB24" s="63">
        <v>1.41</v>
      </c>
      <c r="AC24" s="63">
        <v>1.96</v>
      </c>
      <c r="AD24" s="63">
        <v>2.2799999999999998</v>
      </c>
      <c r="AE24" s="64">
        <v>2.0699999999999998</v>
      </c>
      <c r="AF24" s="38">
        <v>7</v>
      </c>
      <c r="AG24" s="39">
        <v>12</v>
      </c>
      <c r="AH24" s="39">
        <v>5</v>
      </c>
      <c r="AI24" s="39">
        <v>7</v>
      </c>
      <c r="AJ24" s="49">
        <v>5</v>
      </c>
      <c r="AK24" s="39">
        <v>2.2999999999999998</v>
      </c>
      <c r="AL24" s="63">
        <v>3.95</v>
      </c>
      <c r="AM24" s="63">
        <v>1.65</v>
      </c>
      <c r="AN24" s="63">
        <v>2.2999999999999998</v>
      </c>
      <c r="AO24" s="64">
        <v>1.65</v>
      </c>
    </row>
    <row r="25" spans="1:41" ht="15.75" x14ac:dyDescent="0.25">
      <c r="A25" s="44" t="s">
        <v>19</v>
      </c>
      <c r="B25" s="40">
        <v>3</v>
      </c>
      <c r="C25" s="41">
        <v>10</v>
      </c>
      <c r="D25" s="41">
        <v>4</v>
      </c>
      <c r="E25" s="41">
        <v>8</v>
      </c>
      <c r="F25" s="42">
        <v>8</v>
      </c>
      <c r="G25" s="61">
        <v>0.65</v>
      </c>
      <c r="H25" s="61">
        <v>2.17</v>
      </c>
      <c r="I25" s="61">
        <v>0.86</v>
      </c>
      <c r="J25" s="61">
        <v>1.72</v>
      </c>
      <c r="K25" s="65">
        <v>1.71</v>
      </c>
      <c r="L25" s="40">
        <v>25</v>
      </c>
      <c r="M25" s="41">
        <v>11</v>
      </c>
      <c r="N25" s="41">
        <v>10</v>
      </c>
      <c r="O25" s="41">
        <v>3</v>
      </c>
      <c r="P25" s="42">
        <v>8</v>
      </c>
      <c r="Q25" s="61">
        <v>3.39</v>
      </c>
      <c r="R25" s="61">
        <v>1.49</v>
      </c>
      <c r="S25" s="61">
        <v>1.35</v>
      </c>
      <c r="T25" s="61">
        <v>0.4</v>
      </c>
      <c r="U25" s="65">
        <v>1.07</v>
      </c>
      <c r="V25" s="40">
        <v>17</v>
      </c>
      <c r="W25" s="41">
        <v>16</v>
      </c>
      <c r="X25" s="41">
        <v>11</v>
      </c>
      <c r="Y25" s="41">
        <v>15</v>
      </c>
      <c r="Z25" s="42">
        <v>5</v>
      </c>
      <c r="AA25" s="61">
        <v>1.84</v>
      </c>
      <c r="AB25" s="61">
        <v>1.74</v>
      </c>
      <c r="AC25" s="61">
        <v>1.19</v>
      </c>
      <c r="AD25" s="61">
        <v>1.63</v>
      </c>
      <c r="AE25" s="65">
        <v>0.54</v>
      </c>
      <c r="AF25" s="40">
        <v>8</v>
      </c>
      <c r="AG25" s="41">
        <v>3</v>
      </c>
      <c r="AH25" s="41">
        <v>6</v>
      </c>
      <c r="AI25" s="41">
        <v>0</v>
      </c>
      <c r="AJ25" s="42">
        <v>3</v>
      </c>
      <c r="AK25" s="61">
        <v>2.63</v>
      </c>
      <c r="AL25" s="61">
        <v>0.99</v>
      </c>
      <c r="AM25" s="61">
        <v>1.98</v>
      </c>
      <c r="AN25" s="61">
        <v>0</v>
      </c>
      <c r="AO25" s="65">
        <v>0.99</v>
      </c>
    </row>
    <row r="26" spans="1:41" ht="15.75" x14ac:dyDescent="0.25">
      <c r="A26" s="50" t="s">
        <v>20</v>
      </c>
      <c r="B26" s="40">
        <v>0</v>
      </c>
      <c r="C26" s="41">
        <v>3</v>
      </c>
      <c r="D26" s="41">
        <v>0</v>
      </c>
      <c r="E26" s="41">
        <v>3</v>
      </c>
      <c r="F26" s="42">
        <v>0</v>
      </c>
      <c r="G26" s="61">
        <v>0</v>
      </c>
      <c r="H26" s="61">
        <v>0.65</v>
      </c>
      <c r="I26" s="61">
        <v>0</v>
      </c>
      <c r="J26" s="61">
        <v>0.64</v>
      </c>
      <c r="K26" s="65">
        <v>0</v>
      </c>
      <c r="L26" s="40">
        <v>3</v>
      </c>
      <c r="M26" s="41">
        <v>6</v>
      </c>
      <c r="N26" s="41">
        <v>4</v>
      </c>
      <c r="O26" s="41">
        <v>3</v>
      </c>
      <c r="P26" s="42">
        <v>6</v>
      </c>
      <c r="Q26" s="61">
        <v>0.41</v>
      </c>
      <c r="R26" s="61">
        <v>0.81</v>
      </c>
      <c r="S26" s="61">
        <v>0.54</v>
      </c>
      <c r="T26" s="61">
        <v>0.4</v>
      </c>
      <c r="U26" s="65">
        <v>0.81</v>
      </c>
      <c r="V26" s="40">
        <v>1</v>
      </c>
      <c r="W26" s="41">
        <v>7</v>
      </c>
      <c r="X26" s="41">
        <v>8</v>
      </c>
      <c r="Y26" s="41">
        <v>2</v>
      </c>
      <c r="Z26" s="42">
        <v>4</v>
      </c>
      <c r="AA26" s="61">
        <v>0.11</v>
      </c>
      <c r="AB26" s="61">
        <v>0.76</v>
      </c>
      <c r="AC26" s="61">
        <v>0.87</v>
      </c>
      <c r="AD26" s="61">
        <v>0.22</v>
      </c>
      <c r="AE26" s="65">
        <v>0.44</v>
      </c>
      <c r="AF26" s="40">
        <v>1</v>
      </c>
      <c r="AG26" s="41">
        <v>2</v>
      </c>
      <c r="AH26" s="41">
        <v>2</v>
      </c>
      <c r="AI26" s="41">
        <v>0</v>
      </c>
      <c r="AJ26" s="42">
        <v>0</v>
      </c>
      <c r="AK26" s="61">
        <v>0.33</v>
      </c>
      <c r="AL26" s="61">
        <v>0.66</v>
      </c>
      <c r="AM26" s="61">
        <v>0.66</v>
      </c>
      <c r="AN26" s="61">
        <v>0</v>
      </c>
      <c r="AO26" s="65">
        <v>0</v>
      </c>
    </row>
    <row r="27" spans="1:41" ht="15.75" x14ac:dyDescent="0.25">
      <c r="A27" s="51" t="s">
        <v>21</v>
      </c>
      <c r="B27" s="45">
        <v>19</v>
      </c>
      <c r="C27" s="46">
        <v>26</v>
      </c>
      <c r="D27" s="46">
        <v>15</v>
      </c>
      <c r="E27" s="46">
        <v>16</v>
      </c>
      <c r="F27" s="47">
        <v>27</v>
      </c>
      <c r="G27" s="62">
        <v>4.12</v>
      </c>
      <c r="H27" s="62">
        <v>5.64</v>
      </c>
      <c r="I27" s="62">
        <v>3.24</v>
      </c>
      <c r="J27" s="62">
        <v>3.44</v>
      </c>
      <c r="K27" s="66">
        <v>5.78</v>
      </c>
      <c r="L27" s="45">
        <v>36</v>
      </c>
      <c r="M27" s="46">
        <v>30</v>
      </c>
      <c r="N27" s="46">
        <v>25</v>
      </c>
      <c r="O27" s="46">
        <v>16</v>
      </c>
      <c r="P27" s="47">
        <v>26</v>
      </c>
      <c r="Q27" s="62">
        <v>4.88</v>
      </c>
      <c r="R27" s="62">
        <v>4.0599999999999996</v>
      </c>
      <c r="S27" s="62">
        <v>3.37</v>
      </c>
      <c r="T27" s="62">
        <v>2.15</v>
      </c>
      <c r="U27" s="66">
        <v>3.49</v>
      </c>
      <c r="V27" s="45">
        <v>32</v>
      </c>
      <c r="W27" s="46">
        <v>36</v>
      </c>
      <c r="X27" s="46">
        <v>37</v>
      </c>
      <c r="Y27" s="46">
        <v>38</v>
      </c>
      <c r="Z27" s="47">
        <v>28</v>
      </c>
      <c r="AA27" s="62">
        <v>3.46</v>
      </c>
      <c r="AB27" s="62">
        <v>3.91</v>
      </c>
      <c r="AC27" s="62">
        <v>4.0199999999999996</v>
      </c>
      <c r="AD27" s="62">
        <v>4.13</v>
      </c>
      <c r="AE27" s="66">
        <v>3.05</v>
      </c>
      <c r="AF27" s="45">
        <v>16</v>
      </c>
      <c r="AG27" s="46">
        <v>17</v>
      </c>
      <c r="AH27" s="46">
        <v>13</v>
      </c>
      <c r="AI27" s="46">
        <v>7</v>
      </c>
      <c r="AJ27" s="47">
        <v>8</v>
      </c>
      <c r="AK27" s="62">
        <v>5.26</v>
      </c>
      <c r="AL27" s="62">
        <v>5.59</v>
      </c>
      <c r="AM27" s="62">
        <v>4.28</v>
      </c>
      <c r="AN27" s="62">
        <v>2.2999999999999998</v>
      </c>
      <c r="AO27" s="66">
        <v>2.63</v>
      </c>
    </row>
    <row r="28" spans="1:41" ht="15.75" x14ac:dyDescent="0.25">
      <c r="A28" s="32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</row>
    <row r="29" spans="1:41" ht="15.75" x14ac:dyDescent="0.25">
      <c r="A29" s="32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</row>
    <row r="30" spans="1:41" ht="15.75" x14ac:dyDescent="0.25">
      <c r="A30" s="48" t="s">
        <v>24</v>
      </c>
      <c r="B30" s="48"/>
      <c r="C30" s="48"/>
      <c r="D30" s="41"/>
      <c r="E30" s="41"/>
      <c r="F30" s="41"/>
      <c r="G30" s="41"/>
      <c r="H30" s="41"/>
      <c r="I30" s="41"/>
      <c r="J30" s="41"/>
      <c r="K30" s="41"/>
      <c r="L30" s="48"/>
      <c r="M30" s="48"/>
      <c r="N30" s="41"/>
      <c r="O30" s="41"/>
      <c r="P30" s="41"/>
      <c r="Q30" s="41"/>
      <c r="R30" s="41"/>
      <c r="S30" s="41"/>
      <c r="T30" s="41"/>
      <c r="U30" s="41"/>
      <c r="V30" s="48"/>
      <c r="W30" s="48"/>
      <c r="X30" s="41"/>
      <c r="Y30" s="41"/>
      <c r="Z30" s="41"/>
      <c r="AA30" s="41"/>
      <c r="AB30" s="41"/>
      <c r="AC30" s="41"/>
      <c r="AD30" s="41"/>
      <c r="AE30" s="41"/>
      <c r="AF30" s="48"/>
      <c r="AG30" s="48"/>
      <c r="AH30" s="41"/>
      <c r="AI30" s="41"/>
      <c r="AJ30" s="41"/>
      <c r="AK30" s="41"/>
      <c r="AL30" s="41"/>
      <c r="AM30" s="41"/>
      <c r="AN30" s="41"/>
      <c r="AO30" s="41"/>
    </row>
    <row r="31" spans="1:41" ht="15.75" x14ac:dyDescent="0.25">
      <c r="A31" s="32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</row>
    <row r="32" spans="1:41" ht="15.75" x14ac:dyDescent="0.25">
      <c r="A32" s="33" t="s">
        <v>25</v>
      </c>
      <c r="B32" s="138" t="s">
        <v>22</v>
      </c>
      <c r="C32" s="139"/>
      <c r="D32" s="139"/>
      <c r="E32" s="139"/>
      <c r="F32" s="140"/>
      <c r="G32" s="139" t="s">
        <v>23</v>
      </c>
      <c r="H32" s="139"/>
      <c r="I32" s="139"/>
      <c r="J32" s="139"/>
      <c r="K32" s="140"/>
      <c r="L32" s="138" t="s">
        <v>22</v>
      </c>
      <c r="M32" s="139"/>
      <c r="N32" s="139"/>
      <c r="O32" s="139"/>
      <c r="P32" s="140"/>
      <c r="Q32" s="139" t="s">
        <v>23</v>
      </c>
      <c r="R32" s="139"/>
      <c r="S32" s="139"/>
      <c r="T32" s="139"/>
      <c r="U32" s="140"/>
      <c r="V32" s="138" t="s">
        <v>22</v>
      </c>
      <c r="W32" s="139"/>
      <c r="X32" s="139"/>
      <c r="Y32" s="139"/>
      <c r="Z32" s="140"/>
      <c r="AA32" s="139" t="s">
        <v>23</v>
      </c>
      <c r="AB32" s="139"/>
      <c r="AC32" s="139"/>
      <c r="AD32" s="139"/>
      <c r="AE32" s="140"/>
      <c r="AF32" s="138" t="s">
        <v>22</v>
      </c>
      <c r="AG32" s="139"/>
      <c r="AH32" s="139"/>
      <c r="AI32" s="139"/>
      <c r="AJ32" s="140"/>
      <c r="AK32" s="139" t="s">
        <v>23</v>
      </c>
      <c r="AL32" s="139"/>
      <c r="AM32" s="139"/>
      <c r="AN32" s="139"/>
      <c r="AO32" s="140"/>
    </row>
    <row r="33" spans="1:41" ht="15.75" x14ac:dyDescent="0.25">
      <c r="A33" s="32"/>
      <c r="B33" s="34">
        <v>2006</v>
      </c>
      <c r="C33" s="35">
        <v>2007</v>
      </c>
      <c r="D33" s="35">
        <v>2008</v>
      </c>
      <c r="E33" s="35">
        <v>2009</v>
      </c>
      <c r="F33" s="36">
        <v>2010</v>
      </c>
      <c r="G33" s="35">
        <v>2006</v>
      </c>
      <c r="H33" s="35">
        <v>2007</v>
      </c>
      <c r="I33" s="35">
        <v>2008</v>
      </c>
      <c r="J33" s="35">
        <v>2009</v>
      </c>
      <c r="K33" s="36">
        <v>2010</v>
      </c>
      <c r="L33" s="34">
        <v>2006</v>
      </c>
      <c r="M33" s="35">
        <v>2007</v>
      </c>
      <c r="N33" s="35">
        <v>2008</v>
      </c>
      <c r="O33" s="35">
        <v>2009</v>
      </c>
      <c r="P33" s="36">
        <v>2010</v>
      </c>
      <c r="Q33" s="35">
        <v>2006</v>
      </c>
      <c r="R33" s="35">
        <v>2007</v>
      </c>
      <c r="S33" s="35">
        <v>2008</v>
      </c>
      <c r="T33" s="35">
        <v>2009</v>
      </c>
      <c r="U33" s="36">
        <v>2010</v>
      </c>
      <c r="V33" s="34">
        <v>2006</v>
      </c>
      <c r="W33" s="35">
        <v>2007</v>
      </c>
      <c r="X33" s="35">
        <v>2008</v>
      </c>
      <c r="Y33" s="35">
        <v>2009</v>
      </c>
      <c r="Z33" s="36">
        <v>2010</v>
      </c>
      <c r="AA33" s="35">
        <v>2006</v>
      </c>
      <c r="AB33" s="35">
        <v>2007</v>
      </c>
      <c r="AC33" s="35">
        <v>2008</v>
      </c>
      <c r="AD33" s="35">
        <v>2009</v>
      </c>
      <c r="AE33" s="36">
        <v>2010</v>
      </c>
      <c r="AF33" s="34">
        <v>2006</v>
      </c>
      <c r="AG33" s="35">
        <v>2007</v>
      </c>
      <c r="AH33" s="35">
        <v>2008</v>
      </c>
      <c r="AI33" s="35">
        <v>2009</v>
      </c>
      <c r="AJ33" s="36">
        <v>2010</v>
      </c>
      <c r="AK33" s="35">
        <v>2006</v>
      </c>
      <c r="AL33" s="35">
        <v>2007</v>
      </c>
      <c r="AM33" s="35">
        <v>2008</v>
      </c>
      <c r="AN33" s="35">
        <v>2009</v>
      </c>
      <c r="AO33" s="36">
        <v>2010</v>
      </c>
    </row>
    <row r="34" spans="1:41" ht="15.75" x14ac:dyDescent="0.25">
      <c r="A34" s="37" t="s">
        <v>26</v>
      </c>
      <c r="B34" s="38">
        <v>4</v>
      </c>
      <c r="C34" s="39">
        <v>4</v>
      </c>
      <c r="D34" s="39">
        <v>6</v>
      </c>
      <c r="E34" s="39">
        <v>7</v>
      </c>
      <c r="F34" s="49">
        <v>4</v>
      </c>
      <c r="G34" s="63">
        <v>0.87</v>
      </c>
      <c r="H34" s="63">
        <v>0.87</v>
      </c>
      <c r="I34" s="63">
        <v>1.29</v>
      </c>
      <c r="J34" s="63">
        <v>1.5</v>
      </c>
      <c r="K34" s="64">
        <v>0.86</v>
      </c>
      <c r="L34" s="38">
        <v>6</v>
      </c>
      <c r="M34" s="39">
        <v>7</v>
      </c>
      <c r="N34" s="39">
        <v>1</v>
      </c>
      <c r="O34" s="39">
        <v>3</v>
      </c>
      <c r="P34" s="49">
        <v>7</v>
      </c>
      <c r="Q34" s="63">
        <v>0.81</v>
      </c>
      <c r="R34" s="63">
        <v>0.95</v>
      </c>
      <c r="S34" s="63">
        <v>0.13</v>
      </c>
      <c r="T34" s="63">
        <v>0.4</v>
      </c>
      <c r="U34" s="64">
        <v>0.94</v>
      </c>
      <c r="V34" s="38">
        <v>6</v>
      </c>
      <c r="W34" s="39">
        <v>6</v>
      </c>
      <c r="X34" s="39">
        <v>9</v>
      </c>
      <c r="Y34" s="39">
        <v>10</v>
      </c>
      <c r="Z34" s="49">
        <v>8</v>
      </c>
      <c r="AA34" s="63">
        <v>0.65</v>
      </c>
      <c r="AB34" s="63">
        <v>0.65</v>
      </c>
      <c r="AC34" s="63">
        <v>0.98</v>
      </c>
      <c r="AD34" s="63">
        <v>1.0900000000000001</v>
      </c>
      <c r="AE34" s="64">
        <v>0.87</v>
      </c>
      <c r="AF34" s="38">
        <v>3</v>
      </c>
      <c r="AG34" s="39">
        <v>3</v>
      </c>
      <c r="AH34" s="39">
        <v>2</v>
      </c>
      <c r="AI34" s="39">
        <v>6</v>
      </c>
      <c r="AJ34" s="49">
        <v>4</v>
      </c>
      <c r="AK34" s="63">
        <v>0.99</v>
      </c>
      <c r="AL34" s="63">
        <v>0.99</v>
      </c>
      <c r="AM34" s="63">
        <v>0.66</v>
      </c>
      <c r="AN34" s="63">
        <v>1.97</v>
      </c>
      <c r="AO34" s="64">
        <v>1.32</v>
      </c>
    </row>
    <row r="35" spans="1:41" ht="15.75" x14ac:dyDescent="0.25">
      <c r="A35" s="44" t="s">
        <v>27</v>
      </c>
      <c r="B35" s="40">
        <v>0</v>
      </c>
      <c r="C35" s="41">
        <v>1</v>
      </c>
      <c r="D35" s="41">
        <v>0</v>
      </c>
      <c r="E35" s="41">
        <v>1</v>
      </c>
      <c r="F35" s="42">
        <v>0</v>
      </c>
      <c r="G35" s="61">
        <v>0</v>
      </c>
      <c r="H35" s="61">
        <v>0.22</v>
      </c>
      <c r="I35" s="61">
        <v>0</v>
      </c>
      <c r="J35" s="61">
        <v>0.21</v>
      </c>
      <c r="K35" s="65">
        <v>0</v>
      </c>
      <c r="L35" s="40">
        <v>2</v>
      </c>
      <c r="M35" s="41">
        <v>0</v>
      </c>
      <c r="N35" s="41">
        <v>0</v>
      </c>
      <c r="O35" s="41">
        <v>0</v>
      </c>
      <c r="P35" s="42">
        <v>0</v>
      </c>
      <c r="Q35" s="61">
        <v>0.27</v>
      </c>
      <c r="R35" s="61">
        <v>0</v>
      </c>
      <c r="S35" s="61">
        <v>0</v>
      </c>
      <c r="T35" s="61">
        <v>0</v>
      </c>
      <c r="U35" s="65">
        <v>0</v>
      </c>
      <c r="V35" s="40">
        <v>1</v>
      </c>
      <c r="W35" s="41">
        <v>0</v>
      </c>
      <c r="X35" s="41">
        <v>2</v>
      </c>
      <c r="Y35" s="41">
        <v>0</v>
      </c>
      <c r="Z35" s="42">
        <v>2</v>
      </c>
      <c r="AA35" s="61">
        <v>0.11</v>
      </c>
      <c r="AB35" s="61">
        <v>0</v>
      </c>
      <c r="AC35" s="61">
        <v>0.22</v>
      </c>
      <c r="AD35" s="61">
        <v>0</v>
      </c>
      <c r="AE35" s="65">
        <v>0.22</v>
      </c>
      <c r="AF35" s="40">
        <v>0</v>
      </c>
      <c r="AG35" s="41">
        <v>0</v>
      </c>
      <c r="AH35" s="41">
        <v>0</v>
      </c>
      <c r="AI35" s="41">
        <v>1</v>
      </c>
      <c r="AJ35" s="42">
        <v>0</v>
      </c>
      <c r="AK35" s="61">
        <v>0</v>
      </c>
      <c r="AL35" s="61">
        <v>0</v>
      </c>
      <c r="AM35" s="61">
        <v>0</v>
      </c>
      <c r="AN35" s="61">
        <v>0.33</v>
      </c>
      <c r="AO35" s="65">
        <v>0</v>
      </c>
    </row>
    <row r="36" spans="1:41" ht="15.75" x14ac:dyDescent="0.25">
      <c r="A36" s="50" t="s">
        <v>28</v>
      </c>
      <c r="B36" s="40">
        <v>0</v>
      </c>
      <c r="C36" s="41">
        <v>0</v>
      </c>
      <c r="D36" s="41">
        <v>0</v>
      </c>
      <c r="E36" s="41">
        <v>0</v>
      </c>
      <c r="F36" s="42">
        <v>0</v>
      </c>
      <c r="G36" s="61">
        <v>0</v>
      </c>
      <c r="H36" s="61">
        <v>0</v>
      </c>
      <c r="I36" s="61">
        <v>0</v>
      </c>
      <c r="J36" s="61">
        <v>0</v>
      </c>
      <c r="K36" s="65">
        <v>0</v>
      </c>
      <c r="L36" s="40">
        <v>0</v>
      </c>
      <c r="M36" s="41">
        <v>0</v>
      </c>
      <c r="N36" s="41">
        <v>0</v>
      </c>
      <c r="O36" s="41">
        <v>0</v>
      </c>
      <c r="P36" s="42">
        <v>0</v>
      </c>
      <c r="Q36" s="61">
        <v>0</v>
      </c>
      <c r="R36" s="61">
        <v>0</v>
      </c>
      <c r="S36" s="61">
        <v>0</v>
      </c>
      <c r="T36" s="61">
        <v>0</v>
      </c>
      <c r="U36" s="65">
        <v>0</v>
      </c>
      <c r="V36" s="40">
        <v>0</v>
      </c>
      <c r="W36" s="41">
        <v>0</v>
      </c>
      <c r="X36" s="41">
        <v>0</v>
      </c>
      <c r="Y36" s="41">
        <v>0</v>
      </c>
      <c r="Z36" s="42">
        <v>0</v>
      </c>
      <c r="AA36" s="61">
        <v>0</v>
      </c>
      <c r="AB36" s="61">
        <v>0</v>
      </c>
      <c r="AC36" s="61">
        <v>0</v>
      </c>
      <c r="AD36" s="61">
        <v>0</v>
      </c>
      <c r="AE36" s="65">
        <v>0</v>
      </c>
      <c r="AF36" s="40">
        <v>0</v>
      </c>
      <c r="AG36" s="41">
        <v>0</v>
      </c>
      <c r="AH36" s="41">
        <v>0</v>
      </c>
      <c r="AI36" s="41">
        <v>0</v>
      </c>
      <c r="AJ36" s="42">
        <v>0</v>
      </c>
      <c r="AK36" s="61">
        <v>0</v>
      </c>
      <c r="AL36" s="61">
        <v>0</v>
      </c>
      <c r="AM36" s="61">
        <v>0</v>
      </c>
      <c r="AN36" s="61">
        <v>0</v>
      </c>
      <c r="AO36" s="65">
        <v>0</v>
      </c>
    </row>
    <row r="37" spans="1:41" ht="15.75" x14ac:dyDescent="0.25">
      <c r="A37" s="51" t="s">
        <v>21</v>
      </c>
      <c r="B37" s="45">
        <v>4</v>
      </c>
      <c r="C37" s="46">
        <v>5</v>
      </c>
      <c r="D37" s="46">
        <v>6</v>
      </c>
      <c r="E37" s="46">
        <v>8</v>
      </c>
      <c r="F37" s="47">
        <v>4</v>
      </c>
      <c r="G37" s="62">
        <v>0.87</v>
      </c>
      <c r="H37" s="62">
        <v>1.08</v>
      </c>
      <c r="I37" s="62">
        <v>1.29</v>
      </c>
      <c r="J37" s="62">
        <v>1.72</v>
      </c>
      <c r="K37" s="66">
        <v>0.86</v>
      </c>
      <c r="L37" s="45">
        <v>8</v>
      </c>
      <c r="M37" s="46">
        <v>7</v>
      </c>
      <c r="N37" s="46">
        <v>1</v>
      </c>
      <c r="O37" s="46">
        <v>3</v>
      </c>
      <c r="P37" s="47">
        <v>7</v>
      </c>
      <c r="Q37" s="62">
        <v>1.08</v>
      </c>
      <c r="R37" s="62">
        <v>0.95</v>
      </c>
      <c r="S37" s="62">
        <v>0.13</v>
      </c>
      <c r="T37" s="62">
        <v>0.4</v>
      </c>
      <c r="U37" s="66">
        <v>0.94</v>
      </c>
      <c r="V37" s="45">
        <v>7</v>
      </c>
      <c r="W37" s="46">
        <v>6</v>
      </c>
      <c r="X37" s="46">
        <v>11</v>
      </c>
      <c r="Y37" s="46">
        <v>10</v>
      </c>
      <c r="Z37" s="47">
        <v>10</v>
      </c>
      <c r="AA37" s="62">
        <v>0.76</v>
      </c>
      <c r="AB37" s="62">
        <v>0.65</v>
      </c>
      <c r="AC37" s="62">
        <v>1.19</v>
      </c>
      <c r="AD37" s="62">
        <v>1.0900000000000001</v>
      </c>
      <c r="AE37" s="66">
        <v>1.0900000000000001</v>
      </c>
      <c r="AF37" s="45">
        <v>3</v>
      </c>
      <c r="AG37" s="46">
        <v>3</v>
      </c>
      <c r="AH37" s="46">
        <v>2</v>
      </c>
      <c r="AI37" s="46">
        <v>7</v>
      </c>
      <c r="AJ37" s="47">
        <v>4</v>
      </c>
      <c r="AK37" s="62">
        <v>0.99</v>
      </c>
      <c r="AL37" s="62">
        <v>0.99</v>
      </c>
      <c r="AM37" s="62">
        <v>0.66</v>
      </c>
      <c r="AN37" s="62">
        <v>2.2999999999999998</v>
      </c>
      <c r="AO37" s="66">
        <v>1.32</v>
      </c>
    </row>
    <row r="41" spans="1:41" ht="18.75" x14ac:dyDescent="0.2">
      <c r="A41" s="146" t="s">
        <v>97</v>
      </c>
      <c r="B41" s="146"/>
      <c r="C41" s="146"/>
      <c r="D41" s="146"/>
      <c r="E41" s="146"/>
      <c r="F41" s="146"/>
    </row>
    <row r="42" spans="1:41" ht="15.75" x14ac:dyDescent="0.25">
      <c r="A42" s="117" t="s">
        <v>122</v>
      </c>
      <c r="B42" s="141" t="s">
        <v>121</v>
      </c>
      <c r="C42" s="142"/>
      <c r="D42" s="142"/>
      <c r="E42" s="142"/>
      <c r="F42" s="143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</row>
    <row r="43" spans="1:41" ht="15.75" x14ac:dyDescent="0.25">
      <c r="A43" s="74"/>
      <c r="B43" s="118">
        <v>2006</v>
      </c>
      <c r="C43" s="118">
        <v>2007</v>
      </c>
      <c r="D43" s="118">
        <v>2008</v>
      </c>
      <c r="E43" s="118">
        <v>2009</v>
      </c>
      <c r="F43" s="118">
        <v>2010</v>
      </c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</row>
    <row r="44" spans="1:41" ht="15.75" x14ac:dyDescent="0.25">
      <c r="A44" s="74" t="s">
        <v>123</v>
      </c>
      <c r="B44" s="99">
        <v>6.73</v>
      </c>
      <c r="C44" s="100">
        <v>8.24</v>
      </c>
      <c r="D44" s="100">
        <v>6.69</v>
      </c>
      <c r="E44" s="100">
        <v>7.3</v>
      </c>
      <c r="F44" s="100">
        <v>8.56</v>
      </c>
      <c r="G44" s="61"/>
      <c r="H44" s="56"/>
      <c r="I44" s="56"/>
      <c r="J44" s="56"/>
      <c r="K44" s="56"/>
      <c r="L44" s="61"/>
      <c r="M44" s="56"/>
      <c r="N44" s="56"/>
      <c r="O44" s="56"/>
      <c r="P44" s="56"/>
      <c r="Q44" s="61"/>
      <c r="R44" s="56"/>
      <c r="S44" s="56"/>
      <c r="T44" s="56"/>
      <c r="U44" s="56"/>
    </row>
    <row r="45" spans="1:41" ht="15.75" x14ac:dyDescent="0.25">
      <c r="A45" s="74" t="s">
        <v>124</v>
      </c>
      <c r="B45" s="99">
        <v>1.95</v>
      </c>
      <c r="C45" s="100">
        <v>3.03</v>
      </c>
      <c r="D45" s="100">
        <v>1.29</v>
      </c>
      <c r="E45" s="100">
        <v>2.15</v>
      </c>
      <c r="F45" s="100">
        <v>2.64</v>
      </c>
      <c r="G45" s="61"/>
      <c r="H45" s="56"/>
      <c r="I45" s="56"/>
      <c r="J45" s="56"/>
      <c r="K45" s="56"/>
      <c r="L45" s="61"/>
      <c r="M45" s="56"/>
      <c r="N45" s="56"/>
      <c r="O45" s="56"/>
      <c r="P45" s="56"/>
      <c r="Q45" s="61"/>
      <c r="R45" s="56"/>
      <c r="S45" s="56"/>
      <c r="T45" s="56"/>
      <c r="U45" s="56"/>
    </row>
    <row r="46" spans="1:41" ht="15.75" x14ac:dyDescent="0.25">
      <c r="A46" s="74" t="s">
        <v>125</v>
      </c>
      <c r="B46" s="99">
        <v>4.7699999999999996</v>
      </c>
      <c r="C46" s="100">
        <v>4.7699999999999996</v>
      </c>
      <c r="D46" s="100">
        <v>4.0999999999999996</v>
      </c>
      <c r="E46" s="100">
        <v>4.72</v>
      </c>
      <c r="F46" s="100">
        <v>6.85</v>
      </c>
      <c r="G46" s="61"/>
      <c r="H46" s="56"/>
      <c r="I46" s="56"/>
      <c r="J46" s="56"/>
      <c r="K46" s="56"/>
      <c r="L46" s="61"/>
      <c r="M46" s="56"/>
      <c r="N46" s="56"/>
      <c r="O46" s="56"/>
      <c r="P46" s="56"/>
      <c r="Q46" s="61"/>
      <c r="R46" s="56"/>
      <c r="S46" s="56"/>
      <c r="T46" s="56"/>
      <c r="U46" s="56"/>
    </row>
    <row r="47" spans="1:41" ht="15.75" x14ac:dyDescent="0.25">
      <c r="A47" s="74" t="s">
        <v>126</v>
      </c>
      <c r="B47" s="99">
        <v>0.65</v>
      </c>
      <c r="C47" s="100">
        <v>1.08</v>
      </c>
      <c r="D47" s="100">
        <v>0.43</v>
      </c>
      <c r="E47" s="100">
        <v>0.21</v>
      </c>
      <c r="F47" s="100">
        <v>1.07</v>
      </c>
      <c r="G47" s="61"/>
      <c r="H47" s="56"/>
      <c r="I47" s="56"/>
      <c r="J47" s="56"/>
      <c r="K47" s="56"/>
      <c r="L47" s="61"/>
      <c r="M47" s="56"/>
      <c r="N47" s="56"/>
      <c r="O47" s="56"/>
      <c r="P47" s="56"/>
      <c r="Q47" s="61"/>
      <c r="R47" s="56"/>
      <c r="S47" s="56"/>
      <c r="T47" s="56"/>
      <c r="U47" s="56"/>
    </row>
    <row r="48" spans="1:41" ht="15.75" x14ac:dyDescent="0.25">
      <c r="A48" s="74" t="s">
        <v>127</v>
      </c>
      <c r="B48" s="99">
        <v>2.17</v>
      </c>
      <c r="C48" s="100">
        <v>1.95</v>
      </c>
      <c r="D48" s="100">
        <v>1.29</v>
      </c>
      <c r="E48" s="100">
        <v>1.5</v>
      </c>
      <c r="F48" s="100">
        <v>1.93</v>
      </c>
      <c r="G48" s="61"/>
      <c r="H48" s="56"/>
      <c r="I48" s="56"/>
      <c r="J48" s="56"/>
      <c r="K48" s="56"/>
      <c r="L48" s="61"/>
      <c r="M48" s="56"/>
      <c r="N48" s="56"/>
      <c r="O48" s="56"/>
      <c r="P48" s="56"/>
      <c r="Q48" s="61"/>
      <c r="R48" s="56"/>
      <c r="S48" s="56"/>
      <c r="T48" s="56"/>
      <c r="U48" s="56"/>
    </row>
    <row r="49" spans="1:21" ht="15.75" x14ac:dyDescent="0.25">
      <c r="A49" s="74" t="s">
        <v>128</v>
      </c>
      <c r="B49" s="99">
        <v>1.08</v>
      </c>
      <c r="C49" s="100">
        <v>3.03</v>
      </c>
      <c r="D49" s="100">
        <v>1.29</v>
      </c>
      <c r="E49" s="100">
        <v>0.43</v>
      </c>
      <c r="F49" s="100">
        <v>1.71</v>
      </c>
      <c r="G49" s="61"/>
      <c r="H49" s="56"/>
      <c r="I49" s="56"/>
      <c r="J49" s="56"/>
      <c r="K49" s="56"/>
      <c r="L49" s="61"/>
      <c r="M49" s="56"/>
      <c r="N49" s="56"/>
      <c r="O49" s="56"/>
      <c r="P49" s="56"/>
      <c r="Q49" s="61"/>
      <c r="R49" s="56"/>
      <c r="S49" s="56"/>
      <c r="T49" s="56"/>
      <c r="U49" s="56"/>
    </row>
    <row r="50" spans="1:21" ht="15.75" x14ac:dyDescent="0.25">
      <c r="A50" s="74" t="s">
        <v>129</v>
      </c>
      <c r="B50" s="99">
        <v>3.91</v>
      </c>
      <c r="C50" s="100">
        <v>4.12</v>
      </c>
      <c r="D50" s="100">
        <v>2.8</v>
      </c>
      <c r="E50" s="100">
        <v>2.79</v>
      </c>
      <c r="F50" s="100">
        <v>4.71</v>
      </c>
      <c r="G50" s="61"/>
      <c r="H50" s="56"/>
      <c r="I50" s="56"/>
      <c r="J50" s="56"/>
      <c r="K50" s="56"/>
      <c r="L50" s="61"/>
      <c r="M50" s="56"/>
      <c r="N50" s="56"/>
      <c r="O50" s="56"/>
      <c r="P50" s="56"/>
      <c r="Q50" s="61"/>
      <c r="R50" s="56"/>
      <c r="S50" s="56"/>
      <c r="T50" s="56"/>
      <c r="U50" s="56"/>
    </row>
    <row r="51" spans="1:21" ht="15.75" x14ac:dyDescent="0.25">
      <c r="A51" s="74" t="s">
        <v>70</v>
      </c>
      <c r="B51" s="99">
        <v>1.08</v>
      </c>
      <c r="C51" s="100">
        <v>1.73</v>
      </c>
      <c r="D51" s="100">
        <v>1.51</v>
      </c>
      <c r="E51" s="100">
        <v>1.5</v>
      </c>
      <c r="F51" s="100">
        <v>1.71</v>
      </c>
      <c r="G51" s="61"/>
      <c r="H51" s="56"/>
      <c r="I51" s="56"/>
      <c r="J51" s="56"/>
      <c r="K51" s="56"/>
      <c r="L51" s="61"/>
      <c r="M51" s="56"/>
      <c r="N51" s="56"/>
      <c r="O51" s="56"/>
      <c r="P51" s="56"/>
      <c r="Q51" s="61"/>
      <c r="R51" s="56"/>
      <c r="S51" s="56"/>
      <c r="T51" s="56"/>
      <c r="U51" s="56"/>
    </row>
    <row r="52" spans="1:21" ht="15.75" x14ac:dyDescent="0.25">
      <c r="A52" s="74" t="s">
        <v>130</v>
      </c>
      <c r="B52" s="99">
        <v>3.25</v>
      </c>
      <c r="C52" s="100">
        <v>3.47</v>
      </c>
      <c r="D52" s="100">
        <v>1.94</v>
      </c>
      <c r="E52" s="100">
        <v>2.15</v>
      </c>
      <c r="F52" s="100">
        <v>4.07</v>
      </c>
      <c r="G52" s="61"/>
      <c r="H52" s="56"/>
      <c r="I52" s="56"/>
      <c r="J52" s="56"/>
      <c r="K52" s="56"/>
      <c r="L52" s="61"/>
      <c r="M52" s="56"/>
      <c r="N52" s="56"/>
      <c r="O52" s="56"/>
      <c r="P52" s="56"/>
      <c r="Q52" s="61"/>
      <c r="R52" s="56"/>
      <c r="S52" s="56"/>
      <c r="T52" s="56"/>
      <c r="U52" s="56"/>
    </row>
    <row r="53" spans="1:21" ht="15.75" x14ac:dyDescent="0.25">
      <c r="A53" s="74" t="s">
        <v>131</v>
      </c>
      <c r="B53" s="99">
        <v>0.87</v>
      </c>
      <c r="C53" s="100">
        <v>2.17</v>
      </c>
      <c r="D53" s="100">
        <v>1.29</v>
      </c>
      <c r="E53" s="100">
        <v>1.29</v>
      </c>
      <c r="F53" s="100">
        <v>1.71</v>
      </c>
      <c r="G53" s="61"/>
      <c r="H53" s="56"/>
      <c r="I53" s="56"/>
      <c r="J53" s="56"/>
      <c r="K53" s="56"/>
      <c r="L53" s="61"/>
      <c r="M53" s="56"/>
      <c r="N53" s="56"/>
      <c r="O53" s="56"/>
      <c r="P53" s="56"/>
      <c r="Q53" s="61"/>
      <c r="R53" s="56"/>
      <c r="S53" s="56"/>
      <c r="T53" s="56"/>
      <c r="U53" s="56"/>
    </row>
    <row r="54" spans="1:21" ht="15.75" x14ac:dyDescent="0.25">
      <c r="A54" s="74" t="s">
        <v>132</v>
      </c>
      <c r="B54" s="99">
        <v>0.87</v>
      </c>
      <c r="C54" s="100">
        <v>1.08</v>
      </c>
      <c r="D54" s="100">
        <v>1.29</v>
      </c>
      <c r="E54" s="100">
        <v>1.72</v>
      </c>
      <c r="F54" s="100">
        <v>0.86</v>
      </c>
      <c r="G54" s="61"/>
      <c r="H54" s="56"/>
      <c r="I54" s="56"/>
      <c r="J54" s="56"/>
      <c r="K54" s="56"/>
      <c r="L54" s="61"/>
      <c r="M54" s="56"/>
      <c r="N54" s="56"/>
      <c r="O54" s="56"/>
      <c r="P54" s="56"/>
      <c r="Q54" s="61"/>
      <c r="R54" s="56"/>
      <c r="S54" s="56"/>
      <c r="T54" s="56"/>
      <c r="U54" s="56"/>
    </row>
    <row r="55" spans="1:21" ht="15.75" x14ac:dyDescent="0.25">
      <c r="A55" s="74" t="s">
        <v>133</v>
      </c>
      <c r="B55" s="99">
        <v>1.3</v>
      </c>
      <c r="C55" s="100">
        <v>1.08</v>
      </c>
      <c r="D55" s="100">
        <v>1.29</v>
      </c>
      <c r="E55" s="100">
        <v>1.72</v>
      </c>
      <c r="F55" s="100">
        <v>0.64</v>
      </c>
      <c r="G55" s="61"/>
      <c r="H55" s="56"/>
      <c r="I55" s="56"/>
      <c r="J55" s="56"/>
      <c r="K55" s="56"/>
      <c r="L55" s="61"/>
      <c r="M55" s="56"/>
      <c r="N55" s="56"/>
      <c r="O55" s="56"/>
      <c r="P55" s="56"/>
      <c r="Q55" s="61"/>
      <c r="R55" s="56"/>
      <c r="S55" s="56"/>
      <c r="T55" s="56"/>
      <c r="U55" s="56"/>
    </row>
    <row r="56" spans="1:21" ht="15.75" x14ac:dyDescent="0.25">
      <c r="A56" s="74" t="s">
        <v>134</v>
      </c>
      <c r="B56" s="99">
        <v>0</v>
      </c>
      <c r="C56" s="100">
        <v>0.22</v>
      </c>
      <c r="D56" s="100">
        <v>0.65</v>
      </c>
      <c r="E56" s="100">
        <v>0.21</v>
      </c>
      <c r="F56" s="100">
        <v>0.21</v>
      </c>
      <c r="G56" s="61"/>
      <c r="H56" s="56"/>
      <c r="I56" s="56"/>
      <c r="J56" s="56"/>
      <c r="K56" s="56"/>
      <c r="L56" s="61"/>
      <c r="M56" s="56"/>
      <c r="N56" s="56"/>
      <c r="O56" s="56"/>
      <c r="P56" s="56"/>
      <c r="Q56" s="61"/>
      <c r="R56" s="56"/>
      <c r="S56" s="56"/>
      <c r="T56" s="56"/>
      <c r="U56" s="56"/>
    </row>
    <row r="58" spans="1:21" ht="15.75" x14ac:dyDescent="0.25">
      <c r="A58" s="74" t="s">
        <v>0</v>
      </c>
      <c r="B58" s="144" t="s">
        <v>60</v>
      </c>
      <c r="C58" s="144"/>
      <c r="D58" s="144"/>
      <c r="E58" s="144"/>
      <c r="F58" s="144"/>
    </row>
    <row r="59" spans="1:21" ht="15.75" x14ac:dyDescent="0.25">
      <c r="A59" s="74"/>
      <c r="B59" s="94">
        <v>2006</v>
      </c>
      <c r="C59" s="94">
        <v>2007</v>
      </c>
      <c r="D59" s="94">
        <v>2008</v>
      </c>
      <c r="E59" s="94">
        <v>2009</v>
      </c>
      <c r="F59" s="94">
        <v>2010</v>
      </c>
    </row>
    <row r="60" spans="1:21" ht="15.75" x14ac:dyDescent="0.25">
      <c r="A60" s="74" t="s">
        <v>2</v>
      </c>
      <c r="B60" s="94">
        <v>31</v>
      </c>
      <c r="C60" s="94">
        <v>38</v>
      </c>
      <c r="D60" s="94">
        <v>31</v>
      </c>
      <c r="E60" s="94">
        <v>34</v>
      </c>
      <c r="F60" s="94">
        <v>40</v>
      </c>
    </row>
    <row r="61" spans="1:21" ht="15.75" x14ac:dyDescent="0.25">
      <c r="A61" s="74" t="s">
        <v>3</v>
      </c>
      <c r="B61" s="94">
        <v>9</v>
      </c>
      <c r="C61" s="94">
        <v>14</v>
      </c>
      <c r="D61" s="94">
        <v>6</v>
      </c>
      <c r="E61" s="94">
        <v>10</v>
      </c>
      <c r="F61" s="94">
        <v>17</v>
      </c>
    </row>
  </sheetData>
  <mergeCells count="30">
    <mergeCell ref="B58:F58"/>
    <mergeCell ref="AF32:AJ32"/>
    <mergeCell ref="AK32:AO32"/>
    <mergeCell ref="L42:P42"/>
    <mergeCell ref="Q42:U42"/>
    <mergeCell ref="G42:K42"/>
    <mergeCell ref="V32:Z32"/>
    <mergeCell ref="AA32:AE32"/>
    <mergeCell ref="L32:P32"/>
    <mergeCell ref="A41:F41"/>
    <mergeCell ref="B42:F42"/>
    <mergeCell ref="Q32:U32"/>
    <mergeCell ref="B32:F32"/>
    <mergeCell ref="G32:K32"/>
    <mergeCell ref="B22:F22"/>
    <mergeCell ref="G22:K22"/>
    <mergeCell ref="AK3:AO3"/>
    <mergeCell ref="AF22:AJ22"/>
    <mergeCell ref="AK22:AO22"/>
    <mergeCell ref="AF3:AJ3"/>
    <mergeCell ref="AA3:AE3"/>
    <mergeCell ref="V22:Z22"/>
    <mergeCell ref="AA22:AE22"/>
    <mergeCell ref="V3:Z3"/>
    <mergeCell ref="L3:P3"/>
    <mergeCell ref="Q3:U3"/>
    <mergeCell ref="L22:P22"/>
    <mergeCell ref="Q22:U22"/>
    <mergeCell ref="A3:F3"/>
    <mergeCell ref="G3:K3"/>
  </mergeCells>
  <phoneticPr fontId="2" type="noConversion"/>
  <pageMargins left="0.75" right="0.75" top="1" bottom="1" header="0.5" footer="0.5"/>
  <pageSetup orientation="portrait" horizontalDpi="1200" verticalDpi="1200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38"/>
  <sheetViews>
    <sheetView topLeftCell="J15" workbookViewId="0">
      <selection activeCell="V30" sqref="V30"/>
    </sheetView>
  </sheetViews>
  <sheetFormatPr defaultColWidth="8.75" defaultRowHeight="12.75" x14ac:dyDescent="0.2"/>
  <cols>
    <col min="1" max="1" width="9.25" bestFit="1" customWidth="1"/>
    <col min="2" max="6" width="7.125" customWidth="1"/>
    <col min="7" max="11" width="6.875" customWidth="1"/>
  </cols>
  <sheetData>
    <row r="2" spans="1:13" ht="18.75" x14ac:dyDescent="0.3">
      <c r="C2" t="s">
        <v>29</v>
      </c>
      <c r="F2" s="130" t="s">
        <v>135</v>
      </c>
      <c r="G2" s="130"/>
      <c r="H2" s="130"/>
      <c r="I2" s="130"/>
      <c r="J2" s="130"/>
      <c r="K2" s="130"/>
      <c r="L2" s="77"/>
      <c r="M2" s="77"/>
    </row>
    <row r="3" spans="1:13" ht="15.75" x14ac:dyDescent="0.25">
      <c r="F3" s="74"/>
      <c r="G3" s="116">
        <v>2006</v>
      </c>
      <c r="H3" s="116">
        <v>2007</v>
      </c>
      <c r="I3" s="116">
        <v>2008</v>
      </c>
      <c r="J3" s="116">
        <v>2009</v>
      </c>
      <c r="K3" s="116">
        <v>2010</v>
      </c>
      <c r="L3" s="77"/>
      <c r="M3" s="77"/>
    </row>
    <row r="4" spans="1:13" ht="15.75" x14ac:dyDescent="0.25">
      <c r="D4" s="4" t="s">
        <v>14</v>
      </c>
      <c r="F4" s="76" t="s">
        <v>30</v>
      </c>
      <c r="G4" s="99">
        <v>0</v>
      </c>
      <c r="H4" s="100">
        <v>0.2</v>
      </c>
      <c r="I4" s="100">
        <v>0.7</v>
      </c>
      <c r="J4" s="100">
        <v>0.2</v>
      </c>
      <c r="K4" s="100">
        <v>0.2</v>
      </c>
      <c r="L4" s="78"/>
      <c r="M4" s="78"/>
    </row>
    <row r="5" spans="1:13" ht="15.75" x14ac:dyDescent="0.25">
      <c r="F5" s="76" t="s">
        <v>31</v>
      </c>
      <c r="G5" s="99">
        <v>0.5</v>
      </c>
      <c r="H5" s="100">
        <v>0.2</v>
      </c>
      <c r="I5" s="100">
        <v>0</v>
      </c>
      <c r="J5" s="100">
        <v>0.2</v>
      </c>
      <c r="K5" s="100">
        <v>0.1</v>
      </c>
      <c r="L5" s="78"/>
      <c r="M5" s="78"/>
    </row>
    <row r="6" spans="1:13" ht="15.75" x14ac:dyDescent="0.25">
      <c r="F6" s="76" t="s">
        <v>32</v>
      </c>
      <c r="G6" s="99">
        <v>0.7</v>
      </c>
      <c r="H6" s="100">
        <v>0.7</v>
      </c>
      <c r="I6" s="100">
        <v>0</v>
      </c>
      <c r="J6" s="100">
        <v>0.3</v>
      </c>
      <c r="K6" s="100">
        <v>0</v>
      </c>
      <c r="L6" s="78"/>
      <c r="M6" s="78"/>
    </row>
    <row r="7" spans="1:13" ht="15.75" x14ac:dyDescent="0.25">
      <c r="F7" s="76" t="s">
        <v>33</v>
      </c>
      <c r="G7" s="99">
        <v>0.3</v>
      </c>
      <c r="H7" s="100">
        <v>0.1</v>
      </c>
      <c r="I7" s="100">
        <v>0</v>
      </c>
      <c r="J7" s="100">
        <v>0</v>
      </c>
      <c r="K7" s="100">
        <v>0.3</v>
      </c>
      <c r="L7" s="78"/>
      <c r="M7" s="78"/>
    </row>
    <row r="12" spans="1:13" x14ac:dyDescent="0.2">
      <c r="B12" s="67" t="s">
        <v>67</v>
      </c>
    </row>
    <row r="13" spans="1:13" ht="15" x14ac:dyDescent="0.25">
      <c r="B13" s="26" t="s">
        <v>34</v>
      </c>
    </row>
    <row r="16" spans="1:13" ht="18.75" x14ac:dyDescent="0.3">
      <c r="A16" s="130" t="s">
        <v>135</v>
      </c>
      <c r="B16" s="130"/>
      <c r="C16" s="130"/>
      <c r="D16" s="130"/>
      <c r="E16" s="130"/>
      <c r="F16" s="130"/>
    </row>
    <row r="17" spans="1:9" ht="15.75" x14ac:dyDescent="0.25">
      <c r="A17" s="74"/>
      <c r="B17" s="116">
        <v>2006</v>
      </c>
      <c r="C17" s="116">
        <v>2007</v>
      </c>
      <c r="D17" s="116">
        <v>2008</v>
      </c>
      <c r="E17" s="116">
        <v>2009</v>
      </c>
      <c r="F17" s="116">
        <v>2010</v>
      </c>
    </row>
    <row r="18" spans="1:9" ht="15.75" x14ac:dyDescent="0.25">
      <c r="A18" s="74" t="s">
        <v>32</v>
      </c>
      <c r="B18" s="99">
        <v>0.7</v>
      </c>
      <c r="C18" s="100">
        <v>0.7</v>
      </c>
      <c r="D18" s="100">
        <v>0</v>
      </c>
      <c r="E18" s="100">
        <v>0.3</v>
      </c>
      <c r="F18" s="100">
        <v>0</v>
      </c>
    </row>
    <row r="19" spans="1:9" ht="15.75" x14ac:dyDescent="0.25">
      <c r="A19" s="74" t="s">
        <v>31</v>
      </c>
      <c r="B19" s="99">
        <v>0.5</v>
      </c>
      <c r="C19" s="100">
        <v>0.2</v>
      </c>
      <c r="D19" s="100">
        <v>0</v>
      </c>
      <c r="E19" s="100">
        <v>0.2</v>
      </c>
      <c r="F19" s="100">
        <v>0.1</v>
      </c>
    </row>
    <row r="20" spans="1:9" ht="15.75" x14ac:dyDescent="0.25">
      <c r="A20" s="74" t="s">
        <v>30</v>
      </c>
      <c r="B20" s="99">
        <v>0</v>
      </c>
      <c r="C20" s="100">
        <v>0.2</v>
      </c>
      <c r="D20" s="100">
        <v>0.7</v>
      </c>
      <c r="E20" s="100">
        <v>0.2</v>
      </c>
      <c r="F20" s="100">
        <v>0.2</v>
      </c>
    </row>
    <row r="21" spans="1:9" ht="15.75" x14ac:dyDescent="0.25">
      <c r="A21" s="74" t="s">
        <v>33</v>
      </c>
      <c r="B21" s="99">
        <v>0.3</v>
      </c>
      <c r="C21" s="100">
        <v>0.1</v>
      </c>
      <c r="D21" s="100">
        <v>0</v>
      </c>
      <c r="E21" s="100">
        <v>0</v>
      </c>
      <c r="F21" s="100">
        <v>0.3</v>
      </c>
    </row>
    <row r="22" spans="1:9" x14ac:dyDescent="0.2">
      <c r="E22" s="5"/>
    </row>
    <row r="23" spans="1:9" x14ac:dyDescent="0.2">
      <c r="E23" s="5"/>
    </row>
    <row r="24" spans="1:9" x14ac:dyDescent="0.2">
      <c r="E24" s="5"/>
    </row>
    <row r="30" spans="1:9" x14ac:dyDescent="0.2">
      <c r="I30" s="5"/>
    </row>
    <row r="31" spans="1:9" x14ac:dyDescent="0.2">
      <c r="I31" s="5"/>
    </row>
    <row r="32" spans="1:9" x14ac:dyDescent="0.2">
      <c r="I32" s="5"/>
    </row>
    <row r="33" spans="1:42" x14ac:dyDescent="0.2">
      <c r="I33" s="5"/>
    </row>
    <row r="34" spans="1:42" x14ac:dyDescent="0.2">
      <c r="I34" s="5"/>
    </row>
    <row r="35" spans="1:42" x14ac:dyDescent="0.2">
      <c r="I35" s="5"/>
    </row>
    <row r="36" spans="1:42" x14ac:dyDescent="0.2">
      <c r="I36" s="5"/>
    </row>
    <row r="37" spans="1:42" ht="15.75" x14ac:dyDescent="0.25">
      <c r="A37" s="32"/>
      <c r="B37" s="41"/>
      <c r="C37" s="41"/>
      <c r="D37" s="41"/>
      <c r="E37" s="41"/>
      <c r="F37" s="41"/>
      <c r="G37" s="61"/>
      <c r="H37" s="56"/>
      <c r="I37" s="56"/>
      <c r="J37" s="56"/>
      <c r="K37" s="56"/>
      <c r="L37" s="41"/>
      <c r="M37" s="41"/>
      <c r="N37" s="41"/>
      <c r="O37" s="41"/>
      <c r="P37" s="41"/>
      <c r="Q37" s="61"/>
      <c r="R37" s="56"/>
      <c r="S37" s="56"/>
      <c r="T37" s="56"/>
      <c r="U37" s="56"/>
      <c r="V37" s="41"/>
      <c r="W37" s="41"/>
      <c r="X37" s="41"/>
      <c r="Y37" s="41"/>
      <c r="Z37" s="41"/>
      <c r="AA37" s="61"/>
      <c r="AB37" s="56"/>
      <c r="AC37" s="56"/>
      <c r="AD37" s="56"/>
      <c r="AE37" s="56"/>
      <c r="AF37" s="41"/>
      <c r="AG37" s="41"/>
      <c r="AH37" s="41"/>
      <c r="AI37" s="41"/>
      <c r="AJ37" s="41"/>
      <c r="AK37" s="61"/>
      <c r="AL37" s="56"/>
      <c r="AM37" s="56"/>
      <c r="AN37" s="56"/>
      <c r="AO37" s="56"/>
      <c r="AP37" s="2"/>
    </row>
    <row r="38" spans="1:42" x14ac:dyDescent="0.2">
      <c r="A38" s="2"/>
      <c r="B38" s="2"/>
      <c r="C38" s="2"/>
      <c r="D38" s="2"/>
      <c r="E38" s="2"/>
      <c r="F38" s="2"/>
      <c r="G38" s="2"/>
      <c r="H38" s="2"/>
      <c r="I38" s="7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</sheetData>
  <mergeCells count="2">
    <mergeCell ref="F2:K2"/>
    <mergeCell ref="A16:F16"/>
  </mergeCells>
  <phoneticPr fontId="2" type="noConversion"/>
  <dataValidations count="1">
    <dataValidation type="list" allowBlank="1" showInputMessage="1" showErrorMessage="1" sqref="D4">
      <formula1>#REF!</formula1>
    </dataValidation>
  </dataValidations>
  <hyperlinks>
    <hyperlink ref="B13" r:id="rId1"/>
  </hyperlinks>
  <pageMargins left="0.7" right="0.7" top="0.75" bottom="0.75" header="0.3" footer="0.3"/>
  <pageSetup orientation="portrait" horizontalDpi="4294967292" verticalDpi="4294967292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25" workbookViewId="0">
      <selection activeCell="I44" sqref="F40:I44"/>
    </sheetView>
  </sheetViews>
  <sheetFormatPr defaultColWidth="11" defaultRowHeight="15.75" x14ac:dyDescent="0.25"/>
  <cols>
    <col min="1" max="1" width="107.375" style="11" bestFit="1" customWidth="1"/>
    <col min="2" max="2" width="4.875" style="11" bestFit="1" customWidth="1"/>
    <col min="3" max="3" width="9" style="11" bestFit="1" customWidth="1"/>
    <col min="4" max="5" width="4.875" style="11" bestFit="1" customWidth="1"/>
    <col min="6" max="6" width="9" style="11" bestFit="1" customWidth="1"/>
    <col min="7" max="7" width="5.5" style="11" bestFit="1" customWidth="1"/>
    <col min="8" max="8" width="9" style="11" bestFit="1" customWidth="1"/>
    <col min="9" max="9" width="5.5" style="11" bestFit="1" customWidth="1"/>
    <col min="10" max="13" width="4.875" style="11" bestFit="1" customWidth="1"/>
    <col min="14" max="14" width="11" style="11"/>
    <col min="15" max="15" width="9" style="11" bestFit="1" customWidth="1"/>
    <col min="16" max="18" width="4.875" style="11" customWidth="1"/>
    <col min="19" max="25" width="4.875" style="11" bestFit="1" customWidth="1"/>
    <col min="26" max="27" width="4.875" style="11" customWidth="1"/>
    <col min="28" max="16384" width="11" style="11"/>
  </cols>
  <sheetData>
    <row r="1" spans="1:27" ht="18.75" x14ac:dyDescent="0.25">
      <c r="A1" s="148" t="s">
        <v>47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O1" s="150" t="s">
        <v>47</v>
      </c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</row>
    <row r="2" spans="1:27" x14ac:dyDescent="0.25">
      <c r="A2" s="16"/>
      <c r="B2" s="101">
        <v>2000</v>
      </c>
      <c r="C2" s="101">
        <v>2001</v>
      </c>
      <c r="D2" s="101">
        <v>2002</v>
      </c>
      <c r="E2" s="101">
        <v>2003</v>
      </c>
      <c r="F2" s="101">
        <v>2004</v>
      </c>
      <c r="G2" s="101">
        <v>2005</v>
      </c>
      <c r="H2" s="101">
        <v>2006</v>
      </c>
      <c r="I2" s="101">
        <v>2007</v>
      </c>
      <c r="J2" s="101">
        <v>2008</v>
      </c>
      <c r="K2" s="101">
        <v>2009</v>
      </c>
      <c r="L2" s="102">
        <v>2010</v>
      </c>
      <c r="M2" s="102">
        <v>2011</v>
      </c>
      <c r="O2" s="124"/>
      <c r="P2" s="125">
        <v>2000</v>
      </c>
      <c r="Q2" s="125">
        <v>2001</v>
      </c>
      <c r="R2" s="125">
        <v>2002</v>
      </c>
      <c r="S2" s="125">
        <v>2003</v>
      </c>
      <c r="T2" s="125">
        <v>2004</v>
      </c>
      <c r="U2" s="125">
        <v>2005</v>
      </c>
      <c r="V2" s="125">
        <v>2006</v>
      </c>
      <c r="W2" s="125">
        <v>2007</v>
      </c>
      <c r="X2" s="125">
        <v>2008</v>
      </c>
      <c r="Y2" s="125">
        <v>2009</v>
      </c>
      <c r="Z2" s="126">
        <v>2010</v>
      </c>
      <c r="AA2" s="126">
        <v>2011</v>
      </c>
    </row>
    <row r="3" spans="1:27" x14ac:dyDescent="0.25">
      <c r="A3" s="16" t="s">
        <v>37</v>
      </c>
      <c r="B3" s="103">
        <v>339.03250122070312</v>
      </c>
      <c r="C3" s="103">
        <v>319.79750061035156</v>
      </c>
      <c r="D3" s="103">
        <v>312.52499389648437</v>
      </c>
      <c r="E3" s="103">
        <v>315.46749877929687</v>
      </c>
      <c r="F3" s="103">
        <v>305.87500762939453</v>
      </c>
      <c r="G3" s="103">
        <v>307.18500518798828</v>
      </c>
      <c r="H3" s="103">
        <v>328.29999542236328</v>
      </c>
      <c r="I3" s="103">
        <v>325.13999938964844</v>
      </c>
      <c r="J3" s="103">
        <v>345.55250549316406</v>
      </c>
      <c r="K3" s="103">
        <v>310.0625</v>
      </c>
      <c r="L3" s="104">
        <v>336</v>
      </c>
      <c r="M3" s="104">
        <v>364</v>
      </c>
      <c r="O3" s="129" t="s">
        <v>43</v>
      </c>
      <c r="P3" s="127">
        <v>290.69</v>
      </c>
      <c r="Q3" s="127">
        <v>333.6</v>
      </c>
      <c r="R3" s="127">
        <v>253.23</v>
      </c>
      <c r="S3" s="127">
        <v>260.87</v>
      </c>
      <c r="T3" s="127">
        <v>256.64999999999998</v>
      </c>
      <c r="U3" s="127">
        <v>251.97</v>
      </c>
      <c r="V3" s="127">
        <v>264.20999999999998</v>
      </c>
      <c r="W3" s="127">
        <v>261.02999999999997</v>
      </c>
      <c r="X3" s="127">
        <v>280.7</v>
      </c>
      <c r="Y3" s="127">
        <v>247.12</v>
      </c>
      <c r="Z3" s="128">
        <v>277</v>
      </c>
      <c r="AA3" s="128">
        <v>317</v>
      </c>
    </row>
    <row r="4" spans="1:27" x14ac:dyDescent="0.25">
      <c r="A4" s="16" t="s">
        <v>44</v>
      </c>
      <c r="B4" s="103">
        <v>395.03</v>
      </c>
      <c r="C4" s="103">
        <v>366.67</v>
      </c>
      <c r="D4" s="103">
        <v>346.11</v>
      </c>
      <c r="E4" s="103">
        <v>352.57</v>
      </c>
      <c r="F4" s="103">
        <v>334.14</v>
      </c>
      <c r="G4" s="103">
        <v>320.61</v>
      </c>
      <c r="H4" s="103">
        <v>360.55</v>
      </c>
      <c r="I4" s="103">
        <v>359.16</v>
      </c>
      <c r="J4" s="103">
        <v>385.11</v>
      </c>
      <c r="K4" s="103">
        <v>344.22</v>
      </c>
      <c r="L4" s="104">
        <v>367</v>
      </c>
      <c r="M4" s="104">
        <v>412</v>
      </c>
      <c r="O4" s="129" t="s">
        <v>42</v>
      </c>
      <c r="P4" s="127">
        <v>389.95</v>
      </c>
      <c r="Q4" s="127">
        <v>247.48</v>
      </c>
      <c r="R4" s="127">
        <v>294.19</v>
      </c>
      <c r="S4" s="127">
        <v>290.94</v>
      </c>
      <c r="T4" s="127">
        <v>283.07</v>
      </c>
      <c r="U4" s="127">
        <v>281.79000000000002</v>
      </c>
      <c r="V4" s="127">
        <v>305</v>
      </c>
      <c r="W4" s="127">
        <v>304.5</v>
      </c>
      <c r="X4" s="127">
        <v>326.58999999999997</v>
      </c>
      <c r="Y4" s="127">
        <v>280.08999999999997</v>
      </c>
      <c r="Z4" s="128">
        <v>306</v>
      </c>
      <c r="AA4" s="128">
        <v>350</v>
      </c>
    </row>
    <row r="5" spans="1:27" x14ac:dyDescent="0.25">
      <c r="A5" s="16" t="s">
        <v>32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4"/>
      <c r="M5" s="104"/>
      <c r="O5" s="129" t="s">
        <v>44</v>
      </c>
      <c r="P5" s="127">
        <v>395.03</v>
      </c>
      <c r="Q5" s="127">
        <v>366.67</v>
      </c>
      <c r="R5" s="127">
        <v>346.11</v>
      </c>
      <c r="S5" s="127">
        <v>352.57</v>
      </c>
      <c r="T5" s="127">
        <v>334.14</v>
      </c>
      <c r="U5" s="127">
        <v>320.61</v>
      </c>
      <c r="V5" s="127">
        <v>360.55</v>
      </c>
      <c r="W5" s="127">
        <v>359.16</v>
      </c>
      <c r="X5" s="127">
        <v>385.11</v>
      </c>
      <c r="Y5" s="127">
        <v>344.22</v>
      </c>
      <c r="Z5" s="128">
        <v>367</v>
      </c>
      <c r="AA5" s="128">
        <v>412</v>
      </c>
    </row>
    <row r="6" spans="1:27" x14ac:dyDescent="0.25">
      <c r="A6" s="16" t="s">
        <v>115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4"/>
      <c r="M6" s="104"/>
      <c r="O6" s="129" t="s">
        <v>37</v>
      </c>
      <c r="P6" s="127">
        <v>339.03250122070312</v>
      </c>
      <c r="Q6" s="127">
        <v>319.79750061035156</v>
      </c>
      <c r="R6" s="127">
        <v>312.52499389648437</v>
      </c>
      <c r="S6" s="127">
        <v>315.46749877929687</v>
      </c>
      <c r="T6" s="127">
        <v>305.87500762939453</v>
      </c>
      <c r="U6" s="127">
        <v>307.18500518798828</v>
      </c>
      <c r="V6" s="127">
        <v>328.29999542236328</v>
      </c>
      <c r="W6" s="127">
        <v>325.13999938964844</v>
      </c>
      <c r="X6" s="127">
        <v>345.55250549316406</v>
      </c>
      <c r="Y6" s="127">
        <v>310.0625</v>
      </c>
      <c r="Z6" s="128">
        <v>336</v>
      </c>
      <c r="AA6" s="128">
        <v>364</v>
      </c>
    </row>
    <row r="7" spans="1:27" x14ac:dyDescent="0.25">
      <c r="A7" s="16" t="s">
        <v>43</v>
      </c>
      <c r="B7" s="103">
        <v>290.69</v>
      </c>
      <c r="C7" s="103">
        <v>333.6</v>
      </c>
      <c r="D7" s="103">
        <v>253.23</v>
      </c>
      <c r="E7" s="103">
        <v>260.87</v>
      </c>
      <c r="F7" s="103">
        <v>256.64999999999998</v>
      </c>
      <c r="G7" s="103">
        <v>251.97</v>
      </c>
      <c r="H7" s="103">
        <v>264.20999999999998</v>
      </c>
      <c r="I7" s="103">
        <v>261.02999999999997</v>
      </c>
      <c r="J7" s="103">
        <v>280.7</v>
      </c>
      <c r="K7" s="103">
        <v>247.12</v>
      </c>
      <c r="L7" s="104">
        <v>277</v>
      </c>
      <c r="M7" s="104">
        <v>317</v>
      </c>
      <c r="O7" s="106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8"/>
      <c r="AA7" s="108"/>
    </row>
    <row r="8" spans="1:27" x14ac:dyDescent="0.25">
      <c r="A8" s="16" t="s">
        <v>42</v>
      </c>
      <c r="B8" s="103">
        <v>389.95</v>
      </c>
      <c r="C8" s="103">
        <v>247.48</v>
      </c>
      <c r="D8" s="103">
        <v>294.19</v>
      </c>
      <c r="E8" s="103">
        <v>290.94</v>
      </c>
      <c r="F8" s="103">
        <v>283.07</v>
      </c>
      <c r="G8" s="103">
        <v>281.79000000000002</v>
      </c>
      <c r="H8" s="103">
        <v>305</v>
      </c>
      <c r="I8" s="103">
        <v>304.5</v>
      </c>
      <c r="J8" s="103">
        <v>326.58999999999997</v>
      </c>
      <c r="K8" s="103">
        <v>280.08999999999997</v>
      </c>
      <c r="L8" s="104">
        <v>306</v>
      </c>
      <c r="M8" s="104">
        <v>350</v>
      </c>
    </row>
    <row r="9" spans="1:27" x14ac:dyDescent="0.25">
      <c r="A9" s="147" t="s">
        <v>46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5"/>
      <c r="M9" s="15"/>
    </row>
    <row r="36" spans="1:9" x14ac:dyDescent="0.25">
      <c r="A36" s="14" t="s">
        <v>46</v>
      </c>
    </row>
    <row r="38" spans="1:9" x14ac:dyDescent="0.25">
      <c r="A38" s="26" t="s">
        <v>45</v>
      </c>
    </row>
    <row r="40" spans="1:9" x14ac:dyDescent="0.25">
      <c r="A40" s="149" t="s">
        <v>39</v>
      </c>
      <c r="B40" s="149"/>
      <c r="C40" s="149" t="s">
        <v>38</v>
      </c>
      <c r="D40" s="149"/>
      <c r="F40" s="149" t="s">
        <v>39</v>
      </c>
      <c r="G40" s="149"/>
      <c r="H40" s="149" t="s">
        <v>38</v>
      </c>
      <c r="I40" s="149"/>
    </row>
    <row r="41" spans="1:9" x14ac:dyDescent="0.25">
      <c r="A41" s="13" t="s">
        <v>37</v>
      </c>
      <c r="B41" s="12">
        <f>AVERAGE(B3:M3)</f>
        <v>325.74479230244953</v>
      </c>
      <c r="C41" s="13" t="s">
        <v>37</v>
      </c>
      <c r="D41" s="12">
        <f>MEDIAN(B3:M3)</f>
        <v>322.46875</v>
      </c>
      <c r="F41" s="109" t="s">
        <v>43</v>
      </c>
      <c r="G41" s="110">
        <v>274.50583333333299</v>
      </c>
      <c r="H41" s="109" t="s">
        <v>43</v>
      </c>
      <c r="I41" s="110">
        <v>262.62</v>
      </c>
    </row>
    <row r="42" spans="1:9" x14ac:dyDescent="0.25">
      <c r="A42" s="13" t="s">
        <v>44</v>
      </c>
      <c r="B42" s="12">
        <f>AVERAGE(B4:M4)</f>
        <v>361.93083333333334</v>
      </c>
      <c r="C42" s="13" t="s">
        <v>44</v>
      </c>
      <c r="D42" s="12">
        <f>MEDIAN(B4:M4)</f>
        <v>359.85500000000002</v>
      </c>
      <c r="F42" s="109" t="s">
        <v>42</v>
      </c>
      <c r="G42" s="110">
        <v>304.96666666666698</v>
      </c>
      <c r="H42" s="109" t="s">
        <v>42</v>
      </c>
      <c r="I42" s="110">
        <v>299.34500000000003</v>
      </c>
    </row>
    <row r="43" spans="1:9" x14ac:dyDescent="0.25">
      <c r="A43" s="13" t="s">
        <v>43</v>
      </c>
      <c r="B43" s="12">
        <f>AVERAGE(B7:M7)</f>
        <v>274.50583333333333</v>
      </c>
      <c r="C43" s="13" t="s">
        <v>43</v>
      </c>
      <c r="D43" s="12">
        <f>MEDIAN(B7:M7)</f>
        <v>262.62</v>
      </c>
      <c r="F43" s="109" t="s">
        <v>44</v>
      </c>
      <c r="G43" s="110">
        <v>361.930833333333</v>
      </c>
      <c r="H43" s="109" t="s">
        <v>44</v>
      </c>
      <c r="I43" s="110">
        <v>359.85500000000002</v>
      </c>
    </row>
    <row r="44" spans="1:9" x14ac:dyDescent="0.25">
      <c r="A44" s="13" t="s">
        <v>42</v>
      </c>
      <c r="B44" s="12">
        <f>AVERAGE(B8:M8)</f>
        <v>304.9666666666667</v>
      </c>
      <c r="C44" s="13" t="s">
        <v>42</v>
      </c>
      <c r="D44" s="12">
        <f>MEDIAN(B8:M8)</f>
        <v>299.34500000000003</v>
      </c>
      <c r="F44" s="13" t="s">
        <v>37</v>
      </c>
      <c r="G44" s="111">
        <v>326</v>
      </c>
      <c r="H44" s="13" t="s">
        <v>37</v>
      </c>
      <c r="I44" s="111">
        <v>322</v>
      </c>
    </row>
  </sheetData>
  <sortState ref="O3:AA8">
    <sortCondition ref="O3:O8"/>
  </sortState>
  <mergeCells count="7">
    <mergeCell ref="A9:K9"/>
    <mergeCell ref="A1:M1"/>
    <mergeCell ref="A40:B40"/>
    <mergeCell ref="C40:D40"/>
    <mergeCell ref="O1:AA1"/>
    <mergeCell ref="F40:G40"/>
    <mergeCell ref="H40:I40"/>
  </mergeCells>
  <hyperlinks>
    <hyperlink ref="A38" r:id="rId1"/>
  </hyperlinks>
  <pageMargins left="0.75" right="0.75" top="1" bottom="1" header="0.5" footer="0.5"/>
  <pageSetup orientation="portrait" horizontalDpi="1200" verticalDpi="1200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D28" sqref="D28"/>
    </sheetView>
  </sheetViews>
  <sheetFormatPr defaultRowHeight="12.75" x14ac:dyDescent="0.2"/>
  <cols>
    <col min="1" max="1" width="34.75" customWidth="1"/>
    <col min="2" max="2" width="21.875" customWidth="1"/>
  </cols>
  <sheetData>
    <row r="1" spans="1:2" ht="18.75" x14ac:dyDescent="0.3">
      <c r="A1" s="151" t="s">
        <v>138</v>
      </c>
      <c r="B1" s="152"/>
    </row>
    <row r="2" spans="1:2" ht="15.75" x14ac:dyDescent="0.25">
      <c r="A2" s="112" t="s">
        <v>136</v>
      </c>
      <c r="B2" s="112" t="s">
        <v>137</v>
      </c>
    </row>
    <row r="3" spans="1:2" ht="15.75" x14ac:dyDescent="0.25">
      <c r="A3" s="76" t="s">
        <v>100</v>
      </c>
      <c r="B3" s="123">
        <v>104000</v>
      </c>
    </row>
    <row r="4" spans="1:2" ht="15.75" x14ac:dyDescent="0.25">
      <c r="A4" s="76" t="s">
        <v>101</v>
      </c>
      <c r="B4" s="123">
        <v>91000</v>
      </c>
    </row>
    <row r="5" spans="1:2" ht="15.75" x14ac:dyDescent="0.25">
      <c r="A5" s="76" t="s">
        <v>99</v>
      </c>
      <c r="B5" s="123">
        <v>133000</v>
      </c>
    </row>
    <row r="6" spans="1:2" ht="15.75" x14ac:dyDescent="0.25">
      <c r="A6" s="76" t="s">
        <v>104</v>
      </c>
      <c r="B6" s="123">
        <v>67000</v>
      </c>
    </row>
    <row r="7" spans="1:2" ht="15.75" x14ac:dyDescent="0.25">
      <c r="A7" s="76" t="s">
        <v>98</v>
      </c>
      <c r="B7" s="123">
        <v>134000</v>
      </c>
    </row>
    <row r="8" spans="1:2" ht="15.75" x14ac:dyDescent="0.25">
      <c r="A8" s="76" t="s">
        <v>107</v>
      </c>
      <c r="B8" s="123">
        <v>55000</v>
      </c>
    </row>
    <row r="9" spans="1:2" ht="15.75" x14ac:dyDescent="0.25">
      <c r="A9" s="76" t="s">
        <v>102</v>
      </c>
      <c r="B9" s="123">
        <v>81000</v>
      </c>
    </row>
    <row r="10" spans="1:2" ht="15.75" x14ac:dyDescent="0.25">
      <c r="A10" s="76" t="s">
        <v>103</v>
      </c>
      <c r="B10" s="123">
        <v>80000</v>
      </c>
    </row>
    <row r="11" spans="1:2" ht="15.75" x14ac:dyDescent="0.25">
      <c r="A11" s="76" t="s">
        <v>106</v>
      </c>
      <c r="B11" s="123">
        <v>55000</v>
      </c>
    </row>
    <row r="12" spans="1:2" ht="15.75" x14ac:dyDescent="0.25">
      <c r="A12" s="76" t="s">
        <v>105</v>
      </c>
      <c r="B12" s="123">
        <v>64000</v>
      </c>
    </row>
    <row r="14" spans="1:2" x14ac:dyDescent="0.2">
      <c r="A14" s="67" t="s">
        <v>108</v>
      </c>
    </row>
    <row r="18" spans="1:2" x14ac:dyDescent="0.2">
      <c r="A18" t="s">
        <v>107</v>
      </c>
      <c r="B18" s="92">
        <v>55000</v>
      </c>
    </row>
    <row r="19" spans="1:2" x14ac:dyDescent="0.2">
      <c r="A19" t="s">
        <v>106</v>
      </c>
      <c r="B19" s="92">
        <v>55000</v>
      </c>
    </row>
    <row r="20" spans="1:2" x14ac:dyDescent="0.2">
      <c r="A20" t="s">
        <v>105</v>
      </c>
      <c r="B20" s="92">
        <v>64000</v>
      </c>
    </row>
    <row r="21" spans="1:2" x14ac:dyDescent="0.2">
      <c r="A21" t="s">
        <v>104</v>
      </c>
      <c r="B21" s="92">
        <v>67000</v>
      </c>
    </row>
    <row r="22" spans="1:2" x14ac:dyDescent="0.2">
      <c r="A22" t="s">
        <v>103</v>
      </c>
      <c r="B22" s="92">
        <v>80000</v>
      </c>
    </row>
    <row r="23" spans="1:2" x14ac:dyDescent="0.2">
      <c r="A23" t="s">
        <v>102</v>
      </c>
      <c r="B23" s="92">
        <v>81000</v>
      </c>
    </row>
    <row r="24" spans="1:2" x14ac:dyDescent="0.2">
      <c r="A24" t="s">
        <v>101</v>
      </c>
      <c r="B24" s="92">
        <v>91000</v>
      </c>
    </row>
    <row r="25" spans="1:2" x14ac:dyDescent="0.2">
      <c r="A25" t="s">
        <v>100</v>
      </c>
      <c r="B25" s="92">
        <v>104000</v>
      </c>
    </row>
    <row r="26" spans="1:2" x14ac:dyDescent="0.2">
      <c r="A26" t="s">
        <v>99</v>
      </c>
      <c r="B26" s="92">
        <v>133000</v>
      </c>
    </row>
    <row r="27" spans="1:2" x14ac:dyDescent="0.2">
      <c r="A27" t="s">
        <v>98</v>
      </c>
      <c r="B27" s="92">
        <v>134000</v>
      </c>
    </row>
  </sheetData>
  <sortState ref="A18:B27">
    <sortCondition ref="B18:B27"/>
  </sortState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I18" sqref="I18"/>
    </sheetView>
  </sheetViews>
  <sheetFormatPr defaultRowHeight="12.75" x14ac:dyDescent="0.2"/>
  <cols>
    <col min="1" max="1" width="21.75" customWidth="1"/>
    <col min="2" max="2" width="10.75" customWidth="1"/>
  </cols>
  <sheetData>
    <row r="1" spans="1:2" ht="18.75" x14ac:dyDescent="0.3">
      <c r="A1" s="130" t="s">
        <v>85</v>
      </c>
      <c r="B1" s="130"/>
    </row>
    <row r="2" spans="1:2" ht="15.75" x14ac:dyDescent="0.25">
      <c r="A2" s="74" t="s">
        <v>37</v>
      </c>
      <c r="B2" s="86">
        <v>20455</v>
      </c>
    </row>
    <row r="3" spans="1:2" ht="15.75" x14ac:dyDescent="0.25">
      <c r="A3" s="74" t="s">
        <v>92</v>
      </c>
      <c r="B3" s="86">
        <v>21221</v>
      </c>
    </row>
    <row r="4" spans="1:2" ht="15.75" x14ac:dyDescent="0.25">
      <c r="A4" s="74" t="s">
        <v>44</v>
      </c>
      <c r="B4" s="86">
        <v>24999</v>
      </c>
    </row>
  </sheetData>
  <sortState ref="A2:B4">
    <sortCondition ref="B2:B4"/>
  </sortState>
  <mergeCells count="1">
    <mergeCell ref="A1:B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M23" sqref="M23"/>
    </sheetView>
  </sheetViews>
  <sheetFormatPr defaultRowHeight="12.75" x14ac:dyDescent="0.2"/>
  <cols>
    <col min="1" max="1" width="16.5" customWidth="1"/>
    <col min="2" max="4" width="4.25" bestFit="1" customWidth="1"/>
    <col min="5" max="6" width="8.625" bestFit="1" customWidth="1"/>
    <col min="7" max="7" width="15.5" bestFit="1" customWidth="1"/>
    <col min="8" max="10" width="4.25" bestFit="1" customWidth="1"/>
    <col min="11" max="11" width="8.625" bestFit="1" customWidth="1"/>
  </cols>
  <sheetData>
    <row r="1" spans="1:11" ht="15.75" x14ac:dyDescent="0.25">
      <c r="A1" s="131"/>
      <c r="B1" s="131"/>
      <c r="C1" s="131"/>
      <c r="D1" s="131"/>
      <c r="E1" s="131"/>
      <c r="F1" s="89"/>
    </row>
    <row r="2" spans="1:11" ht="18.75" x14ac:dyDescent="0.3">
      <c r="A2" s="130" t="s">
        <v>95</v>
      </c>
      <c r="B2" s="130"/>
      <c r="C2" s="130"/>
      <c r="D2" s="130"/>
      <c r="E2" s="130"/>
      <c r="F2" s="89"/>
      <c r="G2" s="130" t="s">
        <v>95</v>
      </c>
      <c r="H2" s="130"/>
      <c r="I2" s="130"/>
      <c r="J2" s="130"/>
      <c r="K2" s="130"/>
    </row>
    <row r="3" spans="1:11" ht="15.75" x14ac:dyDescent="0.25">
      <c r="A3" s="85"/>
      <c r="B3" s="112">
        <v>0</v>
      </c>
      <c r="C3" s="112">
        <v>1</v>
      </c>
      <c r="D3" s="112">
        <v>2</v>
      </c>
      <c r="E3" s="112" t="s">
        <v>94</v>
      </c>
      <c r="F3" s="77"/>
      <c r="G3" s="93"/>
      <c r="H3" s="112">
        <v>0</v>
      </c>
      <c r="I3" s="112">
        <v>1</v>
      </c>
      <c r="J3" s="112">
        <v>2</v>
      </c>
      <c r="K3" s="112" t="s">
        <v>94</v>
      </c>
    </row>
    <row r="4" spans="1:11" ht="15.75" x14ac:dyDescent="0.25">
      <c r="A4" s="74" t="s">
        <v>92</v>
      </c>
      <c r="B4" s="95">
        <v>0.22</v>
      </c>
      <c r="C4" s="95">
        <v>0.26</v>
      </c>
      <c r="D4" s="95">
        <v>0.32</v>
      </c>
      <c r="E4" s="95">
        <v>0.2</v>
      </c>
      <c r="F4" s="90"/>
      <c r="G4" s="74" t="s">
        <v>44</v>
      </c>
      <c r="H4" s="95">
        <v>0.13</v>
      </c>
      <c r="I4" s="95">
        <v>0.38</v>
      </c>
      <c r="J4" s="95">
        <v>0.38</v>
      </c>
      <c r="K4" s="95">
        <v>0.11</v>
      </c>
    </row>
    <row r="5" spans="1:11" ht="15.75" x14ac:dyDescent="0.25">
      <c r="A5" s="74" t="s">
        <v>36</v>
      </c>
      <c r="B5" s="95">
        <v>0.05</v>
      </c>
      <c r="C5" s="95">
        <v>0.24</v>
      </c>
      <c r="D5" s="95">
        <v>0.48</v>
      </c>
      <c r="E5" s="95">
        <v>0.23</v>
      </c>
      <c r="F5" s="90"/>
      <c r="G5" s="74" t="s">
        <v>36</v>
      </c>
      <c r="H5" s="95">
        <v>0.05</v>
      </c>
      <c r="I5" s="95">
        <v>0.24</v>
      </c>
      <c r="J5" s="95">
        <v>0.48</v>
      </c>
      <c r="K5" s="95">
        <v>0.23</v>
      </c>
    </row>
    <row r="6" spans="1:11" ht="15.75" x14ac:dyDescent="0.25">
      <c r="A6" s="74" t="s">
        <v>44</v>
      </c>
      <c r="B6" s="95">
        <v>0.13</v>
      </c>
      <c r="C6" s="95">
        <v>0.38</v>
      </c>
      <c r="D6" s="95">
        <v>0.38</v>
      </c>
      <c r="E6" s="95">
        <v>0.11</v>
      </c>
      <c r="F6" s="90"/>
      <c r="G6" s="74" t="s">
        <v>92</v>
      </c>
      <c r="H6" s="95">
        <v>0.22</v>
      </c>
      <c r="I6" s="95">
        <v>0.26</v>
      </c>
      <c r="J6" s="95">
        <v>0.32</v>
      </c>
      <c r="K6" s="95">
        <v>0.2</v>
      </c>
    </row>
    <row r="7" spans="1:11" ht="15.75" x14ac:dyDescent="0.25">
      <c r="A7" s="74" t="s">
        <v>37</v>
      </c>
      <c r="B7" s="95">
        <v>0.05</v>
      </c>
      <c r="C7" s="95">
        <v>0.22</v>
      </c>
      <c r="D7" s="95">
        <v>0.42</v>
      </c>
      <c r="E7" s="95">
        <v>0.31</v>
      </c>
      <c r="F7" s="90"/>
      <c r="G7" s="74" t="s">
        <v>37</v>
      </c>
      <c r="H7" s="95">
        <v>0.05</v>
      </c>
      <c r="I7" s="95">
        <v>0.22</v>
      </c>
      <c r="J7" s="95">
        <v>0.42</v>
      </c>
      <c r="K7" s="95">
        <v>0.31</v>
      </c>
    </row>
    <row r="9" spans="1:11" ht="15.75" x14ac:dyDescent="0.25">
      <c r="A9" s="84" t="s">
        <v>93</v>
      </c>
    </row>
    <row r="10" spans="1:11" ht="15.75" x14ac:dyDescent="0.25">
      <c r="A10" s="68" t="s">
        <v>96</v>
      </c>
    </row>
    <row r="11" spans="1:11" x14ac:dyDescent="0.2">
      <c r="A11" t="s">
        <v>88</v>
      </c>
    </row>
  </sheetData>
  <mergeCells count="3">
    <mergeCell ref="A1:E1"/>
    <mergeCell ref="A2:E2"/>
    <mergeCell ref="G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topLeftCell="A13" workbookViewId="0">
      <selection activeCell="L21" sqref="L21"/>
    </sheetView>
  </sheetViews>
  <sheetFormatPr defaultRowHeight="15" x14ac:dyDescent="0.25"/>
  <cols>
    <col min="1" max="1" width="16" style="17" customWidth="1"/>
    <col min="2" max="2" width="14.375" style="17" customWidth="1"/>
    <col min="3" max="3" width="9" style="17"/>
    <col min="4" max="4" width="14" style="17" customWidth="1"/>
    <col min="5" max="5" width="18.125" style="17" customWidth="1"/>
    <col min="6" max="16384" width="9" style="17"/>
  </cols>
  <sheetData>
    <row r="2" spans="1:5" ht="18.75" x14ac:dyDescent="0.25">
      <c r="A2" s="132" t="s">
        <v>118</v>
      </c>
      <c r="B2" s="132"/>
      <c r="D2" s="132" t="s">
        <v>118</v>
      </c>
      <c r="E2" s="132"/>
    </row>
    <row r="3" spans="1:5" ht="15.75" x14ac:dyDescent="0.25">
      <c r="A3" s="113" t="s">
        <v>116</v>
      </c>
      <c r="B3" s="113" t="s">
        <v>117</v>
      </c>
      <c r="C3" s="119"/>
      <c r="D3" s="113" t="s">
        <v>141</v>
      </c>
      <c r="E3" s="113" t="s">
        <v>117</v>
      </c>
    </row>
    <row r="4" spans="1:5" ht="15.75" x14ac:dyDescent="0.25">
      <c r="A4" s="120" t="s">
        <v>32</v>
      </c>
      <c r="B4" s="96">
        <v>18</v>
      </c>
      <c r="D4" s="120" t="s">
        <v>32</v>
      </c>
      <c r="E4" s="96">
        <v>18</v>
      </c>
    </row>
    <row r="5" spans="1:5" ht="15.75" x14ac:dyDescent="0.25">
      <c r="A5" s="120" t="s">
        <v>44</v>
      </c>
      <c r="B5" s="97">
        <v>18</v>
      </c>
      <c r="D5" s="120" t="s">
        <v>43</v>
      </c>
      <c r="E5" s="96">
        <v>20</v>
      </c>
    </row>
    <row r="6" spans="1:5" ht="15.75" x14ac:dyDescent="0.25">
      <c r="A6" s="120" t="s">
        <v>42</v>
      </c>
      <c r="B6" s="96">
        <v>19</v>
      </c>
      <c r="D6" s="120" t="s">
        <v>42</v>
      </c>
      <c r="E6" s="96">
        <v>19</v>
      </c>
    </row>
    <row r="7" spans="1:5" ht="15.75" x14ac:dyDescent="0.25">
      <c r="A7" s="120" t="s">
        <v>43</v>
      </c>
      <c r="B7" s="96">
        <v>20</v>
      </c>
      <c r="D7" s="120" t="s">
        <v>44</v>
      </c>
      <c r="E7" s="97">
        <v>18</v>
      </c>
    </row>
    <row r="8" spans="1:5" ht="15.75" x14ac:dyDescent="0.25">
      <c r="A8" s="120" t="s">
        <v>37</v>
      </c>
      <c r="B8" s="96">
        <v>25</v>
      </c>
      <c r="D8" s="120" t="s">
        <v>92</v>
      </c>
      <c r="E8" s="97">
        <v>31</v>
      </c>
    </row>
    <row r="9" spans="1:5" ht="15.75" x14ac:dyDescent="0.25">
      <c r="A9" s="120" t="s">
        <v>92</v>
      </c>
      <c r="B9" s="97">
        <v>31</v>
      </c>
      <c r="D9" s="120" t="s">
        <v>37</v>
      </c>
      <c r="E9" s="96">
        <v>25</v>
      </c>
    </row>
    <row r="11" spans="1:5" ht="15.75" x14ac:dyDescent="0.25">
      <c r="A11" s="19" t="s">
        <v>49</v>
      </c>
    </row>
    <row r="12" spans="1:5" x14ac:dyDescent="0.25">
      <c r="A12" s="26" t="s">
        <v>48</v>
      </c>
    </row>
  </sheetData>
  <sortState ref="A4:B9">
    <sortCondition ref="B4:B9"/>
  </sortState>
  <mergeCells count="2">
    <mergeCell ref="A2:B2"/>
    <mergeCell ref="D2:E2"/>
  </mergeCells>
  <hyperlinks>
    <hyperlink ref="A12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E7" workbookViewId="0">
      <selection activeCell="H44" sqref="H44"/>
    </sheetView>
  </sheetViews>
  <sheetFormatPr defaultRowHeight="12.75" x14ac:dyDescent="0.2"/>
  <cols>
    <col min="1" max="1" width="34.75" customWidth="1"/>
    <col min="2" max="2" width="19.125" bestFit="1" customWidth="1"/>
  </cols>
  <sheetData>
    <row r="1" spans="1:2" ht="18.75" x14ac:dyDescent="0.3">
      <c r="A1" s="130" t="s">
        <v>86</v>
      </c>
      <c r="B1" s="130"/>
    </row>
    <row r="2" spans="1:2" ht="15.75" x14ac:dyDescent="0.25">
      <c r="A2" s="112" t="s">
        <v>117</v>
      </c>
      <c r="B2" s="112" t="s">
        <v>119</v>
      </c>
    </row>
    <row r="3" spans="1:2" ht="15.75" x14ac:dyDescent="0.25">
      <c r="A3" s="74" t="s">
        <v>78</v>
      </c>
      <c r="B3" s="82">
        <v>0.15</v>
      </c>
    </row>
    <row r="4" spans="1:2" ht="15.75" x14ac:dyDescent="0.25">
      <c r="A4" s="83" t="s">
        <v>79</v>
      </c>
      <c r="B4" s="82">
        <v>0.18</v>
      </c>
    </row>
    <row r="5" spans="1:2" ht="15.75" x14ac:dyDescent="0.25">
      <c r="A5" s="74" t="s">
        <v>77</v>
      </c>
      <c r="B5" s="82">
        <v>0.2</v>
      </c>
    </row>
    <row r="6" spans="1:2" ht="15.75" x14ac:dyDescent="0.25">
      <c r="A6" s="74" t="s">
        <v>76</v>
      </c>
      <c r="B6" s="82">
        <v>0.22</v>
      </c>
    </row>
    <row r="7" spans="1:2" ht="15.75" x14ac:dyDescent="0.25">
      <c r="A7" s="74" t="s">
        <v>75</v>
      </c>
      <c r="B7" s="82">
        <v>0.06</v>
      </c>
    </row>
    <row r="8" spans="1:2" ht="15.75" x14ac:dyDescent="0.25">
      <c r="A8" s="74" t="s">
        <v>74</v>
      </c>
      <c r="B8" s="82">
        <v>0.1</v>
      </c>
    </row>
    <row r="9" spans="1:2" ht="15.75" x14ac:dyDescent="0.25">
      <c r="A9" s="74" t="s">
        <v>73</v>
      </c>
      <c r="B9" s="82">
        <v>0.04</v>
      </c>
    </row>
    <row r="10" spans="1:2" ht="15.75" x14ac:dyDescent="0.25">
      <c r="A10" s="74" t="s">
        <v>72</v>
      </c>
      <c r="B10" s="82">
        <v>0.02</v>
      </c>
    </row>
    <row r="11" spans="1:2" ht="15.75" x14ac:dyDescent="0.25">
      <c r="A11" s="74" t="s">
        <v>71</v>
      </c>
      <c r="B11" s="82">
        <v>0.03</v>
      </c>
    </row>
    <row r="13" spans="1:2" ht="15.75" x14ac:dyDescent="0.25">
      <c r="A13" s="87" t="s">
        <v>87</v>
      </c>
      <c r="B13" s="28"/>
    </row>
    <row r="14" spans="1:2" ht="15.75" x14ac:dyDescent="0.25">
      <c r="A14" s="87" t="s">
        <v>89</v>
      </c>
    </row>
    <row r="15" spans="1:2" ht="15" x14ac:dyDescent="0.25">
      <c r="A15" s="26" t="s">
        <v>88</v>
      </c>
    </row>
    <row r="16" spans="1:2" ht="15.75" x14ac:dyDescent="0.25">
      <c r="A16" s="84" t="s">
        <v>90</v>
      </c>
    </row>
    <row r="18" spans="1:1" x14ac:dyDescent="0.2">
      <c r="A18" s="28"/>
    </row>
  </sheetData>
  <sortState ref="A2:B10">
    <sortCondition ref="A2"/>
  </sortState>
  <mergeCells count="1">
    <mergeCell ref="A1:B1"/>
  </mergeCells>
  <hyperlinks>
    <hyperlink ref="A15" r:id="rId1"/>
  </hyperlinks>
  <pageMargins left="0.7" right="0.7" top="0.75" bottom="0.75" header="0.3" footer="0.3"/>
  <pageSetup orientation="portrait" horizontalDpi="1200" verticalDpi="12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topLeftCell="D1" workbookViewId="0">
      <selection activeCell="N13" sqref="N13"/>
    </sheetView>
  </sheetViews>
  <sheetFormatPr defaultRowHeight="15" x14ac:dyDescent="0.25"/>
  <cols>
    <col min="1" max="1" width="33.25" style="17" customWidth="1"/>
    <col min="2" max="2" width="17.625" style="17" customWidth="1"/>
    <col min="3" max="3" width="19.25" style="17" customWidth="1"/>
    <col min="4" max="16384" width="9" style="17"/>
  </cols>
  <sheetData>
    <row r="2" spans="1:3" ht="18.75" x14ac:dyDescent="0.25">
      <c r="A2" s="133" t="s">
        <v>110</v>
      </c>
      <c r="B2" s="133"/>
      <c r="C2" s="133"/>
    </row>
    <row r="3" spans="1:3" ht="15.75" x14ac:dyDescent="0.25">
      <c r="A3" s="114" t="s">
        <v>113</v>
      </c>
      <c r="B3" s="114" t="s">
        <v>114</v>
      </c>
      <c r="C3" s="114" t="s">
        <v>120</v>
      </c>
    </row>
    <row r="4" spans="1:3" ht="15.75" x14ac:dyDescent="0.25">
      <c r="A4" s="25" t="s">
        <v>55</v>
      </c>
      <c r="B4" s="24">
        <v>37056</v>
      </c>
      <c r="C4" s="23">
        <v>0.64</v>
      </c>
    </row>
    <row r="5" spans="1:3" ht="15.75" x14ac:dyDescent="0.25">
      <c r="A5" s="25" t="s">
        <v>54</v>
      </c>
      <c r="B5" s="24">
        <v>6480</v>
      </c>
      <c r="C5" s="23">
        <v>0.11</v>
      </c>
    </row>
    <row r="6" spans="1:3" ht="15.75" x14ac:dyDescent="0.25">
      <c r="A6" s="25" t="s">
        <v>53</v>
      </c>
      <c r="B6" s="24">
        <v>6224</v>
      </c>
      <c r="C6" s="23">
        <v>0.11</v>
      </c>
    </row>
    <row r="7" spans="1:3" ht="15.75" x14ac:dyDescent="0.25">
      <c r="A7" s="25" t="s">
        <v>52</v>
      </c>
      <c r="B7" s="24">
        <v>4728</v>
      </c>
      <c r="C7" s="23">
        <v>0.08</v>
      </c>
    </row>
    <row r="8" spans="1:3" ht="15.75" x14ac:dyDescent="0.25">
      <c r="A8" s="25" t="s">
        <v>51</v>
      </c>
      <c r="B8" s="24">
        <v>1692</v>
      </c>
      <c r="C8" s="23">
        <v>0.03</v>
      </c>
    </row>
    <row r="9" spans="1:3" ht="15.75" x14ac:dyDescent="0.25">
      <c r="A9" s="25" t="s">
        <v>50</v>
      </c>
      <c r="B9" s="24">
        <v>1499</v>
      </c>
      <c r="C9" s="23">
        <v>0.03</v>
      </c>
    </row>
    <row r="10" spans="1:3" ht="15.75" x14ac:dyDescent="0.25">
      <c r="A10" s="25" t="s">
        <v>21</v>
      </c>
      <c r="B10" s="24">
        <v>57679</v>
      </c>
      <c r="C10" s="23">
        <v>1</v>
      </c>
    </row>
    <row r="11" spans="1:3" x14ac:dyDescent="0.25">
      <c r="A11" s="22"/>
      <c r="B11" s="21"/>
      <c r="C11" s="20"/>
    </row>
    <row r="12" spans="1:3" ht="15.75" x14ac:dyDescent="0.25">
      <c r="A12" s="19" t="s">
        <v>49</v>
      </c>
      <c r="C12" s="18"/>
    </row>
    <row r="13" spans="1:3" ht="45" x14ac:dyDescent="0.25">
      <c r="A13" s="91" t="s">
        <v>111</v>
      </c>
    </row>
  </sheetData>
  <mergeCells count="1">
    <mergeCell ref="A2:C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topLeftCell="D10" workbookViewId="0">
      <selection activeCell="B38" sqref="B38"/>
    </sheetView>
  </sheetViews>
  <sheetFormatPr defaultRowHeight="12.75" x14ac:dyDescent="0.2"/>
  <cols>
    <col min="1" max="1" width="34.375" bestFit="1" customWidth="1"/>
    <col min="2" max="2" width="17.5" customWidth="1"/>
    <col min="3" max="3" width="17.125" customWidth="1"/>
  </cols>
  <sheetData>
    <row r="2" spans="1:3" ht="18.75" x14ac:dyDescent="0.2">
      <c r="A2" s="133" t="s">
        <v>112</v>
      </c>
      <c r="B2" s="133"/>
      <c r="C2" s="133"/>
    </row>
    <row r="3" spans="1:3" ht="15.75" x14ac:dyDescent="0.2">
      <c r="A3" s="114" t="s">
        <v>113</v>
      </c>
      <c r="B3" s="114" t="s">
        <v>114</v>
      </c>
      <c r="C3" s="114" t="s">
        <v>120</v>
      </c>
    </row>
    <row r="4" spans="1:3" ht="15.75" x14ac:dyDescent="0.25">
      <c r="A4" s="25" t="s">
        <v>55</v>
      </c>
      <c r="B4" s="121">
        <v>172105</v>
      </c>
      <c r="C4" s="122">
        <v>0.8</v>
      </c>
    </row>
    <row r="5" spans="1:3" ht="15.75" x14ac:dyDescent="0.25">
      <c r="A5" s="25" t="s">
        <v>54</v>
      </c>
      <c r="B5" s="121">
        <v>18719</v>
      </c>
      <c r="C5" s="122">
        <v>0.09</v>
      </c>
    </row>
    <row r="6" spans="1:3" ht="15.75" x14ac:dyDescent="0.25">
      <c r="A6" s="25" t="s">
        <v>53</v>
      </c>
      <c r="B6" s="121">
        <v>8953</v>
      </c>
      <c r="C6" s="122">
        <v>0.04</v>
      </c>
    </row>
    <row r="7" spans="1:3" ht="15.75" x14ac:dyDescent="0.25">
      <c r="A7" s="25" t="s">
        <v>52</v>
      </c>
      <c r="B7" s="121">
        <v>6216</v>
      </c>
      <c r="C7" s="122">
        <v>0.03</v>
      </c>
    </row>
    <row r="8" spans="1:3" ht="15.75" x14ac:dyDescent="0.25">
      <c r="A8" s="25" t="s">
        <v>51</v>
      </c>
      <c r="B8" s="121">
        <v>6946</v>
      </c>
      <c r="C8" s="122">
        <v>0.03</v>
      </c>
    </row>
    <row r="9" spans="1:3" ht="15.75" x14ac:dyDescent="0.25">
      <c r="A9" s="25" t="s">
        <v>50</v>
      </c>
      <c r="B9" s="121">
        <v>3014</v>
      </c>
      <c r="C9" s="122">
        <v>0.01</v>
      </c>
    </row>
    <row r="10" spans="1:3" ht="15.75" x14ac:dyDescent="0.25">
      <c r="A10" s="25" t="s">
        <v>21</v>
      </c>
      <c r="B10" s="121">
        <v>215953</v>
      </c>
      <c r="C10" s="122">
        <v>1</v>
      </c>
    </row>
    <row r="12" spans="1:3" x14ac:dyDescent="0.2">
      <c r="A12" t="s">
        <v>111</v>
      </c>
    </row>
    <row r="14" spans="1:3" x14ac:dyDescent="0.2">
      <c r="A14" s="92"/>
    </row>
  </sheetData>
  <mergeCells count="1">
    <mergeCell ref="A2:C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8" sqref="F18"/>
    </sheetView>
  </sheetViews>
  <sheetFormatPr defaultRowHeight="12.75" x14ac:dyDescent="0.2"/>
  <cols>
    <col min="1" max="1" width="11.375" customWidth="1"/>
  </cols>
  <sheetData>
    <row r="1" spans="1:5" ht="15.75" x14ac:dyDescent="0.25">
      <c r="A1" s="134" t="s">
        <v>80</v>
      </c>
      <c r="B1" s="134"/>
      <c r="C1" s="134"/>
      <c r="D1" s="134"/>
      <c r="E1" s="134"/>
    </row>
    <row r="2" spans="1:5" ht="15.75" x14ac:dyDescent="0.25">
      <c r="A2" s="74"/>
      <c r="B2" s="112" t="s">
        <v>32</v>
      </c>
      <c r="C2" s="112" t="s">
        <v>31</v>
      </c>
      <c r="D2" s="112" t="s">
        <v>33</v>
      </c>
      <c r="E2" s="112" t="s">
        <v>30</v>
      </c>
    </row>
    <row r="3" spans="1:5" ht="15.75" x14ac:dyDescent="0.25">
      <c r="A3" s="74" t="s">
        <v>71</v>
      </c>
      <c r="B3" s="82">
        <v>0.03</v>
      </c>
      <c r="C3" s="82">
        <v>0.03</v>
      </c>
      <c r="D3" s="82">
        <v>0.02</v>
      </c>
      <c r="E3" s="82">
        <v>0.03</v>
      </c>
    </row>
    <row r="4" spans="1:5" ht="15.75" x14ac:dyDescent="0.25">
      <c r="A4" s="74" t="s">
        <v>72</v>
      </c>
      <c r="B4" s="82">
        <v>0.03</v>
      </c>
      <c r="C4" s="82">
        <v>0.04</v>
      </c>
      <c r="D4" s="82">
        <v>0.02</v>
      </c>
      <c r="E4" s="82">
        <v>0.02</v>
      </c>
    </row>
    <row r="5" spans="1:5" ht="15.75" x14ac:dyDescent="0.25">
      <c r="A5" s="74" t="s">
        <v>84</v>
      </c>
      <c r="B5" s="82">
        <v>0.15</v>
      </c>
      <c r="C5" s="82">
        <v>0.18</v>
      </c>
      <c r="D5" s="82">
        <v>0.14000000000000001</v>
      </c>
      <c r="E5" s="82">
        <v>0.12</v>
      </c>
    </row>
    <row r="6" spans="1:5" ht="15.75" x14ac:dyDescent="0.25">
      <c r="A6" s="74" t="s">
        <v>83</v>
      </c>
      <c r="B6" s="82">
        <v>0.35</v>
      </c>
      <c r="C6" s="82">
        <v>0.27</v>
      </c>
      <c r="D6" s="82">
        <v>0.27</v>
      </c>
      <c r="E6" s="82">
        <v>0.28999999999999998</v>
      </c>
    </row>
    <row r="7" spans="1:5" ht="15.75" x14ac:dyDescent="0.25">
      <c r="A7" s="83" t="s">
        <v>82</v>
      </c>
      <c r="B7" s="82">
        <v>0.41</v>
      </c>
      <c r="C7" s="82">
        <v>0.34</v>
      </c>
      <c r="D7" s="82">
        <v>0.39</v>
      </c>
      <c r="E7" s="82">
        <v>0.39</v>
      </c>
    </row>
    <row r="8" spans="1:5" ht="15.75" x14ac:dyDescent="0.25">
      <c r="A8" s="74" t="s">
        <v>81</v>
      </c>
      <c r="B8" s="82">
        <v>0.14000000000000001</v>
      </c>
      <c r="C8" s="82">
        <v>0.15</v>
      </c>
      <c r="D8" s="82">
        <v>0.15</v>
      </c>
      <c r="E8" s="82">
        <v>0.15</v>
      </c>
    </row>
    <row r="10" spans="1:5" ht="15.75" x14ac:dyDescent="0.25">
      <c r="A10" s="88" t="s">
        <v>91</v>
      </c>
    </row>
  </sheetData>
  <mergeCells count="1">
    <mergeCell ref="A1:E1"/>
  </mergeCell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K1" workbookViewId="0">
      <selection activeCell="S41" sqref="S41"/>
    </sheetView>
  </sheetViews>
  <sheetFormatPr defaultRowHeight="12.75" x14ac:dyDescent="0.2"/>
  <cols>
    <col min="1" max="1" width="18.375" style="6" customWidth="1"/>
    <col min="2" max="2" width="5.625" style="6" customWidth="1"/>
    <col min="3" max="3" width="6.125" style="6" customWidth="1"/>
    <col min="4" max="4" width="6.5" style="6" customWidth="1"/>
    <col min="5" max="5" width="6" style="6" customWidth="1"/>
    <col min="6" max="6" width="5.875" style="6" bestFit="1" customWidth="1"/>
    <col min="7" max="7" width="15.5" style="6" bestFit="1" customWidth="1"/>
    <col min="8" max="8" width="5.875" style="6" bestFit="1" customWidth="1"/>
    <col min="9" max="9" width="15.5" style="6" bestFit="1" customWidth="1"/>
    <col min="10" max="16384" width="9" style="6"/>
  </cols>
  <sheetData>
    <row r="1" spans="1:8" ht="18.75" x14ac:dyDescent="0.3">
      <c r="A1" s="137" t="s">
        <v>109</v>
      </c>
      <c r="B1" s="137"/>
      <c r="C1" s="137"/>
      <c r="D1" s="137"/>
      <c r="E1" s="137"/>
      <c r="F1" s="137"/>
      <c r="G1" s="137"/>
      <c r="H1" s="137"/>
    </row>
    <row r="2" spans="1:8" ht="15.75" x14ac:dyDescent="0.25">
      <c r="A2" s="8"/>
      <c r="B2" s="115">
        <v>2005</v>
      </c>
      <c r="C2" s="115">
        <v>2006</v>
      </c>
      <c r="D2" s="115">
        <v>2007</v>
      </c>
      <c r="E2" s="115">
        <v>2008</v>
      </c>
      <c r="F2" s="115">
        <v>2009</v>
      </c>
      <c r="G2" s="115">
        <v>2010</v>
      </c>
      <c r="H2" s="115">
        <v>2011</v>
      </c>
    </row>
    <row r="3" spans="1:8" ht="15.75" x14ac:dyDescent="0.25">
      <c r="A3" s="8" t="s">
        <v>37</v>
      </c>
      <c r="B3" s="98">
        <v>14.7</v>
      </c>
      <c r="C3" s="98">
        <v>14.3</v>
      </c>
      <c r="D3" s="98">
        <v>13.7</v>
      </c>
      <c r="E3" s="98">
        <v>12.3</v>
      </c>
      <c r="F3" s="98">
        <v>11.1</v>
      </c>
      <c r="G3" s="98">
        <v>10.7</v>
      </c>
      <c r="H3" s="98">
        <v>10.4</v>
      </c>
    </row>
    <row r="4" spans="1:8" ht="15.75" x14ac:dyDescent="0.25">
      <c r="A4" s="8" t="s">
        <v>36</v>
      </c>
      <c r="B4" s="98">
        <v>7.5</v>
      </c>
      <c r="C4" s="98">
        <v>6.8</v>
      </c>
      <c r="D4" s="98">
        <v>8.1999999999999993</v>
      </c>
      <c r="E4" s="98">
        <v>6.7</v>
      </c>
      <c r="F4" s="98">
        <v>7.3</v>
      </c>
      <c r="G4" s="98">
        <v>8.6</v>
      </c>
      <c r="H4" s="98">
        <v>5.6</v>
      </c>
    </row>
    <row r="5" spans="1:8" ht="15.75" x14ac:dyDescent="0.25">
      <c r="A5" s="8" t="s">
        <v>35</v>
      </c>
      <c r="B5" s="98">
        <v>7.5</v>
      </c>
      <c r="C5" s="98">
        <v>7.6</v>
      </c>
      <c r="D5" s="98">
        <v>7</v>
      </c>
      <c r="E5" s="98">
        <v>6.4</v>
      </c>
      <c r="F5" s="98">
        <v>6</v>
      </c>
      <c r="G5" s="98">
        <v>6.2</v>
      </c>
      <c r="H5" s="98">
        <v>6</v>
      </c>
    </row>
    <row r="6" spans="1:8" ht="15.75" x14ac:dyDescent="0.25">
      <c r="A6" s="136" t="s">
        <v>41</v>
      </c>
      <c r="B6" s="136"/>
      <c r="C6" s="136"/>
      <c r="D6" s="136"/>
      <c r="E6" s="136"/>
      <c r="F6" s="136"/>
      <c r="G6" s="136"/>
    </row>
    <row r="10" spans="1:8" ht="18.75" x14ac:dyDescent="0.3">
      <c r="A10" s="137" t="s">
        <v>109</v>
      </c>
      <c r="B10" s="137"/>
      <c r="C10" s="137"/>
      <c r="D10" s="137"/>
      <c r="E10" s="137"/>
      <c r="F10" s="137"/>
      <c r="G10" s="137"/>
      <c r="H10" s="137"/>
    </row>
    <row r="11" spans="1:8" ht="15.75" x14ac:dyDescent="0.25">
      <c r="A11" s="8"/>
      <c r="B11" s="115">
        <v>2005</v>
      </c>
      <c r="C11" s="115">
        <v>2006</v>
      </c>
      <c r="D11" s="115">
        <v>2007</v>
      </c>
      <c r="E11" s="115">
        <v>2008</v>
      </c>
      <c r="F11" s="115">
        <v>2009</v>
      </c>
      <c r="G11" s="115">
        <v>2010</v>
      </c>
      <c r="H11" s="115">
        <v>2011</v>
      </c>
    </row>
    <row r="12" spans="1:8" ht="15.75" x14ac:dyDescent="0.25">
      <c r="A12" s="8" t="s">
        <v>36</v>
      </c>
      <c r="B12" s="98">
        <v>7.5</v>
      </c>
      <c r="C12" s="98">
        <v>6.8</v>
      </c>
      <c r="D12" s="98">
        <v>8.1999999999999993</v>
      </c>
      <c r="E12" s="98">
        <v>6.7</v>
      </c>
      <c r="F12" s="98">
        <v>7.3</v>
      </c>
      <c r="G12" s="98">
        <v>8.6</v>
      </c>
      <c r="H12" s="98">
        <v>5.6</v>
      </c>
    </row>
    <row r="13" spans="1:8" ht="15.75" x14ac:dyDescent="0.25">
      <c r="A13" s="8" t="s">
        <v>35</v>
      </c>
      <c r="B13" s="98">
        <v>7.5</v>
      </c>
      <c r="C13" s="98">
        <v>7.6</v>
      </c>
      <c r="D13" s="98">
        <v>7</v>
      </c>
      <c r="E13" s="98">
        <v>6.4</v>
      </c>
      <c r="F13" s="98">
        <v>6</v>
      </c>
      <c r="G13" s="98">
        <v>6.2</v>
      </c>
      <c r="H13" s="98">
        <v>6</v>
      </c>
    </row>
    <row r="14" spans="1:8" ht="15.75" x14ac:dyDescent="0.25">
      <c r="A14" s="8" t="s">
        <v>37</v>
      </c>
      <c r="B14" s="98">
        <v>14.7</v>
      </c>
      <c r="C14" s="98">
        <v>14.3</v>
      </c>
      <c r="D14" s="98">
        <v>13.7</v>
      </c>
      <c r="E14" s="98">
        <v>12.3</v>
      </c>
      <c r="F14" s="98">
        <v>11.1</v>
      </c>
      <c r="G14" s="98">
        <v>10.7</v>
      </c>
      <c r="H14" s="98">
        <v>10.4</v>
      </c>
    </row>
    <row r="35" spans="1:10" x14ac:dyDescent="0.2">
      <c r="A35" s="10" t="s">
        <v>40</v>
      </c>
    </row>
    <row r="36" spans="1:10" ht="15.75" x14ac:dyDescent="0.25">
      <c r="B36" s="135" t="s">
        <v>39</v>
      </c>
      <c r="C36" s="135"/>
      <c r="D36" s="135" t="s">
        <v>38</v>
      </c>
      <c r="E36" s="135"/>
      <c r="G36" s="135" t="str">
        <f t="shared" ref="G36:I36" si="0">B36</f>
        <v>Mean</v>
      </c>
      <c r="H36" s="135"/>
      <c r="I36" s="135" t="str">
        <f t="shared" si="0"/>
        <v>Median</v>
      </c>
      <c r="J36" s="135"/>
    </row>
    <row r="37" spans="1:10" ht="15.75" x14ac:dyDescent="0.25">
      <c r="A37" s="7"/>
      <c r="B37" s="8" t="s">
        <v>37</v>
      </c>
      <c r="C37" s="9">
        <f>SUM(B3,C3,D3,E3,F3,G3,H3)/7</f>
        <v>12.457142857142857</v>
      </c>
      <c r="D37" s="8" t="s">
        <v>37</v>
      </c>
      <c r="E37" s="8">
        <f>MEDIAN(B3:H3)</f>
        <v>12.3</v>
      </c>
      <c r="G37" s="8" t="str">
        <f>B38</f>
        <v>Onondaga County</v>
      </c>
      <c r="H37" s="9">
        <f>C38</f>
        <v>7.2428571428571429</v>
      </c>
      <c r="I37" s="8" t="str">
        <f>D38</f>
        <v>Onondaga County</v>
      </c>
      <c r="J37" s="8">
        <f>E38</f>
        <v>7.3</v>
      </c>
    </row>
    <row r="38" spans="1:10" ht="15.75" x14ac:dyDescent="0.25">
      <c r="A38" s="7"/>
      <c r="B38" s="8" t="s">
        <v>36</v>
      </c>
      <c r="C38" s="9">
        <f>SUM(B4,C4,D4,E4,F4,G4,H4)/7</f>
        <v>7.2428571428571429</v>
      </c>
      <c r="D38" s="8" t="s">
        <v>36</v>
      </c>
      <c r="E38" s="8">
        <f>MEDIAN(B4:H4)</f>
        <v>7.3</v>
      </c>
      <c r="G38" s="8" t="str">
        <f t="shared" ref="G38:J38" si="1">B39</f>
        <v>New York State</v>
      </c>
      <c r="H38" s="9">
        <f t="shared" si="1"/>
        <v>6.6714285714285717</v>
      </c>
      <c r="I38" s="8" t="str">
        <f t="shared" si="1"/>
        <v>New York State</v>
      </c>
      <c r="J38" s="8">
        <f t="shared" si="1"/>
        <v>6.4</v>
      </c>
    </row>
    <row r="39" spans="1:10" ht="15.75" x14ac:dyDescent="0.25">
      <c r="A39" s="7"/>
      <c r="B39" s="8" t="s">
        <v>35</v>
      </c>
      <c r="C39" s="9">
        <f>SUM(B5,C5,D5,E5,F5,G5,H5)/7</f>
        <v>6.6714285714285717</v>
      </c>
      <c r="D39" s="8" t="s">
        <v>35</v>
      </c>
      <c r="E39" s="8">
        <f>MEDIAN(B5:H5)</f>
        <v>6.4</v>
      </c>
      <c r="G39" s="8" t="str">
        <f t="shared" ref="G39:J39" si="2">B37</f>
        <v>US</v>
      </c>
      <c r="H39" s="9">
        <f t="shared" si="2"/>
        <v>12.457142857142857</v>
      </c>
      <c r="I39" s="8" t="str">
        <f t="shared" si="2"/>
        <v>US</v>
      </c>
      <c r="J39" s="8">
        <f t="shared" si="2"/>
        <v>12.3</v>
      </c>
    </row>
    <row r="40" spans="1:10" x14ac:dyDescent="0.2">
      <c r="A40" s="7"/>
      <c r="B40" s="7"/>
    </row>
    <row r="41" spans="1:10" x14ac:dyDescent="0.2">
      <c r="A41" s="7"/>
    </row>
    <row r="42" spans="1:10" x14ac:dyDescent="0.2">
      <c r="A42" s="7"/>
    </row>
    <row r="43" spans="1:10" x14ac:dyDescent="0.2">
      <c r="A43" s="7"/>
    </row>
  </sheetData>
  <mergeCells count="7">
    <mergeCell ref="I36:J36"/>
    <mergeCell ref="A6:G6"/>
    <mergeCell ref="A1:H1"/>
    <mergeCell ref="B36:C36"/>
    <mergeCell ref="D36:E36"/>
    <mergeCell ref="A10:H10"/>
    <mergeCell ref="G36:H36"/>
  </mergeCells>
  <pageMargins left="0.7" right="0.7" top="0.75" bottom="0.75" header="0.3" footer="0.3"/>
  <pageSetup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Transit Accessibility</vt:lpstr>
      <vt:lpstr>Household Miles Driven</vt:lpstr>
      <vt:lpstr>Vehicles Available</vt:lpstr>
      <vt:lpstr>Commute Time</vt:lpstr>
      <vt:lpstr>Mean Commute Time </vt:lpstr>
      <vt:lpstr>Commute to Work</vt:lpstr>
      <vt:lpstr>Onondaga Commute</vt:lpstr>
      <vt:lpstr>County Commute Time</vt:lpstr>
      <vt:lpstr>Vehicle Fatalities</vt:lpstr>
      <vt:lpstr>Transportation Fatalities</vt:lpstr>
      <vt:lpstr>Bicyclist Fatalities</vt:lpstr>
      <vt:lpstr>Airfare</vt:lpstr>
      <vt:lpstr>Top 10 Airport Mkts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Whitaker</dc:creator>
  <cp:lastModifiedBy>Peter Boulos</cp:lastModifiedBy>
  <dcterms:created xsi:type="dcterms:W3CDTF">2012-07-02T15:32:49Z</dcterms:created>
  <dcterms:modified xsi:type="dcterms:W3CDTF">2013-04-25T16:50:58Z</dcterms:modified>
</cp:coreProperties>
</file>