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0" yWindow="690" windowWidth="15600" windowHeight="7455"/>
  </bookViews>
  <sheets>
    <sheet name="2009 ACS" sheetId="1" r:id="rId1"/>
    <sheet name="1990,2000 Census Families" sheetId="2" r:id="rId2"/>
    <sheet name="1990,2000 Census Individuals" sheetId="3" r:id="rId3"/>
    <sheet name="Graphs and Charts" sheetId="4" r:id="rId4"/>
  </sheets>
  <calcPr calcId="144525"/>
</workbook>
</file>

<file path=xl/calcChain.xml><?xml version="1.0" encoding="utf-8"?>
<calcChain xmlns="http://schemas.openxmlformats.org/spreadsheetml/2006/main">
  <c r="J42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7" i="3"/>
  <c r="H27" i="3"/>
  <c r="F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7" i="3"/>
  <c r="J70" i="3"/>
  <c r="K70" i="3"/>
  <c r="L70" i="3"/>
  <c r="I70" i="3"/>
  <c r="J69" i="3"/>
  <c r="K69" i="3"/>
  <c r="L69" i="3"/>
  <c r="I69" i="3"/>
  <c r="H26" i="3"/>
  <c r="J26" i="3"/>
  <c r="F26" i="3"/>
  <c r="M7" i="3"/>
  <c r="J5" i="3"/>
  <c r="D5" i="3"/>
  <c r="D4" i="3" l="1"/>
  <c r="J14" i="3"/>
  <c r="J15" i="3"/>
  <c r="J16" i="3"/>
  <c r="J17" i="3"/>
  <c r="J18" i="3"/>
  <c r="J19" i="3"/>
  <c r="J20" i="3"/>
  <c r="D14" i="3"/>
  <c r="F14" i="3"/>
  <c r="D16" i="3"/>
  <c r="F17" i="3"/>
  <c r="D20" i="3"/>
  <c r="F20" i="3"/>
  <c r="D19" i="3"/>
  <c r="D18" i="3"/>
  <c r="F16" i="3"/>
  <c r="D15" i="3"/>
  <c r="H14" i="3"/>
  <c r="H15" i="3"/>
  <c r="H16" i="3"/>
  <c r="H17" i="3"/>
  <c r="H18" i="3"/>
  <c r="H19" i="3"/>
  <c r="H20" i="3"/>
  <c r="D13" i="3"/>
  <c r="D17" i="3"/>
  <c r="F13" i="3"/>
  <c r="F15" i="3"/>
  <c r="F18" i="3"/>
  <c r="F19" i="3"/>
  <c r="H13" i="3"/>
  <c r="J13" i="3"/>
  <c r="H5" i="3"/>
  <c r="F5" i="3"/>
  <c r="J4" i="3"/>
  <c r="H4" i="3"/>
  <c r="F4" i="3"/>
  <c r="N7" i="3" l="1"/>
  <c r="F7" i="3" s="1"/>
  <c r="N8" i="3"/>
  <c r="F8" i="3" s="1"/>
  <c r="N9" i="3"/>
  <c r="F9" i="3" s="1"/>
  <c r="N10" i="3"/>
  <c r="F10" i="3" s="1"/>
  <c r="N11" i="3"/>
  <c r="F11" i="3" s="1"/>
  <c r="N12" i="3"/>
  <c r="F12" i="3" s="1"/>
  <c r="O7" i="3"/>
  <c r="H7" i="3" s="1"/>
  <c r="O8" i="3"/>
  <c r="H8" i="3" s="1"/>
  <c r="O9" i="3"/>
  <c r="H9" i="3" s="1"/>
  <c r="O10" i="3"/>
  <c r="H10" i="3" s="1"/>
  <c r="O11" i="3"/>
  <c r="H11" i="3" s="1"/>
  <c r="O12" i="3"/>
  <c r="H12" i="3" s="1"/>
  <c r="P7" i="3"/>
  <c r="J7" i="3" s="1"/>
  <c r="P8" i="3"/>
  <c r="J8" i="3" s="1"/>
  <c r="P9" i="3"/>
  <c r="J9" i="3" s="1"/>
  <c r="P10" i="3"/>
  <c r="J10" i="3" s="1"/>
  <c r="P11" i="3"/>
  <c r="J11" i="3" s="1"/>
  <c r="P12" i="3"/>
  <c r="J12" i="3" s="1"/>
  <c r="N6" i="3"/>
  <c r="F6" i="3" s="1"/>
  <c r="O6" i="3"/>
  <c r="H6" i="3" s="1"/>
  <c r="P6" i="3"/>
  <c r="J6" i="3" s="1"/>
  <c r="D7" i="3"/>
  <c r="M8" i="3"/>
  <c r="D8" i="3" s="1"/>
  <c r="M9" i="3"/>
  <c r="D9" i="3" s="1"/>
  <c r="M10" i="3"/>
  <c r="D10" i="3" s="1"/>
  <c r="M11" i="3"/>
  <c r="D11" i="3" s="1"/>
  <c r="M12" i="3"/>
  <c r="D12" i="3" s="1"/>
  <c r="M6" i="3"/>
  <c r="D6" i="3" s="1"/>
  <c r="E35" i="1" l="1"/>
  <c r="E34" i="1"/>
  <c r="E33" i="1"/>
  <c r="E32" i="1"/>
</calcChain>
</file>

<file path=xl/sharedStrings.xml><?xml version="1.0" encoding="utf-8"?>
<sst xmlns="http://schemas.openxmlformats.org/spreadsheetml/2006/main" count="553" uniqueCount="117">
  <si>
    <t>PERCENTAGE OF FAMILIES AND PEOPLE WHOSE INCOME IN THE PAST 12 MONTHS IS BELOW THE POVERTY LEVEL</t>
  </si>
  <si>
    <t>All families</t>
  </si>
  <si>
    <t>+/-1.4</t>
  </si>
  <si>
    <t>With related children under 18 years</t>
  </si>
  <si>
    <t>+/-2.5</t>
  </si>
  <si>
    <t>With related children under 5 years only</t>
  </si>
  <si>
    <t>Married couple families</t>
  </si>
  <si>
    <t>+/-0.9</t>
  </si>
  <si>
    <t>+/-1.7</t>
  </si>
  <si>
    <t>Families with female householder, no husband present</t>
  </si>
  <si>
    <t>All people</t>
  </si>
  <si>
    <t>Under 18 years</t>
  </si>
  <si>
    <t>+/-2.8</t>
  </si>
  <si>
    <t>Related children under 18 years</t>
  </si>
  <si>
    <t>Related children under 5 years</t>
  </si>
  <si>
    <t>+/-5.2</t>
  </si>
  <si>
    <t>Related children 5 to 17 years</t>
  </si>
  <si>
    <t>+/-3.3</t>
  </si>
  <si>
    <t>18 years and over</t>
  </si>
  <si>
    <t>+/-1.2</t>
  </si>
  <si>
    <t>18 to 64 years</t>
  </si>
  <si>
    <t>65 years and over</t>
  </si>
  <si>
    <t>+/-1.5</t>
  </si>
  <si>
    <t>People in families</t>
  </si>
  <si>
    <t>Unrelated individuals 15 years and over</t>
  </si>
  <si>
    <t>+/-2.4</t>
  </si>
  <si>
    <t>Under 5 years</t>
  </si>
  <si>
    <t>+/-0.1</t>
  </si>
  <si>
    <t>+/-0.4</t>
  </si>
  <si>
    <t>+/-0.2</t>
  </si>
  <si>
    <t>65 to 74 years</t>
  </si>
  <si>
    <t>+/-0.3</t>
  </si>
  <si>
    <t>+/-0.8</t>
  </si>
  <si>
    <t>+/-0.5</t>
  </si>
  <si>
    <t>+/-8.4</t>
  </si>
  <si>
    <t>+/-3.2</t>
  </si>
  <si>
    <t>+/-6.4</t>
  </si>
  <si>
    <t>+/-9.4</t>
  </si>
  <si>
    <t>+/-7.5</t>
  </si>
  <si>
    <t>+/-2.9</t>
  </si>
  <si>
    <t>+/-4.4</t>
  </si>
  <si>
    <t>+/-4.1</t>
  </si>
  <si>
    <t>+/-4.0</t>
  </si>
  <si>
    <t>Onondaga County</t>
  </si>
  <si>
    <t>Syracuse City</t>
  </si>
  <si>
    <t>New York State</t>
  </si>
  <si>
    <t>United States</t>
  </si>
  <si>
    <t>+/-0.7</t>
  </si>
  <si>
    <t>%</t>
  </si>
  <si>
    <t>Margin</t>
  </si>
  <si>
    <t>Syracuse</t>
  </si>
  <si>
    <t>NYS</t>
  </si>
  <si>
    <t>2009 ACS</t>
  </si>
  <si>
    <t>2005-2009 ACS</t>
  </si>
  <si>
    <t>+/-2.3</t>
  </si>
  <si>
    <t>+/-6.0</t>
  </si>
  <si>
    <t>+/-6.9</t>
  </si>
  <si>
    <t>+/-3.4</t>
  </si>
  <si>
    <t>+/-1.6</t>
  </si>
  <si>
    <t>+/-5.9</t>
  </si>
  <si>
    <t>Single Mother Head</t>
  </si>
  <si>
    <t>Single Mother Head and Children Under 18</t>
  </si>
  <si>
    <t>Single Mother Head and Children under 5</t>
  </si>
  <si>
    <t>Source: 2005-2009 ACS Estimates</t>
  </si>
  <si>
    <t>Source: 2009 ACS Estimates</t>
  </si>
  <si>
    <t>Families in Poverty, 2005-2009 Averages</t>
  </si>
  <si>
    <t>Individuals in Poverty, 2009</t>
  </si>
  <si>
    <t>Source: American Community Survey, 2009 single year estimates and 2005-2009 5 year estimates</t>
  </si>
  <si>
    <t>New York</t>
  </si>
  <si>
    <t>Onondaga County, New York</t>
  </si>
  <si>
    <t>Syracuse city, New York</t>
  </si>
  <si>
    <t>Total:</t>
  </si>
  <si>
    <t>Income in 1999 below poverty level:</t>
  </si>
  <si>
    <t>5 years</t>
  </si>
  <si>
    <t>6 to 11 years</t>
  </si>
  <si>
    <t>12 to 17 years</t>
  </si>
  <si>
    <t>75 years and over</t>
  </si>
  <si>
    <t>Income in 1999 at or above poverty level:</t>
  </si>
  <si>
    <t>N</t>
  </si>
  <si>
    <t>2009*</t>
  </si>
  <si>
    <t>Married-couple family:</t>
  </si>
  <si>
    <t>With related children under 18 years:</t>
  </si>
  <si>
    <t>Under 5 years only</t>
  </si>
  <si>
    <t>Under 5 years and 5 to 17 years</t>
  </si>
  <si>
    <t>5 to 17 years only</t>
  </si>
  <si>
    <t>No related children under 18 years</t>
  </si>
  <si>
    <t>Other family:</t>
  </si>
  <si>
    <t>Male householder, no wife present:</t>
  </si>
  <si>
    <t>Female householder, no husband present:</t>
  </si>
  <si>
    <t>Source: 2000 Census and 2009 ACS Estimates</t>
  </si>
  <si>
    <t>Source: 2000 Census long-form (sample)</t>
  </si>
  <si>
    <t>Income in 1989 below poverty level:</t>
  </si>
  <si>
    <t>Income in 1989 above poverty level:</t>
  </si>
  <si>
    <t>Total</t>
  </si>
  <si>
    <t>People in Poverty, 2000 and 2009</t>
  </si>
  <si>
    <t xml:space="preserve">Syracuse </t>
  </si>
  <si>
    <t>Source: 2000 US Census long form</t>
  </si>
  <si>
    <t>Source: 1990 US Census long form</t>
  </si>
  <si>
    <t>In Poverty</t>
  </si>
  <si>
    <t>All Families</t>
  </si>
  <si>
    <t>All Families in Poverty, 1990-2009</t>
  </si>
  <si>
    <t>Married Families in Poverty, 1990-2009</t>
  </si>
  <si>
    <t>Single Mother Headed Households in Poverty, 1990-2009</t>
  </si>
  <si>
    <t>Single Mother Headed Households, with Children, in Poverty, 1990-2009</t>
  </si>
  <si>
    <t>% of All Families of the Same Type</t>
  </si>
  <si>
    <t>With Children under 18</t>
  </si>
  <si>
    <t>With Children under 5</t>
  </si>
  <si>
    <t>% of all in age group</t>
  </si>
  <si>
    <t>Source: 2000 census long form (sample)</t>
  </si>
  <si>
    <t>All People</t>
  </si>
  <si>
    <t>Persons for Whom Poverty Status is Determined-- Poverty status was</t>
  </si>
  <si>
    <t>determined for all persons except institutionalized persons, persons in</t>
  </si>
  <si>
    <t>military group quarters and in college dormitories, and unrelated</t>
  </si>
  <si>
    <t>individuals under 15 years old. These groups also were excluded from the</t>
  </si>
  <si>
    <t>denominator when calculating poverty rates.</t>
  </si>
  <si>
    <t>Source: 1990 Census long-form (sample)</t>
  </si>
  <si>
    <t>Under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</si>
</sst>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10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9" fontId="0" fillId="0" borderId="0" xfId="2" applyFont="1"/>
    <xf numFmtId="0" fontId="2" fillId="0" borderId="0" xfId="0" applyFont="1"/>
    <xf numFmtId="0" fontId="2" fillId="0" borderId="0" xfId="0" applyFont="1" applyAlignment="1">
      <alignment wrapText="1"/>
    </xf>
    <xf numFmtId="1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2" fillId="0" borderId="0" xfId="0" applyNumberFormat="1" applyFo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2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9" fontId="0" fillId="0" borderId="1" xfId="2" applyFont="1" applyBorder="1"/>
    <xf numFmtId="10" fontId="0" fillId="0" borderId="1" xfId="0" applyNumberFormat="1" applyBorder="1"/>
    <xf numFmtId="164" fontId="2" fillId="0" borderId="0" xfId="1" applyNumberFormat="1" applyFont="1" applyBorder="1"/>
    <xf numFmtId="164" fontId="0" fillId="0" borderId="0" xfId="1" applyNumberFormat="1" applyFont="1" applyAlignment="1">
      <alignment horizontal="right"/>
    </xf>
    <xf numFmtId="3" fontId="0" fillId="0" borderId="9" xfId="1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164" fontId="0" fillId="2" borderId="9" xfId="1" applyNumberFormat="1" applyFont="1" applyFill="1" applyBorder="1"/>
    <xf numFmtId="164" fontId="0" fillId="2" borderId="11" xfId="1" applyNumberFormat="1" applyFont="1" applyFill="1" applyBorder="1"/>
    <xf numFmtId="165" fontId="0" fillId="0" borderId="0" xfId="2" applyNumberFormat="1" applyFont="1"/>
    <xf numFmtId="165" fontId="0" fillId="0" borderId="0" xfId="1" applyNumberFormat="1" applyFont="1"/>
    <xf numFmtId="164" fontId="0" fillId="0" borderId="9" xfId="1" applyNumberFormat="1" applyFont="1" applyBorder="1"/>
    <xf numFmtId="164" fontId="2" fillId="0" borderId="1" xfId="1" applyNumberFormat="1" applyFont="1" applyBorder="1" applyAlignment="1">
      <alignment horizontal="center"/>
    </xf>
    <xf numFmtId="164" fontId="2" fillId="0" borderId="14" xfId="1" applyNumberFormat="1" applyFont="1" applyBorder="1"/>
    <xf numFmtId="164" fontId="2" fillId="0" borderId="10" xfId="1" applyNumberFormat="1" applyFont="1" applyBorder="1"/>
    <xf numFmtId="165" fontId="2" fillId="0" borderId="15" xfId="2" applyNumberFormat="1" applyFont="1" applyBorder="1" applyAlignment="1">
      <alignment horizontal="center"/>
    </xf>
    <xf numFmtId="9" fontId="2" fillId="0" borderId="15" xfId="2" applyFont="1" applyBorder="1" applyAlignment="1">
      <alignment horizontal="center"/>
    </xf>
    <xf numFmtId="165" fontId="2" fillId="0" borderId="10" xfId="2" applyNumberFormat="1" applyFont="1" applyBorder="1" applyAlignment="1">
      <alignment horizontal="center"/>
    </xf>
    <xf numFmtId="165" fontId="1" fillId="0" borderId="9" xfId="2" applyNumberFormat="1" applyFont="1" applyBorder="1" applyAlignment="1">
      <alignment horizontal="center"/>
    </xf>
    <xf numFmtId="165" fontId="1" fillId="0" borderId="10" xfId="2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2" fillId="0" borderId="15" xfId="1" applyNumberFormat="1" applyFont="1" applyBorder="1" applyAlignment="1">
      <alignment horizontal="center"/>
    </xf>
    <xf numFmtId="3" fontId="2" fillId="0" borderId="10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3" fontId="0" fillId="2" borderId="9" xfId="1" applyNumberFormat="1" applyFont="1" applyFill="1" applyBorder="1" applyAlignment="1">
      <alignment horizontal="center"/>
    </xf>
    <xf numFmtId="165" fontId="1" fillId="2" borderId="9" xfId="2" applyNumberFormat="1" applyFont="1" applyFill="1" applyBorder="1" applyAlignment="1">
      <alignment horizontal="center"/>
    </xf>
    <xf numFmtId="3" fontId="0" fillId="2" borderId="11" xfId="1" applyNumberFormat="1" applyFont="1" applyFill="1" applyBorder="1" applyAlignment="1">
      <alignment horizontal="center"/>
    </xf>
    <xf numFmtId="165" fontId="1" fillId="2" borderId="11" xfId="2" applyNumberFormat="1" applyFont="1" applyFill="1" applyBorder="1" applyAlignment="1">
      <alignment horizontal="center"/>
    </xf>
    <xf numFmtId="164" fontId="2" fillId="0" borderId="0" xfId="1" applyNumberFormat="1" applyFont="1"/>
    <xf numFmtId="0" fontId="5" fillId="0" borderId="0" xfId="0" applyFont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12" xfId="0" applyFont="1" applyBorder="1"/>
    <xf numFmtId="0" fontId="2" fillId="0" borderId="1" xfId="0" applyFont="1" applyBorder="1"/>
    <xf numFmtId="3" fontId="0" fillId="0" borderId="12" xfId="0" applyNumberFormat="1" applyFont="1" applyBorder="1"/>
    <xf numFmtId="3" fontId="0" fillId="0" borderId="9" xfId="0" applyNumberFormat="1" applyFont="1" applyBorder="1"/>
    <xf numFmtId="3" fontId="0" fillId="0" borderId="11" xfId="0" applyNumberFormat="1" applyFont="1" applyBorder="1"/>
    <xf numFmtId="3" fontId="0" fillId="0" borderId="12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164" fontId="0" fillId="0" borderId="1" xfId="1" applyNumberFormat="1" applyFont="1" applyBorder="1"/>
    <xf numFmtId="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7" xfId="0" applyBorder="1"/>
    <xf numFmtId="164" fontId="0" fillId="0" borderId="17" xfId="1" applyNumberFormat="1" applyFont="1" applyBorder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 applyAlignment="1"/>
    <xf numFmtId="164" fontId="2" fillId="0" borderId="0" xfId="1" applyNumberFormat="1" applyFont="1" applyAlignment="1"/>
    <xf numFmtId="9" fontId="2" fillId="0" borderId="0" xfId="2" applyFont="1"/>
    <xf numFmtId="164" fontId="0" fillId="0" borderId="17" xfId="1" applyNumberFormat="1" applyFont="1" applyBorder="1" applyAlignment="1"/>
    <xf numFmtId="165" fontId="0" fillId="0" borderId="17" xfId="2" applyNumberFormat="1" applyFont="1" applyBorder="1"/>
    <xf numFmtId="165" fontId="0" fillId="2" borderId="0" xfId="2" applyNumberFormat="1" applyFont="1" applyFill="1"/>
    <xf numFmtId="0" fontId="2" fillId="2" borderId="0" xfId="0" applyFont="1" applyFill="1" applyAlignment="1">
      <alignment horizontal="center"/>
    </xf>
    <xf numFmtId="164" fontId="0" fillId="2" borderId="0" xfId="1" applyNumberFormat="1" applyFont="1" applyFill="1" applyAlignment="1"/>
    <xf numFmtId="0" fontId="0" fillId="2" borderId="0" xfId="0" applyFont="1" applyFill="1"/>
    <xf numFmtId="164" fontId="1" fillId="2" borderId="0" xfId="1" applyNumberFormat="1" applyFont="1" applyFill="1"/>
    <xf numFmtId="0" fontId="0" fillId="0" borderId="0" xfId="0" applyFill="1" applyBorder="1"/>
    <xf numFmtId="164" fontId="2" fillId="2" borderId="0" xfId="1" applyNumberFormat="1" applyFont="1" applyFill="1" applyAlignment="1"/>
    <xf numFmtId="0" fontId="0" fillId="0" borderId="0" xfId="0" applyFill="1"/>
    <xf numFmtId="164" fontId="0" fillId="0" borderId="0" xfId="1" applyNumberFormat="1" applyFont="1" applyFill="1"/>
    <xf numFmtId="165" fontId="0" fillId="0" borderId="0" xfId="2" applyNumberFormat="1" applyFont="1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4" fillId="0" borderId="12" xfId="1" applyNumberFormat="1" applyFont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0" borderId="1" xfId="1" applyNumberFormat="1" applyFont="1" applyBorder="1" applyAlignment="1"/>
    <xf numFmtId="0" fontId="0" fillId="0" borderId="1" xfId="0" applyBorder="1" applyAlignment="1"/>
    <xf numFmtId="0" fontId="2" fillId="0" borderId="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Families in Poverty, 2005-2009 Average*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12520415455116E-2"/>
          <c:y val="8.9245651572730428E-2"/>
          <c:w val="0.85756776383923694"/>
          <c:h val="0.77813624271475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'2009 ACS'!$B$40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ACS'!$C$39:$H$39</c:f>
              <c:strCache>
                <c:ptCount val="6"/>
                <c:pt idx="0">
                  <c:v>All Families</c:v>
                </c:pt>
                <c:pt idx="1">
                  <c:v>With Children under 18</c:v>
                </c:pt>
                <c:pt idx="2">
                  <c:v>With Children under 5</c:v>
                </c:pt>
                <c:pt idx="3">
                  <c:v>Single Mother Head</c:v>
                </c:pt>
                <c:pt idx="4">
                  <c:v>Single Mother Head and Children Under 18</c:v>
                </c:pt>
                <c:pt idx="5">
                  <c:v>Single Mother Head and Children under 5</c:v>
                </c:pt>
              </c:strCache>
            </c:strRef>
          </c:cat>
          <c:val>
            <c:numRef>
              <c:f>'2009 ACS'!$C$40:$H$40</c:f>
              <c:numCache>
                <c:formatCode>0%</c:formatCode>
                <c:ptCount val="6"/>
                <c:pt idx="0">
                  <c:v>0.251</c:v>
                </c:pt>
                <c:pt idx="1">
                  <c:v>0.375</c:v>
                </c:pt>
                <c:pt idx="2">
                  <c:v>0.42599999999999999</c:v>
                </c:pt>
                <c:pt idx="3">
                  <c:v>0.45100000000000001</c:v>
                </c:pt>
                <c:pt idx="4">
                  <c:v>0.55600000000000005</c:v>
                </c:pt>
                <c:pt idx="5">
                  <c:v>0.67200000000000004</c:v>
                </c:pt>
              </c:numCache>
            </c:numRef>
          </c:val>
        </c:ser>
        <c:ser>
          <c:idx val="1"/>
          <c:order val="1"/>
          <c:tx>
            <c:strRef>
              <c:f>'2009 ACS'!$B$41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ACS'!$C$39:$H$39</c:f>
              <c:strCache>
                <c:ptCount val="6"/>
                <c:pt idx="0">
                  <c:v>All Families</c:v>
                </c:pt>
                <c:pt idx="1">
                  <c:v>With Children under 18</c:v>
                </c:pt>
                <c:pt idx="2">
                  <c:v>With Children under 5</c:v>
                </c:pt>
                <c:pt idx="3">
                  <c:v>Single Mother Head</c:v>
                </c:pt>
                <c:pt idx="4">
                  <c:v>Single Mother Head and Children Under 18</c:v>
                </c:pt>
                <c:pt idx="5">
                  <c:v>Single Mother Head and Children under 5</c:v>
                </c:pt>
              </c:strCache>
            </c:strRef>
          </c:cat>
          <c:val>
            <c:numRef>
              <c:f>'2009 ACS'!$C$41:$H$41</c:f>
              <c:numCache>
                <c:formatCode>0%</c:formatCode>
                <c:ptCount val="6"/>
                <c:pt idx="0">
                  <c:v>9.4E-2</c:v>
                </c:pt>
                <c:pt idx="1">
                  <c:v>0.155</c:v>
                </c:pt>
                <c:pt idx="2">
                  <c:v>0.20100000000000001</c:v>
                </c:pt>
                <c:pt idx="3">
                  <c:v>0.28399999999999997</c:v>
                </c:pt>
                <c:pt idx="4">
                  <c:v>0.375</c:v>
                </c:pt>
                <c:pt idx="5">
                  <c:v>0.52</c:v>
                </c:pt>
              </c:numCache>
            </c:numRef>
          </c:val>
        </c:ser>
        <c:ser>
          <c:idx val="2"/>
          <c:order val="2"/>
          <c:tx>
            <c:strRef>
              <c:f>'2009 ACS'!$B$42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ACS'!$C$39:$H$39</c:f>
              <c:strCache>
                <c:ptCount val="6"/>
                <c:pt idx="0">
                  <c:v>All Families</c:v>
                </c:pt>
                <c:pt idx="1">
                  <c:v>With Children under 18</c:v>
                </c:pt>
                <c:pt idx="2">
                  <c:v>With Children under 5</c:v>
                </c:pt>
                <c:pt idx="3">
                  <c:v>Single Mother Head</c:v>
                </c:pt>
                <c:pt idx="4">
                  <c:v>Single Mother Head and Children Under 18</c:v>
                </c:pt>
                <c:pt idx="5">
                  <c:v>Single Mother Head and Children under 5</c:v>
                </c:pt>
              </c:strCache>
            </c:strRef>
          </c:cat>
          <c:val>
            <c:numRef>
              <c:f>'2009 ACS'!$C$42:$H$42</c:f>
              <c:numCache>
                <c:formatCode>0%</c:formatCode>
                <c:ptCount val="6"/>
                <c:pt idx="0">
                  <c:v>0.105</c:v>
                </c:pt>
                <c:pt idx="1">
                  <c:v>0.159</c:v>
                </c:pt>
                <c:pt idx="2">
                  <c:v>0.155</c:v>
                </c:pt>
                <c:pt idx="3">
                  <c:v>0.26600000000000001</c:v>
                </c:pt>
                <c:pt idx="4">
                  <c:v>0.35899999999999999</c:v>
                </c:pt>
                <c:pt idx="5">
                  <c:v>0.41099999999999998</c:v>
                </c:pt>
              </c:numCache>
            </c:numRef>
          </c:val>
        </c:ser>
        <c:ser>
          <c:idx val="3"/>
          <c:order val="3"/>
          <c:tx>
            <c:strRef>
              <c:f>'2009 ACS'!$B$43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ACS'!$C$39:$H$39</c:f>
              <c:strCache>
                <c:ptCount val="6"/>
                <c:pt idx="0">
                  <c:v>All Families</c:v>
                </c:pt>
                <c:pt idx="1">
                  <c:v>With Children under 18</c:v>
                </c:pt>
                <c:pt idx="2">
                  <c:v>With Children under 5</c:v>
                </c:pt>
                <c:pt idx="3">
                  <c:v>Single Mother Head</c:v>
                </c:pt>
                <c:pt idx="4">
                  <c:v>Single Mother Head and Children Under 18</c:v>
                </c:pt>
                <c:pt idx="5">
                  <c:v>Single Mother Head and Children under 5</c:v>
                </c:pt>
              </c:strCache>
            </c:strRef>
          </c:cat>
          <c:val>
            <c:numRef>
              <c:f>'2009 ACS'!$C$43:$H$43</c:f>
              <c:numCache>
                <c:formatCode>0%</c:formatCode>
                <c:ptCount val="6"/>
                <c:pt idx="0">
                  <c:v>9.9000000000000005E-2</c:v>
                </c:pt>
                <c:pt idx="1">
                  <c:v>0.153</c:v>
                </c:pt>
                <c:pt idx="2">
                  <c:v>0.16600000000000001</c:v>
                </c:pt>
                <c:pt idx="3">
                  <c:v>0.28699999999999998</c:v>
                </c:pt>
                <c:pt idx="4">
                  <c:v>0.371</c:v>
                </c:pt>
                <c:pt idx="5">
                  <c:v>0.45600000000000002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83008"/>
        <c:axId val="99844480"/>
      </c:barChart>
      <c:catAx>
        <c:axId val="93883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100"/>
            </a:pPr>
            <a:endParaRPr lang="en-US"/>
          </a:p>
        </c:txPr>
        <c:crossAx val="99844480"/>
        <c:crosses val="autoZero"/>
        <c:auto val="1"/>
        <c:lblAlgn val="ctr"/>
        <c:lblOffset val="100"/>
        <c:tickLblSkip val="1"/>
        <c:noMultiLvlLbl val="0"/>
      </c:catAx>
      <c:valAx>
        <c:axId val="9984448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3883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451752804012598"/>
          <c:y val="0.30192065004719426"/>
          <c:w val="8.5482471959874004E-2"/>
          <c:h val="0.309541027834868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Individuals in Poverty,</a:t>
            </a:r>
            <a:r>
              <a:rPr lang="en-US" baseline="0"/>
              <a:t> 2009*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4513160154046168E-2"/>
          <c:y val="8.5952953825437509E-2"/>
          <c:w val="0.81142806681875046"/>
          <c:h val="0.75875476305280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'2009 ACS'!$B$48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ACS'!$C$47:$E$47</c:f>
              <c:strCache>
                <c:ptCount val="3"/>
                <c:pt idx="0">
                  <c:v>Under 18</c:v>
                </c:pt>
                <c:pt idx="1">
                  <c:v>18 to 64 years</c:v>
                </c:pt>
                <c:pt idx="2">
                  <c:v>65 years and over</c:v>
                </c:pt>
              </c:strCache>
            </c:strRef>
          </c:cat>
          <c:val>
            <c:numRef>
              <c:f>'2009 ACS'!$C$48:$E$48</c:f>
              <c:numCache>
                <c:formatCode>0%</c:formatCode>
                <c:ptCount val="3"/>
                <c:pt idx="0">
                  <c:v>0.45300000000000001</c:v>
                </c:pt>
                <c:pt idx="1">
                  <c:v>0.29599999999999999</c:v>
                </c:pt>
                <c:pt idx="2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'2009 ACS'!$B$49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ACS'!$C$47:$E$47</c:f>
              <c:strCache>
                <c:ptCount val="3"/>
                <c:pt idx="0">
                  <c:v>Under 18</c:v>
                </c:pt>
                <c:pt idx="1">
                  <c:v>18 to 64 years</c:v>
                </c:pt>
                <c:pt idx="2">
                  <c:v>65 years and over</c:v>
                </c:pt>
              </c:strCache>
            </c:strRef>
          </c:cat>
          <c:val>
            <c:numRef>
              <c:f>'2009 ACS'!$C$49:$E$49</c:f>
              <c:numCache>
                <c:formatCode>0%</c:formatCode>
                <c:ptCount val="3"/>
                <c:pt idx="0">
                  <c:v>0.19800000000000001</c:v>
                </c:pt>
                <c:pt idx="1">
                  <c:v>0.13200000000000001</c:v>
                </c:pt>
                <c:pt idx="2">
                  <c:v>7.3999999999999996E-2</c:v>
                </c:pt>
              </c:numCache>
            </c:numRef>
          </c:val>
        </c:ser>
        <c:ser>
          <c:idx val="2"/>
          <c:order val="2"/>
          <c:tx>
            <c:strRef>
              <c:f>'2009 ACS'!$B$50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ACS'!$C$47:$E$47</c:f>
              <c:strCache>
                <c:ptCount val="3"/>
                <c:pt idx="0">
                  <c:v>Under 18</c:v>
                </c:pt>
                <c:pt idx="1">
                  <c:v>18 to 64 years</c:v>
                </c:pt>
                <c:pt idx="2">
                  <c:v>65 years and over</c:v>
                </c:pt>
              </c:strCache>
            </c:strRef>
          </c:cat>
          <c:val>
            <c:numRef>
              <c:f>'2009 ACS'!$C$50:$E$50</c:f>
              <c:numCache>
                <c:formatCode>0%</c:formatCode>
                <c:ptCount val="3"/>
                <c:pt idx="0">
                  <c:v>0.2</c:v>
                </c:pt>
                <c:pt idx="1">
                  <c:v>0.127</c:v>
                </c:pt>
                <c:pt idx="2">
                  <c:v>0.113</c:v>
                </c:pt>
              </c:numCache>
            </c:numRef>
          </c:val>
        </c:ser>
        <c:ser>
          <c:idx val="3"/>
          <c:order val="3"/>
          <c:tx>
            <c:strRef>
              <c:f>'2009 ACS'!$B$51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ACS'!$C$47:$E$47</c:f>
              <c:strCache>
                <c:ptCount val="3"/>
                <c:pt idx="0">
                  <c:v>Under 18</c:v>
                </c:pt>
                <c:pt idx="1">
                  <c:v>18 to 64 years</c:v>
                </c:pt>
                <c:pt idx="2">
                  <c:v>65 years and over</c:v>
                </c:pt>
              </c:strCache>
            </c:strRef>
          </c:cat>
          <c:val>
            <c:numRef>
              <c:f>'2009 ACS'!$C$51:$E$51</c:f>
              <c:numCache>
                <c:formatCode>0%</c:formatCode>
                <c:ptCount val="3"/>
                <c:pt idx="0">
                  <c:v>0.2</c:v>
                </c:pt>
                <c:pt idx="1">
                  <c:v>0.13100000000000001</c:v>
                </c:pt>
                <c:pt idx="2">
                  <c:v>9.5000000000000001E-2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00960"/>
        <c:axId val="61920384"/>
      </c:barChart>
      <c:catAx>
        <c:axId val="123800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1920384"/>
        <c:crosses val="autoZero"/>
        <c:auto val="1"/>
        <c:lblAlgn val="ctr"/>
        <c:lblOffset val="100"/>
        <c:noMultiLvlLbl val="0"/>
      </c:catAx>
      <c:valAx>
        <c:axId val="619203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23800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People</a:t>
            </a:r>
            <a:r>
              <a:rPr lang="en-US" baseline="0"/>
              <a:t> in Poverty, 2000 and 2009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49310219581433E-2"/>
          <c:y val="0.11090373725370233"/>
          <c:w val="0.821422032563632"/>
          <c:h val="0.72027544911670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'2009 ACS'!$C$31</c:f>
              <c:strCache>
                <c:ptCount val="1"/>
                <c:pt idx="0">
                  <c:v>1990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ACS'!$B$32:$B$35</c:f>
              <c:strCache>
                <c:ptCount val="4"/>
                <c:pt idx="0">
                  <c:v>Syracuse</c:v>
                </c:pt>
                <c:pt idx="1">
                  <c:v>Onondaga County</c:v>
                </c:pt>
                <c:pt idx="2">
                  <c:v>NYS</c:v>
                </c:pt>
                <c:pt idx="3">
                  <c:v>United States</c:v>
                </c:pt>
              </c:strCache>
            </c:strRef>
          </c:cat>
          <c:val>
            <c:numRef>
              <c:f>'2009 ACS'!$C$32:$C$35</c:f>
              <c:numCache>
                <c:formatCode>0.0%</c:formatCode>
                <c:ptCount val="4"/>
                <c:pt idx="0">
                  <c:v>0.22700000000000001</c:v>
                </c:pt>
                <c:pt idx="1">
                  <c:v>0.10299999999999999</c:v>
                </c:pt>
                <c:pt idx="2">
                  <c:v>0.13</c:v>
                </c:pt>
                <c:pt idx="3">
                  <c:v>0.13100000000000001</c:v>
                </c:pt>
              </c:numCache>
            </c:numRef>
          </c:val>
        </c:ser>
        <c:ser>
          <c:idx val="1"/>
          <c:order val="1"/>
          <c:tx>
            <c:strRef>
              <c:f>'2009 ACS'!$D$31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ACS'!$B$32:$B$35</c:f>
              <c:strCache>
                <c:ptCount val="4"/>
                <c:pt idx="0">
                  <c:v>Syracuse</c:v>
                </c:pt>
                <c:pt idx="1">
                  <c:v>Onondaga County</c:v>
                </c:pt>
                <c:pt idx="2">
                  <c:v>NYS</c:v>
                </c:pt>
                <c:pt idx="3">
                  <c:v>United States</c:v>
                </c:pt>
              </c:strCache>
            </c:strRef>
          </c:cat>
          <c:val>
            <c:numRef>
              <c:f>'2009 ACS'!$D$32:$D$35</c:f>
              <c:numCache>
                <c:formatCode>0.0%</c:formatCode>
                <c:ptCount val="4"/>
                <c:pt idx="0">
                  <c:v>0.27300000000000002</c:v>
                </c:pt>
                <c:pt idx="1">
                  <c:v>0.122</c:v>
                </c:pt>
                <c:pt idx="2">
                  <c:v>0.14599999999999999</c:v>
                </c:pt>
                <c:pt idx="3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'2009 ACS'!$E$31</c:f>
              <c:strCache>
                <c:ptCount val="1"/>
                <c:pt idx="0">
                  <c:v>2009*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'2009 ACS'!$B$32:$B$35</c:f>
              <c:strCache>
                <c:ptCount val="4"/>
                <c:pt idx="0">
                  <c:v>Syracuse</c:v>
                </c:pt>
                <c:pt idx="1">
                  <c:v>Onondaga County</c:v>
                </c:pt>
                <c:pt idx="2">
                  <c:v>NYS</c:v>
                </c:pt>
                <c:pt idx="3">
                  <c:v>United States</c:v>
                </c:pt>
              </c:strCache>
            </c:strRef>
          </c:cat>
          <c:val>
            <c:numRef>
              <c:f>'2009 ACS'!$E$32:$E$35</c:f>
              <c:numCache>
                <c:formatCode>0.0%</c:formatCode>
                <c:ptCount val="4"/>
                <c:pt idx="0">
                  <c:v>0.317</c:v>
                </c:pt>
                <c:pt idx="1">
                  <c:v>0.13900000000000001</c:v>
                </c:pt>
                <c:pt idx="2">
                  <c:v>0.14199999999999999</c:v>
                </c:pt>
                <c:pt idx="3">
                  <c:v>0.14299999999999999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75968"/>
        <c:axId val="62277504"/>
      </c:barChart>
      <c:catAx>
        <c:axId val="62275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62277504"/>
        <c:crosses val="autoZero"/>
        <c:auto val="1"/>
        <c:lblAlgn val="ctr"/>
        <c:lblOffset val="100"/>
        <c:noMultiLvlLbl val="0"/>
      </c:catAx>
      <c:valAx>
        <c:axId val="622775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crossAx val="622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Families in Poverty, 1990-2009*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81005376049879E-2"/>
          <c:y val="7.8767052566333984E-2"/>
          <c:w val="0.86721104234276936"/>
          <c:h val="0.780485030912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and Charts'!$L$85</c:f>
              <c:strCache>
                <c:ptCount val="1"/>
                <c:pt idx="0">
                  <c:v>1990</c:v>
                </c:pt>
              </c:strCache>
            </c:strRef>
          </c:tx>
          <c:invertIfNegative val="0"/>
          <c:dLbls>
            <c:spPr>
              <a:effectLst>
                <a:outerShdw blurRad="50800" sx="1000" sy="1000" algn="ctr" rotWithShape="0">
                  <a:srgbClr val="000000"/>
                </a:outerShd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Charts'!$K$86:$K$89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Charts'!$L$86:$L$89</c:f>
              <c:numCache>
                <c:formatCode>0.0%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7.0999999999999994E-2</c:v>
                </c:pt>
                <c:pt idx="3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'Graphs and Charts'!$M$85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Charts'!$K$86:$K$89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Charts'!$M$86:$M$89</c:f>
              <c:numCache>
                <c:formatCode>0.0%</c:formatCode>
                <c:ptCount val="4"/>
                <c:pt idx="0">
                  <c:v>9.1999999999999998E-2</c:v>
                </c:pt>
                <c:pt idx="1">
                  <c:v>0.115</c:v>
                </c:pt>
                <c:pt idx="2">
                  <c:v>8.5999999999999993E-2</c:v>
                </c:pt>
                <c:pt idx="3">
                  <c:v>0.217</c:v>
                </c:pt>
              </c:numCache>
            </c:numRef>
          </c:val>
        </c:ser>
        <c:ser>
          <c:idx val="2"/>
          <c:order val="2"/>
          <c:tx>
            <c:strRef>
              <c:f>'Graphs and Charts'!$N$85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Charts'!$K$86:$K$89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Charts'!$N$86:$N$89</c:f>
              <c:numCache>
                <c:formatCode>0.0%</c:formatCode>
                <c:ptCount val="4"/>
                <c:pt idx="0">
                  <c:v>9.9000000000000005E-2</c:v>
                </c:pt>
                <c:pt idx="1">
                  <c:v>0.105</c:v>
                </c:pt>
                <c:pt idx="2">
                  <c:v>9.4E-2</c:v>
                </c:pt>
                <c:pt idx="3">
                  <c:v>0.251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56480"/>
        <c:axId val="73158016"/>
      </c:barChart>
      <c:catAx>
        <c:axId val="73156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73158016"/>
        <c:crosses val="autoZero"/>
        <c:auto val="1"/>
        <c:lblAlgn val="ctr"/>
        <c:lblOffset val="100"/>
        <c:noMultiLvlLbl val="0"/>
      </c:catAx>
      <c:valAx>
        <c:axId val="73158016"/>
        <c:scaling>
          <c:orientation val="minMax"/>
          <c:max val="0.30000000000000004"/>
        </c:scaling>
        <c:delete val="0"/>
        <c:axPos val="l"/>
        <c:majorGridlines>
          <c:spPr>
            <a:ln>
              <a:solidFill>
                <a:schemeClr val="tx1">
                  <a:alpha val="13000"/>
                </a:schemeClr>
              </a:solidFill>
            </a:ln>
          </c:spPr>
        </c:majorGridlines>
        <c:numFmt formatCode="0.0%" sourceLinked="1"/>
        <c:majorTickMark val="none"/>
        <c:minorTickMark val="none"/>
        <c:tickLblPos val="nextTo"/>
        <c:crossAx val="731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Married Families in Poverty, 1990-2009*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592916384007705E-2"/>
          <c:y val="0.13304145246307023"/>
          <c:w val="0.83978831910588914"/>
          <c:h val="0.66228619769636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and Charts'!$L$93</c:f>
              <c:strCache>
                <c:ptCount val="1"/>
                <c:pt idx="0">
                  <c:v>1990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Charts'!$K$94:$K$97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Charts'!$L$94:$L$97</c:f>
              <c:numCache>
                <c:formatCode>0.0%</c:formatCode>
                <c:ptCount val="4"/>
                <c:pt idx="0">
                  <c:v>5.5E-2</c:v>
                </c:pt>
                <c:pt idx="1">
                  <c:v>4.5999999999999999E-2</c:v>
                </c:pt>
                <c:pt idx="2">
                  <c:v>2.5000000000000001E-2</c:v>
                </c:pt>
                <c:pt idx="3">
                  <c:v>5.8999999999999997E-2</c:v>
                </c:pt>
              </c:numCache>
            </c:numRef>
          </c:val>
        </c:ser>
        <c:ser>
          <c:idx val="1"/>
          <c:order val="1"/>
          <c:tx>
            <c:strRef>
              <c:f>'Graphs and Charts'!$M$93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Charts'!$K$94:$K$97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Charts'!$M$94:$M$97</c:f>
              <c:numCache>
                <c:formatCode>0.0%</c:formatCode>
                <c:ptCount val="4"/>
                <c:pt idx="0">
                  <c:v>4.9000000000000002E-2</c:v>
                </c:pt>
                <c:pt idx="1">
                  <c:v>5.8999999999999997E-2</c:v>
                </c:pt>
                <c:pt idx="2">
                  <c:v>3.2000000000000001E-2</c:v>
                </c:pt>
                <c:pt idx="3">
                  <c:v>9.0999999999999998E-2</c:v>
                </c:pt>
              </c:numCache>
            </c:numRef>
          </c:val>
        </c:ser>
        <c:ser>
          <c:idx val="2"/>
          <c:order val="2"/>
          <c:tx>
            <c:strRef>
              <c:f>'Graphs and Charts'!$N$93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Charts'!$K$94:$K$97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Charts'!$N$94:$N$97</c:f>
              <c:numCache>
                <c:formatCode>0.0%</c:formatCode>
                <c:ptCount val="4"/>
                <c:pt idx="0">
                  <c:v>4.8000000000000001E-2</c:v>
                </c:pt>
                <c:pt idx="1">
                  <c:v>5.0999999999999997E-2</c:v>
                </c:pt>
                <c:pt idx="2">
                  <c:v>3.4000000000000002E-2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74016"/>
        <c:axId val="73184000"/>
      </c:barChart>
      <c:catAx>
        <c:axId val="73174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73184000"/>
        <c:crosses val="autoZero"/>
        <c:auto val="1"/>
        <c:lblAlgn val="ctr"/>
        <c:lblOffset val="100"/>
        <c:noMultiLvlLbl val="0"/>
      </c:catAx>
      <c:valAx>
        <c:axId val="731840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3000"/>
                </a:schemeClr>
              </a:solidFill>
            </a:ln>
          </c:spPr>
        </c:majorGridlines>
        <c:numFmt formatCode="0.0%" sourceLinked="1"/>
        <c:majorTickMark val="none"/>
        <c:minorTickMark val="none"/>
        <c:tickLblPos val="nextTo"/>
        <c:crossAx val="731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Single Mother Head Households in Poverty, 1990-2009*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299976984858153E-2"/>
          <c:y val="8.7116512893653519E-2"/>
          <c:w val="0.8505957888225546"/>
          <c:h val="0.74701638117240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and Charts'!$L$101</c:f>
              <c:strCache>
                <c:ptCount val="1"/>
                <c:pt idx="0">
                  <c:v>1990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Charts'!$K$102:$K$105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Charts'!$L$102:$L$105</c:f>
              <c:numCache>
                <c:formatCode>0.0%</c:formatCode>
                <c:ptCount val="4"/>
                <c:pt idx="0">
                  <c:v>0.311</c:v>
                </c:pt>
                <c:pt idx="1">
                  <c:v>0.30099999999999999</c:v>
                </c:pt>
                <c:pt idx="2">
                  <c:v>0.27600000000000002</c:v>
                </c:pt>
                <c:pt idx="3">
                  <c:v>0.39600000000000002</c:v>
                </c:pt>
              </c:numCache>
            </c:numRef>
          </c:val>
        </c:ser>
        <c:ser>
          <c:idx val="1"/>
          <c:order val="1"/>
          <c:tx>
            <c:strRef>
              <c:f>'Graphs and Charts'!$M$101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Charts'!$K$102:$K$105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Charts'!$M$102:$M$105</c:f>
              <c:numCache>
                <c:formatCode>0.0%</c:formatCode>
                <c:ptCount val="4"/>
                <c:pt idx="0">
                  <c:v>0.26500000000000001</c:v>
                </c:pt>
                <c:pt idx="1">
                  <c:v>0.29199999999999998</c:v>
                </c:pt>
                <c:pt idx="2">
                  <c:v>0.28399999999999997</c:v>
                </c:pt>
                <c:pt idx="3">
                  <c:v>0.41599999999999998</c:v>
                </c:pt>
              </c:numCache>
            </c:numRef>
          </c:val>
        </c:ser>
        <c:ser>
          <c:idx val="2"/>
          <c:order val="2"/>
          <c:tx>
            <c:strRef>
              <c:f>'Graphs and Charts'!$N$101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Charts'!$K$102:$K$105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Charts'!$N$102:$N$105</c:f>
              <c:numCache>
                <c:formatCode>0.0%</c:formatCode>
                <c:ptCount val="4"/>
                <c:pt idx="0">
                  <c:v>0.28699999999999998</c:v>
                </c:pt>
                <c:pt idx="1">
                  <c:v>0.26600000000000001</c:v>
                </c:pt>
                <c:pt idx="2">
                  <c:v>0.28399999999999997</c:v>
                </c:pt>
                <c:pt idx="3">
                  <c:v>0.45100000000000001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04480"/>
        <c:axId val="73206016"/>
      </c:barChart>
      <c:catAx>
        <c:axId val="73204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73206016"/>
        <c:crosses val="autoZero"/>
        <c:auto val="1"/>
        <c:lblAlgn val="ctr"/>
        <c:lblOffset val="100"/>
        <c:noMultiLvlLbl val="0"/>
      </c:catAx>
      <c:valAx>
        <c:axId val="7320601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alpha val="13000"/>
                </a:schemeClr>
              </a:solidFill>
            </a:ln>
          </c:spPr>
        </c:majorGridlines>
        <c:numFmt formatCode="0.0%" sourceLinked="1"/>
        <c:majorTickMark val="none"/>
        <c:minorTickMark val="none"/>
        <c:tickLblPos val="nextTo"/>
        <c:crossAx val="732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Single Mother Headed Households, with Children, in Poverty </a:t>
            </a:r>
          </a:p>
          <a:p>
            <a:pPr>
              <a:defRPr sz="1600"/>
            </a:pPr>
            <a:r>
              <a:rPr lang="en-US" sz="1600"/>
              <a:t>1990-2009*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828552443568278E-2"/>
          <c:y val="0.1591348635072922"/>
          <c:w val="0.8235853623400945"/>
          <c:h val="0.69201088034264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and Charts'!$L$109</c:f>
              <c:strCache>
                <c:ptCount val="1"/>
                <c:pt idx="0">
                  <c:v>1990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Charts'!$K$110:$K$113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Charts'!$L$110:$L$113</c:f>
              <c:numCache>
                <c:formatCode>0.0%</c:formatCode>
                <c:ptCount val="4"/>
                <c:pt idx="0">
                  <c:v>0.42299999999999999</c:v>
                </c:pt>
                <c:pt idx="1">
                  <c:v>0.434</c:v>
                </c:pt>
                <c:pt idx="2">
                  <c:v>0.40500000000000003</c:v>
                </c:pt>
                <c:pt idx="3">
                  <c:v>0.53100000000000003</c:v>
                </c:pt>
              </c:numCache>
            </c:numRef>
          </c:val>
        </c:ser>
        <c:ser>
          <c:idx val="1"/>
          <c:order val="1"/>
          <c:tx>
            <c:strRef>
              <c:f>'Graphs and Charts'!$M$109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Charts'!$K$110:$K$113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Charts'!$M$110:$M$113</c:f>
              <c:numCache>
                <c:formatCode>0.0%</c:formatCode>
                <c:ptCount val="4"/>
                <c:pt idx="0">
                  <c:v>0.34300000000000003</c:v>
                </c:pt>
                <c:pt idx="1">
                  <c:v>0.38800000000000001</c:v>
                </c:pt>
                <c:pt idx="2">
                  <c:v>0.36399999999999999</c:v>
                </c:pt>
                <c:pt idx="3">
                  <c:v>0.495</c:v>
                </c:pt>
              </c:numCache>
            </c:numRef>
          </c:val>
        </c:ser>
        <c:ser>
          <c:idx val="2"/>
          <c:order val="2"/>
          <c:tx>
            <c:strRef>
              <c:f>'Graphs and Charts'!$N$109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and Charts'!$K$110:$K$113</c:f>
              <c:strCache>
                <c:ptCount val="4"/>
                <c:pt idx="0">
                  <c:v>United States</c:v>
                </c:pt>
                <c:pt idx="1">
                  <c:v>New York State</c:v>
                </c:pt>
                <c:pt idx="2">
                  <c:v>Onondaga County</c:v>
                </c:pt>
                <c:pt idx="3">
                  <c:v>Syracuse</c:v>
                </c:pt>
              </c:strCache>
            </c:strRef>
          </c:cat>
          <c:val>
            <c:numRef>
              <c:f>'Graphs and Charts'!$N$110:$N$113</c:f>
              <c:numCache>
                <c:formatCode>0.0%</c:formatCode>
                <c:ptCount val="4"/>
                <c:pt idx="0">
                  <c:v>0.371</c:v>
                </c:pt>
                <c:pt idx="1">
                  <c:v>0.35899999999999999</c:v>
                </c:pt>
                <c:pt idx="2">
                  <c:v>0.375</c:v>
                </c:pt>
                <c:pt idx="3">
                  <c:v>0.55600000000000005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34304"/>
        <c:axId val="73235840"/>
      </c:barChart>
      <c:catAx>
        <c:axId val="73234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73235840"/>
        <c:crosses val="autoZero"/>
        <c:auto val="1"/>
        <c:lblAlgn val="ctr"/>
        <c:lblOffset val="100"/>
        <c:noMultiLvlLbl val="0"/>
      </c:catAx>
      <c:valAx>
        <c:axId val="7323584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alpha val="13000"/>
                </a:schemeClr>
              </a:solidFill>
            </a:ln>
          </c:spPr>
        </c:majorGridlines>
        <c:numFmt formatCode="0.0%" sourceLinked="1"/>
        <c:majorTickMark val="none"/>
        <c:minorTickMark val="none"/>
        <c:tickLblPos val="nextTo"/>
        <c:crossAx val="7323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34</xdr:row>
      <xdr:rowOff>111125</xdr:rowOff>
    </xdr:from>
    <xdr:to>
      <xdr:col>25</xdr:col>
      <xdr:colOff>122465</xdr:colOff>
      <xdr:row>65</xdr:row>
      <xdr:rowOff>176893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53</xdr:row>
      <xdr:rowOff>0</xdr:rowOff>
    </xdr:from>
    <xdr:to>
      <xdr:col>6</xdr:col>
      <xdr:colOff>1314450</xdr:colOff>
      <xdr:row>79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404812</xdr:colOff>
      <xdr:row>5</xdr:row>
      <xdr:rowOff>119064</xdr:rowOff>
    </xdr:from>
    <xdr:to>
      <xdr:col>22</xdr:col>
      <xdr:colOff>476250</xdr:colOff>
      <xdr:row>30</xdr:row>
      <xdr:rowOff>175022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0.93356</cdr:y>
    </cdr:from>
    <cdr:to>
      <cdr:x>0.67237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752376"/>
          <a:ext cx="6953251" cy="409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Source: 2005-2009 ACS estimates</a:t>
          </a:r>
        </a:p>
        <a:p xmlns:a="http://schemas.openxmlformats.org/drawingml/2006/main">
          <a:r>
            <a:rPr lang="en-US" sz="1000" i="1"/>
            <a:t>*</a:t>
          </a:r>
          <a:r>
            <a:rPr lang="en-US" sz="1000" b="1" i="0"/>
            <a:t>Comment: </a:t>
          </a:r>
          <a:r>
            <a:rPr lang="en-US" sz="1000" b="0" i="0"/>
            <a:t>The American Community Survey is based on a sample survey, and thus the results are subject to variability.</a:t>
          </a:r>
          <a:endParaRPr lang="en-US" sz="10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0.90724</cdr:y>
    </cdr:from>
    <cdr:to>
      <cdr:x>0.67027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19490"/>
          <a:ext cx="6831207" cy="462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Source: 2009 ACS estimates</a:t>
          </a:r>
        </a:p>
        <a:p xmlns:a="http://schemas.openxmlformats.org/drawingml/2006/main">
          <a:r>
            <a:rPr lang="en-US" sz="1000" i="1"/>
            <a:t>*</a:t>
          </a:r>
          <a:r>
            <a:rPr lang="en-US" sz="1000" b="1" i="0"/>
            <a:t>Comment: </a:t>
          </a:r>
          <a:r>
            <a:rPr lang="en-US" sz="1000" b="0" i="0"/>
            <a:t>The American Community Survey is based on a sample survey, and thus results are subject to variability.</a:t>
          </a:r>
          <a:endParaRPr lang="en-US" sz="1000" i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0.90009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337062"/>
          <a:ext cx="6750844" cy="481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Source: 2000 Census and 2009 ACS estimates</a:t>
          </a:r>
        </a:p>
        <a:p xmlns:a="http://schemas.openxmlformats.org/drawingml/2006/main">
          <a:r>
            <a:rPr lang="en-US" sz="1000" i="1"/>
            <a:t>*</a:t>
          </a:r>
          <a:r>
            <a:rPr lang="en-US" sz="1000" b="1" i="0"/>
            <a:t>Comment: </a:t>
          </a:r>
          <a:r>
            <a:rPr lang="en-US" sz="1000" b="0" i="0"/>
            <a:t>The American Community Survey is based on a sample survey, and thus results are subject to variability. </a:t>
          </a:r>
          <a:endParaRPr lang="en-US" sz="1000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869157</xdr:colOff>
      <xdr:row>59</xdr:row>
      <xdr:rowOff>63501</xdr:rowOff>
    </xdr:from>
    <xdr:to>
      <xdr:col>31</xdr:col>
      <xdr:colOff>31750</xdr:colOff>
      <xdr:row>92</xdr:row>
      <xdr:rowOff>107157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422671</xdr:colOff>
      <xdr:row>94</xdr:row>
      <xdr:rowOff>103186</xdr:rowOff>
    </xdr:from>
    <xdr:to>
      <xdr:col>30</xdr:col>
      <xdr:colOff>206374</xdr:colOff>
      <xdr:row>118</xdr:row>
      <xdr:rowOff>79374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902892</xdr:colOff>
      <xdr:row>120</xdr:row>
      <xdr:rowOff>111125</xdr:rowOff>
    </xdr:from>
    <xdr:to>
      <xdr:col>30</xdr:col>
      <xdr:colOff>63500</xdr:colOff>
      <xdr:row>149</xdr:row>
      <xdr:rowOff>16273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160733</xdr:colOff>
      <xdr:row>113</xdr:row>
      <xdr:rowOff>47625</xdr:rowOff>
    </xdr:from>
    <xdr:to>
      <xdr:col>15</xdr:col>
      <xdr:colOff>762000</xdr:colOff>
      <xdr:row>141</xdr:row>
      <xdr:rowOff>23813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0.92661</cdr:y>
    </cdr:from>
    <cdr:to>
      <cdr:x>0.76564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6012656"/>
          <a:ext cx="74295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*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Comment: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The American Community Survey is based on a sample survey, and thus results are subject to variability</a:t>
          </a:r>
          <a:endParaRPr lang="en-US" sz="1100" i="1"/>
        </a:p>
        <a:p xmlns:a="http://schemas.openxmlformats.org/drawingml/2006/main">
          <a:r>
            <a:rPr lang="en-US" sz="1100" i="1"/>
            <a:t>Source: US Census and Acmerican Community Survey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0.89848</cdr:y>
    </cdr:from>
    <cdr:to>
      <cdr:x>0.76424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4214813"/>
          <a:ext cx="74295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*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Comment: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The American Community Survey is based on a sample survey, and thus results are subject to variability</a:t>
          </a:r>
          <a:endParaRPr lang="en-US" sz="1100" i="1"/>
        </a:p>
        <a:p xmlns:a="http://schemas.openxmlformats.org/drawingml/2006/main">
          <a:r>
            <a:rPr lang="en-US" sz="1100" i="1"/>
            <a:t>Source: US Census and Acmerican Community Survey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0.91229</cdr:y>
    </cdr:from>
    <cdr:to>
      <cdr:x>0.81658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3398"/>
          <a:ext cx="74295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*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Comment: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The American Community Survey is based on a sample survey, and thus results are subject to variability</a:t>
          </a:r>
          <a:endParaRPr lang="en-US" sz="1100" i="1"/>
        </a:p>
        <a:p xmlns:a="http://schemas.openxmlformats.org/drawingml/2006/main">
          <a:r>
            <a:rPr lang="en-US" sz="1100" i="1"/>
            <a:t>Source: US Census and Acmerican Community Survey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0.91085</cdr:y>
    </cdr:from>
    <cdr:to>
      <cdr:x>0.83145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865688"/>
          <a:ext cx="74295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*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Comment: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The American Community Survey is based on a sample survey, and thus results are subject to variability</a:t>
          </a:r>
          <a:endParaRPr lang="en-US" sz="1100" i="1"/>
        </a:p>
        <a:p xmlns:a="http://schemas.openxmlformats.org/drawingml/2006/main">
          <a:r>
            <a:rPr lang="en-US" sz="1100" i="1"/>
            <a:t>Source: US Census and Acmerican Community Survey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6" zoomScale="70" zoomScaleNormal="70" workbookViewId="0">
      <selection activeCell="C50" sqref="C50"/>
    </sheetView>
  </sheetViews>
  <sheetFormatPr defaultRowHeight="15" x14ac:dyDescent="0.25"/>
  <cols>
    <col min="1" max="1" width="9.140625" customWidth="1"/>
    <col min="2" max="2" width="40.85546875" customWidth="1"/>
    <col min="3" max="3" width="25.28515625" customWidth="1"/>
    <col min="4" max="4" width="24.140625" customWidth="1"/>
    <col min="5" max="10" width="22.7109375" customWidth="1"/>
  </cols>
  <sheetData>
    <row r="1" spans="1:10" x14ac:dyDescent="0.25">
      <c r="A1" s="102" t="s">
        <v>67</v>
      </c>
      <c r="B1" s="102"/>
    </row>
    <row r="2" spans="1:10" x14ac:dyDescent="0.25">
      <c r="A2" s="102"/>
      <c r="B2" s="102"/>
    </row>
    <row r="3" spans="1:10" ht="15" customHeight="1" x14ac:dyDescent="0.25">
      <c r="A3" s="102"/>
      <c r="B3" s="102"/>
      <c r="C3" s="2">
        <v>454753</v>
      </c>
      <c r="E3" s="3">
        <v>138562</v>
      </c>
      <c r="J3" s="4"/>
    </row>
    <row r="4" spans="1:10" s="5" customFormat="1" x14ac:dyDescent="0.25">
      <c r="A4" s="102"/>
      <c r="B4" s="102"/>
      <c r="C4" s="98" t="s">
        <v>43</v>
      </c>
      <c r="D4" s="99"/>
      <c r="E4" s="98" t="s">
        <v>44</v>
      </c>
      <c r="F4" s="99"/>
      <c r="G4" s="98" t="s">
        <v>45</v>
      </c>
      <c r="H4" s="99"/>
      <c r="I4" s="98" t="s">
        <v>46</v>
      </c>
      <c r="J4" s="99"/>
    </row>
    <row r="5" spans="1:10" x14ac:dyDescent="0.25">
      <c r="A5" s="9" t="s">
        <v>53</v>
      </c>
      <c r="B5" s="9" t="s">
        <v>0</v>
      </c>
      <c r="C5" s="6" t="s">
        <v>48</v>
      </c>
      <c r="D5" s="6" t="s">
        <v>49</v>
      </c>
      <c r="E5" s="6" t="s">
        <v>48</v>
      </c>
      <c r="F5" s="6" t="s">
        <v>49</v>
      </c>
      <c r="G5" s="6" t="s">
        <v>48</v>
      </c>
      <c r="H5" s="6" t="s">
        <v>49</v>
      </c>
      <c r="I5" s="6" t="s">
        <v>48</v>
      </c>
      <c r="J5" s="6" t="s">
        <v>49</v>
      </c>
    </row>
    <row r="6" spans="1:10" x14ac:dyDescent="0.25">
      <c r="A6" s="9"/>
      <c r="B6" s="9" t="s">
        <v>1</v>
      </c>
      <c r="C6" s="11">
        <v>9.4E-2</v>
      </c>
      <c r="D6" s="12" t="s">
        <v>28</v>
      </c>
      <c r="E6" s="11">
        <v>0.251</v>
      </c>
      <c r="F6" s="12" t="s">
        <v>2</v>
      </c>
      <c r="G6" s="11">
        <v>0.105</v>
      </c>
      <c r="H6" s="12" t="s">
        <v>27</v>
      </c>
      <c r="I6" s="11">
        <v>9.9000000000000005E-2</v>
      </c>
      <c r="J6" s="12" t="s">
        <v>27</v>
      </c>
    </row>
    <row r="7" spans="1:10" x14ac:dyDescent="0.25">
      <c r="A7" s="9"/>
      <c r="B7" s="9" t="s">
        <v>3</v>
      </c>
      <c r="C7" s="13">
        <v>0.155</v>
      </c>
      <c r="D7" s="14" t="s">
        <v>7</v>
      </c>
      <c r="E7" s="13">
        <v>0.375</v>
      </c>
      <c r="F7" s="14" t="s">
        <v>54</v>
      </c>
      <c r="G7" s="13">
        <v>0.159</v>
      </c>
      <c r="H7" s="14" t="s">
        <v>29</v>
      </c>
      <c r="I7" s="13">
        <v>0.153</v>
      </c>
      <c r="J7" s="14" t="s">
        <v>27</v>
      </c>
    </row>
    <row r="8" spans="1:10" x14ac:dyDescent="0.25">
      <c r="A8" s="9"/>
      <c r="B8" s="9" t="s">
        <v>5</v>
      </c>
      <c r="C8" s="13">
        <v>0.20100000000000001</v>
      </c>
      <c r="D8" s="14" t="s">
        <v>4</v>
      </c>
      <c r="E8" s="13">
        <v>0.42599999999999999</v>
      </c>
      <c r="F8" s="14" t="s">
        <v>55</v>
      </c>
      <c r="G8" s="13">
        <v>0.155</v>
      </c>
      <c r="H8" s="14" t="s">
        <v>28</v>
      </c>
      <c r="I8" s="13">
        <v>0.16600000000000001</v>
      </c>
      <c r="J8" s="14" t="s">
        <v>29</v>
      </c>
    </row>
    <row r="9" spans="1:10" x14ac:dyDescent="0.25">
      <c r="A9" s="9"/>
      <c r="B9" s="9" t="s">
        <v>6</v>
      </c>
      <c r="C9" s="13">
        <v>3.4000000000000002E-2</v>
      </c>
      <c r="D9" s="14" t="s">
        <v>28</v>
      </c>
      <c r="E9" s="13">
        <v>0.1</v>
      </c>
      <c r="F9" s="14" t="s">
        <v>8</v>
      </c>
      <c r="G9" s="13">
        <v>5.0999999999999997E-2</v>
      </c>
      <c r="H9" s="14" t="s">
        <v>27</v>
      </c>
      <c r="I9" s="13">
        <v>4.8000000000000001E-2</v>
      </c>
      <c r="J9" s="14" t="s">
        <v>27</v>
      </c>
    </row>
    <row r="10" spans="1:10" x14ac:dyDescent="0.25">
      <c r="A10" s="9"/>
      <c r="B10" s="9" t="s">
        <v>3</v>
      </c>
      <c r="C10" s="13">
        <v>4.5999999999999999E-2</v>
      </c>
      <c r="D10" s="14" t="s">
        <v>47</v>
      </c>
      <c r="E10" s="13">
        <v>0.14699999999999999</v>
      </c>
      <c r="F10" s="14" t="s">
        <v>35</v>
      </c>
      <c r="G10" s="13">
        <v>6.8000000000000005E-2</v>
      </c>
      <c r="H10" s="14" t="s">
        <v>29</v>
      </c>
      <c r="I10" s="13">
        <v>6.7000000000000004E-2</v>
      </c>
      <c r="J10" s="14" t="s">
        <v>27</v>
      </c>
    </row>
    <row r="11" spans="1:10" x14ac:dyDescent="0.25">
      <c r="A11" s="9"/>
      <c r="B11" s="9" t="s">
        <v>5</v>
      </c>
      <c r="C11" s="13">
        <v>5.3999999999999999E-2</v>
      </c>
      <c r="D11" s="14" t="s">
        <v>54</v>
      </c>
      <c r="E11" s="13">
        <v>0.155</v>
      </c>
      <c r="F11" s="14" t="s">
        <v>56</v>
      </c>
      <c r="G11" s="13">
        <v>6.6000000000000003E-2</v>
      </c>
      <c r="H11" s="14" t="s">
        <v>31</v>
      </c>
      <c r="I11" s="13">
        <v>6.3E-2</v>
      </c>
      <c r="J11" s="14" t="s">
        <v>27</v>
      </c>
    </row>
    <row r="12" spans="1:10" x14ac:dyDescent="0.25">
      <c r="A12" s="9"/>
      <c r="B12" s="9" t="s">
        <v>9</v>
      </c>
      <c r="C12" s="13">
        <v>0.28399999999999997</v>
      </c>
      <c r="D12" s="14" t="s">
        <v>58</v>
      </c>
      <c r="E12" s="13">
        <v>0.45100000000000001</v>
      </c>
      <c r="F12" s="14" t="s">
        <v>39</v>
      </c>
      <c r="G12" s="13">
        <v>0.26600000000000001</v>
      </c>
      <c r="H12" s="14" t="s">
        <v>31</v>
      </c>
      <c r="I12" s="13">
        <v>0.28699999999999998</v>
      </c>
      <c r="J12" s="14" t="s">
        <v>27</v>
      </c>
    </row>
    <row r="13" spans="1:10" x14ac:dyDescent="0.25">
      <c r="A13" s="9"/>
      <c r="B13" s="9" t="s">
        <v>3</v>
      </c>
      <c r="C13" s="13">
        <v>0.375</v>
      </c>
      <c r="D13" s="14" t="s">
        <v>54</v>
      </c>
      <c r="E13" s="13">
        <v>0.55600000000000005</v>
      </c>
      <c r="F13" s="14" t="s">
        <v>57</v>
      </c>
      <c r="G13" s="13">
        <v>0.35899999999999999</v>
      </c>
      <c r="H13" s="14" t="s">
        <v>28</v>
      </c>
      <c r="I13" s="13">
        <v>0.371</v>
      </c>
      <c r="J13" s="14" t="s">
        <v>27</v>
      </c>
    </row>
    <row r="14" spans="1:10" x14ac:dyDescent="0.25">
      <c r="A14" s="9"/>
      <c r="B14" s="9" t="s">
        <v>5</v>
      </c>
      <c r="C14" s="13">
        <v>0.52</v>
      </c>
      <c r="D14" s="14" t="s">
        <v>59</v>
      </c>
      <c r="E14" s="13">
        <v>0.67200000000000004</v>
      </c>
      <c r="F14" s="14" t="s">
        <v>34</v>
      </c>
      <c r="G14" s="13">
        <v>0.41099999999999998</v>
      </c>
      <c r="H14" s="14" t="s">
        <v>19</v>
      </c>
      <c r="I14" s="13">
        <v>0.45600000000000002</v>
      </c>
      <c r="J14" s="14" t="s">
        <v>31</v>
      </c>
    </row>
    <row r="15" spans="1:10" x14ac:dyDescent="0.25">
      <c r="A15" s="9"/>
      <c r="B15" s="9"/>
      <c r="C15" s="98" t="s">
        <v>43</v>
      </c>
      <c r="D15" s="99"/>
      <c r="E15" s="98" t="s">
        <v>44</v>
      </c>
      <c r="F15" s="99"/>
      <c r="G15" s="98" t="s">
        <v>45</v>
      </c>
      <c r="H15" s="99"/>
      <c r="I15" s="98" t="s">
        <v>46</v>
      </c>
      <c r="J15" s="99"/>
    </row>
    <row r="16" spans="1:10" x14ac:dyDescent="0.25">
      <c r="A16" s="9" t="s">
        <v>52</v>
      </c>
      <c r="B16" s="9" t="s">
        <v>10</v>
      </c>
      <c r="C16" s="13">
        <v>0.13900000000000001</v>
      </c>
      <c r="D16" s="14" t="s">
        <v>2</v>
      </c>
      <c r="E16" s="13">
        <v>0.317</v>
      </c>
      <c r="F16" s="14" t="s">
        <v>35</v>
      </c>
      <c r="G16" s="13">
        <v>0.14199999999999999</v>
      </c>
      <c r="H16" s="15" t="s">
        <v>29</v>
      </c>
      <c r="I16" s="13">
        <v>0.14299999999999999</v>
      </c>
      <c r="J16" s="14" t="s">
        <v>27</v>
      </c>
    </row>
    <row r="17" spans="2:10" x14ac:dyDescent="0.25">
      <c r="B17" s="9" t="s">
        <v>11</v>
      </c>
      <c r="C17" s="13">
        <v>0.19800000000000001</v>
      </c>
      <c r="D17" s="14" t="s">
        <v>12</v>
      </c>
      <c r="E17" s="13">
        <v>0.45300000000000001</v>
      </c>
      <c r="F17" s="14" t="s">
        <v>36</v>
      </c>
      <c r="G17" s="13">
        <v>0.2</v>
      </c>
      <c r="H17" s="15" t="s">
        <v>33</v>
      </c>
      <c r="I17" s="13">
        <v>0.2</v>
      </c>
      <c r="J17" s="14" t="s">
        <v>29</v>
      </c>
    </row>
    <row r="18" spans="2:10" x14ac:dyDescent="0.25">
      <c r="B18" s="9" t="s">
        <v>13</v>
      </c>
      <c r="C18" s="13">
        <v>0.19400000000000001</v>
      </c>
      <c r="D18" s="14" t="s">
        <v>12</v>
      </c>
      <c r="E18" s="13">
        <v>0.45</v>
      </c>
      <c r="F18" s="14" t="s">
        <v>36</v>
      </c>
      <c r="G18" s="13">
        <v>0.19700000000000001</v>
      </c>
      <c r="H18" s="15" t="s">
        <v>33</v>
      </c>
      <c r="I18" s="13">
        <v>0.19700000000000001</v>
      </c>
      <c r="J18" s="14" t="s">
        <v>29</v>
      </c>
    </row>
    <row r="19" spans="2:10" x14ac:dyDescent="0.25">
      <c r="B19" s="9" t="s">
        <v>14</v>
      </c>
      <c r="C19" s="13">
        <v>0.23499999999999999</v>
      </c>
      <c r="D19" s="14" t="s">
        <v>15</v>
      </c>
      <c r="E19" s="13">
        <v>0.47</v>
      </c>
      <c r="F19" s="14" t="s">
        <v>37</v>
      </c>
      <c r="G19" s="13">
        <v>0.22500000000000001</v>
      </c>
      <c r="H19" s="15" t="s">
        <v>32</v>
      </c>
      <c r="I19" s="13">
        <v>0.23200000000000001</v>
      </c>
      <c r="J19" s="14" t="s">
        <v>31</v>
      </c>
    </row>
    <row r="20" spans="2:10" x14ac:dyDescent="0.25">
      <c r="B20" s="9" t="s">
        <v>16</v>
      </c>
      <c r="C20" s="13">
        <v>0.18</v>
      </c>
      <c r="D20" s="14" t="s">
        <v>17</v>
      </c>
      <c r="E20" s="13">
        <v>0.44</v>
      </c>
      <c r="F20" s="14" t="s">
        <v>38</v>
      </c>
      <c r="G20" s="13">
        <v>0.186</v>
      </c>
      <c r="H20" s="15" t="s">
        <v>33</v>
      </c>
      <c r="I20" s="13">
        <v>0.182</v>
      </c>
      <c r="J20" s="14" t="s">
        <v>29</v>
      </c>
    </row>
    <row r="21" spans="2:10" x14ac:dyDescent="0.25">
      <c r="B21" s="9" t="s">
        <v>18</v>
      </c>
      <c r="C21" s="13">
        <v>0.121</v>
      </c>
      <c r="D21" s="14" t="s">
        <v>19</v>
      </c>
      <c r="E21" s="13">
        <v>0.27700000000000002</v>
      </c>
      <c r="F21" s="14" t="s">
        <v>39</v>
      </c>
      <c r="G21" s="13">
        <v>0.124</v>
      </c>
      <c r="H21" s="15" t="s">
        <v>29</v>
      </c>
      <c r="I21" s="13">
        <v>0.125</v>
      </c>
      <c r="J21" s="14" t="s">
        <v>27</v>
      </c>
    </row>
    <row r="22" spans="2:10" x14ac:dyDescent="0.25">
      <c r="B22" s="9" t="s">
        <v>20</v>
      </c>
      <c r="C22" s="13">
        <v>0.13200000000000001</v>
      </c>
      <c r="D22" s="14" t="s">
        <v>2</v>
      </c>
      <c r="E22" s="13">
        <v>0.29599999999999999</v>
      </c>
      <c r="F22" s="14" t="s">
        <v>35</v>
      </c>
      <c r="G22" s="13">
        <v>0.127</v>
      </c>
      <c r="H22" s="15" t="s">
        <v>29</v>
      </c>
      <c r="I22" s="13">
        <v>0.13100000000000001</v>
      </c>
      <c r="J22" s="14" t="s">
        <v>27</v>
      </c>
    </row>
    <row r="23" spans="2:10" x14ac:dyDescent="0.25">
      <c r="B23" s="9" t="s">
        <v>21</v>
      </c>
      <c r="C23" s="13">
        <v>7.3999999999999996E-2</v>
      </c>
      <c r="D23" s="14" t="s">
        <v>22</v>
      </c>
      <c r="E23" s="13">
        <v>0.16</v>
      </c>
      <c r="F23" s="14" t="s">
        <v>40</v>
      </c>
      <c r="G23" s="13">
        <v>0.113</v>
      </c>
      <c r="H23" s="15" t="s">
        <v>31</v>
      </c>
      <c r="I23" s="13">
        <v>9.5000000000000001E-2</v>
      </c>
      <c r="J23" s="14" t="s">
        <v>27</v>
      </c>
    </row>
    <row r="24" spans="2:10" x14ac:dyDescent="0.25">
      <c r="B24" s="9" t="s">
        <v>23</v>
      </c>
      <c r="C24" s="13">
        <v>0.109</v>
      </c>
      <c r="D24" s="14" t="s">
        <v>22</v>
      </c>
      <c r="E24" s="13">
        <v>0.27800000000000002</v>
      </c>
      <c r="F24" s="14" t="s">
        <v>41</v>
      </c>
      <c r="G24" s="13">
        <v>0.11700000000000001</v>
      </c>
      <c r="H24" s="15" t="s">
        <v>31</v>
      </c>
      <c r="I24" s="13">
        <v>0.11799999999999999</v>
      </c>
      <c r="J24" s="14" t="s">
        <v>27</v>
      </c>
    </row>
    <row r="25" spans="2:10" x14ac:dyDescent="0.25">
      <c r="B25" s="9" t="s">
        <v>24</v>
      </c>
      <c r="C25" s="16">
        <v>0.24299999999999999</v>
      </c>
      <c r="D25" s="17" t="s">
        <v>25</v>
      </c>
      <c r="E25" s="16">
        <v>0.39600000000000002</v>
      </c>
      <c r="F25" s="17" t="s">
        <v>42</v>
      </c>
      <c r="G25" s="16">
        <v>0.24</v>
      </c>
      <c r="H25" s="18" t="s">
        <v>28</v>
      </c>
      <c r="I25" s="16">
        <v>0.254</v>
      </c>
      <c r="J25" s="17" t="s">
        <v>27</v>
      </c>
    </row>
    <row r="26" spans="2:10" x14ac:dyDescent="0.25">
      <c r="C26" s="98" t="s">
        <v>43</v>
      </c>
      <c r="D26" s="99"/>
      <c r="E26" s="98" t="s">
        <v>44</v>
      </c>
      <c r="F26" s="99"/>
      <c r="G26" s="98" t="s">
        <v>45</v>
      </c>
      <c r="H26" s="99"/>
      <c r="I26" s="98" t="s">
        <v>46</v>
      </c>
      <c r="J26" s="99"/>
    </row>
    <row r="27" spans="2:10" x14ac:dyDescent="0.25">
      <c r="H27" s="2"/>
      <c r="J27" s="1"/>
    </row>
    <row r="28" spans="2:10" x14ac:dyDescent="0.25">
      <c r="B28" s="95"/>
      <c r="C28" s="96"/>
      <c r="D28" s="97"/>
      <c r="E28" s="96"/>
      <c r="F28" s="97"/>
      <c r="G28" s="96"/>
      <c r="H28" s="97"/>
      <c r="I28" s="96"/>
      <c r="J28" s="97"/>
    </row>
    <row r="30" spans="2:10" x14ac:dyDescent="0.25">
      <c r="B30" s="105" t="s">
        <v>94</v>
      </c>
      <c r="C30" s="105"/>
      <c r="D30" s="106"/>
      <c r="E30" s="104"/>
      <c r="F30" s="104"/>
    </row>
    <row r="31" spans="2:10" x14ac:dyDescent="0.25">
      <c r="B31" s="21"/>
      <c r="C31" s="75">
        <v>1990</v>
      </c>
      <c r="D31" s="21">
        <v>2000</v>
      </c>
      <c r="E31" s="21" t="s">
        <v>79</v>
      </c>
      <c r="F31" s="20"/>
      <c r="G31" s="20"/>
    </row>
    <row r="32" spans="2:10" x14ac:dyDescent="0.25">
      <c r="B32" s="22" t="s">
        <v>50</v>
      </c>
      <c r="C32" s="23">
        <v>0.22700000000000001</v>
      </c>
      <c r="D32" s="23">
        <v>0.27300000000000002</v>
      </c>
      <c r="E32" s="23">
        <f>E16</f>
        <v>0.317</v>
      </c>
      <c r="H32" s="8"/>
    </row>
    <row r="33" spans="1:11" x14ac:dyDescent="0.25">
      <c r="B33" s="22" t="s">
        <v>43</v>
      </c>
      <c r="C33" s="23">
        <v>0.10299999999999999</v>
      </c>
      <c r="D33" s="23">
        <v>0.122</v>
      </c>
      <c r="E33" s="23">
        <f>C16</f>
        <v>0.13900000000000001</v>
      </c>
      <c r="H33" s="8"/>
    </row>
    <row r="34" spans="1:11" x14ac:dyDescent="0.25">
      <c r="B34" s="22" t="s">
        <v>51</v>
      </c>
      <c r="C34" s="23">
        <v>0.13</v>
      </c>
      <c r="D34" s="23">
        <v>0.14599999999999999</v>
      </c>
      <c r="E34" s="23">
        <f>G16</f>
        <v>0.14199999999999999</v>
      </c>
      <c r="H34" s="8"/>
    </row>
    <row r="35" spans="1:11" x14ac:dyDescent="0.25">
      <c r="B35" s="22" t="s">
        <v>46</v>
      </c>
      <c r="C35" s="23">
        <v>0.13100000000000001</v>
      </c>
      <c r="D35" s="23">
        <v>0.124</v>
      </c>
      <c r="E35" s="23">
        <f>I16</f>
        <v>0.14299999999999999</v>
      </c>
      <c r="H35" s="8"/>
    </row>
    <row r="36" spans="1:11" x14ac:dyDescent="0.25">
      <c r="B36" s="9" t="s">
        <v>89</v>
      </c>
    </row>
    <row r="37" spans="1:11" x14ac:dyDescent="0.25">
      <c r="A37" s="9"/>
      <c r="B37" s="9"/>
      <c r="I37" s="10"/>
      <c r="J37" s="10"/>
      <c r="K37" s="7"/>
    </row>
    <row r="38" spans="1:11" x14ac:dyDescent="0.25">
      <c r="B38" s="101" t="s">
        <v>65</v>
      </c>
      <c r="C38" s="103"/>
      <c r="D38" s="103"/>
      <c r="E38" s="103"/>
      <c r="F38" s="103"/>
      <c r="G38" s="103"/>
      <c r="H38" s="103"/>
      <c r="I38" s="8"/>
      <c r="J38" s="8"/>
      <c r="K38" s="8"/>
    </row>
    <row r="39" spans="1:11" ht="30" x14ac:dyDescent="0.25">
      <c r="B39" s="24"/>
      <c r="C39" s="25" t="s">
        <v>99</v>
      </c>
      <c r="D39" s="25" t="s">
        <v>105</v>
      </c>
      <c r="E39" s="25" t="s">
        <v>106</v>
      </c>
      <c r="F39" s="25" t="s">
        <v>60</v>
      </c>
      <c r="G39" s="25" t="s">
        <v>61</v>
      </c>
      <c r="H39" s="25" t="s">
        <v>62</v>
      </c>
      <c r="I39" s="8"/>
      <c r="J39" s="8"/>
      <c r="K39" s="8"/>
    </row>
    <row r="40" spans="1:11" x14ac:dyDescent="0.25">
      <c r="B40" s="22" t="s">
        <v>50</v>
      </c>
      <c r="C40" s="26">
        <v>0.251</v>
      </c>
      <c r="D40" s="26">
        <v>0.375</v>
      </c>
      <c r="E40" s="26">
        <v>0.42599999999999999</v>
      </c>
      <c r="F40" s="26">
        <v>0.45100000000000001</v>
      </c>
      <c r="G40" s="26">
        <v>0.55600000000000005</v>
      </c>
      <c r="H40" s="26">
        <v>0.67200000000000004</v>
      </c>
      <c r="I40" s="8"/>
      <c r="J40" s="8"/>
      <c r="K40" s="8"/>
    </row>
    <row r="41" spans="1:11" x14ac:dyDescent="0.25">
      <c r="B41" s="22" t="s">
        <v>43</v>
      </c>
      <c r="C41" s="26">
        <v>9.4E-2</v>
      </c>
      <c r="D41" s="26">
        <v>0.155</v>
      </c>
      <c r="E41" s="26">
        <v>0.20100000000000001</v>
      </c>
      <c r="F41" s="26">
        <v>0.28399999999999997</v>
      </c>
      <c r="G41" s="26">
        <v>0.375</v>
      </c>
      <c r="H41" s="26">
        <v>0.52</v>
      </c>
      <c r="I41" s="8"/>
      <c r="J41" s="8"/>
      <c r="K41" s="8"/>
    </row>
    <row r="42" spans="1:11" x14ac:dyDescent="0.25">
      <c r="B42" s="22" t="s">
        <v>51</v>
      </c>
      <c r="C42" s="26">
        <v>0.105</v>
      </c>
      <c r="D42" s="26">
        <v>0.159</v>
      </c>
      <c r="E42" s="26">
        <v>0.155</v>
      </c>
      <c r="F42" s="26">
        <v>0.26600000000000001</v>
      </c>
      <c r="G42" s="26">
        <v>0.35899999999999999</v>
      </c>
      <c r="H42" s="26">
        <v>0.41099999999999998</v>
      </c>
    </row>
    <row r="43" spans="1:11" x14ac:dyDescent="0.25">
      <c r="B43" s="22" t="s">
        <v>46</v>
      </c>
      <c r="C43" s="26">
        <v>9.9000000000000005E-2</v>
      </c>
      <c r="D43" s="26">
        <v>0.153</v>
      </c>
      <c r="E43" s="26">
        <v>0.16600000000000001</v>
      </c>
      <c r="F43" s="26">
        <v>0.28699999999999998</v>
      </c>
      <c r="G43" s="26">
        <v>0.371</v>
      </c>
      <c r="H43" s="26">
        <v>0.45600000000000002</v>
      </c>
    </row>
    <row r="44" spans="1:11" x14ac:dyDescent="0.25">
      <c r="B44" s="19" t="s">
        <v>63</v>
      </c>
    </row>
    <row r="45" spans="1:11" x14ac:dyDescent="0.25">
      <c r="B45" s="1"/>
    </row>
    <row r="46" spans="1:11" x14ac:dyDescent="0.25">
      <c r="B46" s="100" t="s">
        <v>66</v>
      </c>
      <c r="C46" s="101"/>
      <c r="D46" s="101"/>
      <c r="E46" s="101"/>
      <c r="F46" s="101"/>
    </row>
    <row r="47" spans="1:11" x14ac:dyDescent="0.25">
      <c r="B47" s="27"/>
      <c r="C47" s="25" t="s">
        <v>116</v>
      </c>
      <c r="D47" s="25" t="s">
        <v>20</v>
      </c>
      <c r="E47" s="25" t="s">
        <v>21</v>
      </c>
    </row>
    <row r="48" spans="1:11" x14ac:dyDescent="0.25">
      <c r="B48" s="27" t="s">
        <v>50</v>
      </c>
      <c r="C48" s="26">
        <v>0.45300000000000001</v>
      </c>
      <c r="D48" s="26">
        <v>0.29599999999999999</v>
      </c>
      <c r="E48" s="26">
        <v>0.16</v>
      </c>
    </row>
    <row r="49" spans="2:5" x14ac:dyDescent="0.25">
      <c r="B49" s="27" t="s">
        <v>43</v>
      </c>
      <c r="C49" s="26">
        <v>0.19800000000000001</v>
      </c>
      <c r="D49" s="26">
        <v>0.13200000000000001</v>
      </c>
      <c r="E49" s="26">
        <v>7.3999999999999996E-2</v>
      </c>
    </row>
    <row r="50" spans="2:5" x14ac:dyDescent="0.25">
      <c r="B50" s="27" t="s">
        <v>51</v>
      </c>
      <c r="C50" s="26">
        <v>0.2</v>
      </c>
      <c r="D50" s="26">
        <v>0.127</v>
      </c>
      <c r="E50" s="26">
        <v>0.113</v>
      </c>
    </row>
    <row r="51" spans="2:5" x14ac:dyDescent="0.25">
      <c r="B51" s="27" t="s">
        <v>46</v>
      </c>
      <c r="C51" s="26">
        <v>0.2</v>
      </c>
      <c r="D51" s="26">
        <v>0.13100000000000001</v>
      </c>
      <c r="E51" s="26">
        <v>9.5000000000000001E-2</v>
      </c>
    </row>
    <row r="52" spans="2:5" x14ac:dyDescent="0.25">
      <c r="B52" s="9" t="s">
        <v>64</v>
      </c>
    </row>
  </sheetData>
  <mergeCells count="17">
    <mergeCell ref="B46:F46"/>
    <mergeCell ref="A1:B4"/>
    <mergeCell ref="C4:D4"/>
    <mergeCell ref="E4:F4"/>
    <mergeCell ref="G4:H4"/>
    <mergeCell ref="B38:H38"/>
    <mergeCell ref="E30:F30"/>
    <mergeCell ref="C15:D15"/>
    <mergeCell ref="E15:F15"/>
    <mergeCell ref="G15:H15"/>
    <mergeCell ref="B30:D30"/>
    <mergeCell ref="I4:J4"/>
    <mergeCell ref="I15:J15"/>
    <mergeCell ref="C26:D26"/>
    <mergeCell ref="E26:F26"/>
    <mergeCell ref="G26:H26"/>
    <mergeCell ref="I26:J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topLeftCell="A34" zoomScale="60" zoomScaleNormal="60" workbookViewId="0">
      <selection activeCell="I54" sqref="I54"/>
    </sheetView>
  </sheetViews>
  <sheetFormatPr defaultRowHeight="15" x14ac:dyDescent="0.25"/>
  <cols>
    <col min="1" max="1" width="45.7109375" style="3" bestFit="1" customWidth="1"/>
    <col min="2" max="2" width="16.28515625" style="49" customWidth="1"/>
    <col min="3" max="3" width="16.28515625" style="50" customWidth="1"/>
    <col min="4" max="4" width="15.140625" style="49" bestFit="1" customWidth="1"/>
    <col min="5" max="5" width="15.140625" style="50" customWidth="1"/>
    <col min="6" max="6" width="30.5703125" style="49" bestFit="1" customWidth="1"/>
    <col min="7" max="7" width="30.5703125" style="50" customWidth="1"/>
    <col min="8" max="8" width="25.5703125" style="49" bestFit="1" customWidth="1"/>
    <col min="9" max="9" width="30.5703125" style="50" customWidth="1"/>
    <col min="10" max="10" width="32.28515625" style="3" customWidth="1"/>
    <col min="11" max="11" width="33.140625" style="3" customWidth="1"/>
    <col min="12" max="12" width="17.42578125" style="29" customWidth="1"/>
    <col min="13" max="13" width="17.85546875" style="29" customWidth="1"/>
    <col min="14" max="14" width="14.140625" style="29" customWidth="1"/>
    <col min="15" max="15" width="10.140625" style="29" customWidth="1"/>
    <col min="16" max="20" width="19.42578125" style="3" customWidth="1"/>
    <col min="21" max="16384" width="9.140625" style="3"/>
  </cols>
  <sheetData>
    <row r="2" spans="1:10" ht="15" customHeight="1" x14ac:dyDescent="0.25">
      <c r="J2" s="28"/>
    </row>
    <row r="3" spans="1:10" ht="15" customHeight="1" x14ac:dyDescent="0.25">
      <c r="J3" s="28"/>
    </row>
    <row r="4" spans="1:10" ht="15" customHeight="1" x14ac:dyDescent="0.25">
      <c r="A4" s="107">
        <v>2000</v>
      </c>
      <c r="B4" s="109" t="s">
        <v>46</v>
      </c>
      <c r="C4" s="110"/>
      <c r="D4" s="109" t="s">
        <v>68</v>
      </c>
      <c r="E4" s="110"/>
      <c r="F4" s="109" t="s">
        <v>69</v>
      </c>
      <c r="G4" s="110"/>
      <c r="H4" s="109" t="s">
        <v>70</v>
      </c>
      <c r="I4" s="110"/>
    </row>
    <row r="5" spans="1:10" ht="15" customHeight="1" x14ac:dyDescent="0.25">
      <c r="A5" s="108"/>
      <c r="B5" s="46" t="s">
        <v>78</v>
      </c>
      <c r="C5" s="38" t="s">
        <v>104</v>
      </c>
      <c r="D5" s="46" t="s">
        <v>78</v>
      </c>
      <c r="E5" s="38" t="s">
        <v>104</v>
      </c>
      <c r="F5" s="46" t="s">
        <v>78</v>
      </c>
      <c r="G5" s="38" t="s">
        <v>104</v>
      </c>
      <c r="H5" s="46" t="s">
        <v>78</v>
      </c>
      <c r="I5" s="38" t="s">
        <v>104</v>
      </c>
    </row>
    <row r="6" spans="1:10" ht="15.75" thickBot="1" x14ac:dyDescent="0.3">
      <c r="A6" s="39" t="s">
        <v>71</v>
      </c>
      <c r="B6" s="47">
        <v>72261780</v>
      </c>
      <c r="C6" s="41">
        <v>1</v>
      </c>
      <c r="D6" s="47">
        <v>4673485</v>
      </c>
      <c r="E6" s="41">
        <v>1</v>
      </c>
      <c r="F6" s="47">
        <v>116136</v>
      </c>
      <c r="G6" s="42">
        <v>1</v>
      </c>
      <c r="H6" s="47">
        <v>30717</v>
      </c>
      <c r="I6" s="42">
        <v>1</v>
      </c>
    </row>
    <row r="7" spans="1:10" ht="15.75" thickBot="1" x14ac:dyDescent="0.3">
      <c r="A7" s="40" t="s">
        <v>72</v>
      </c>
      <c r="B7" s="48">
        <v>6620945</v>
      </c>
      <c r="C7" s="43">
        <v>9.1624438257679228E-2</v>
      </c>
      <c r="D7" s="48">
        <v>535935</v>
      </c>
      <c r="E7" s="43">
        <v>0.11467566494810617</v>
      </c>
      <c r="F7" s="48">
        <v>9948</v>
      </c>
      <c r="G7" s="43">
        <v>8.5658193841702826E-2</v>
      </c>
      <c r="H7" s="48">
        <v>6663</v>
      </c>
      <c r="I7" s="43">
        <v>0.21691571442523683</v>
      </c>
    </row>
    <row r="8" spans="1:10" ht="15.75" thickBot="1" x14ac:dyDescent="0.3">
      <c r="A8" s="40" t="s">
        <v>80</v>
      </c>
      <c r="B8" s="48">
        <v>2719059</v>
      </c>
      <c r="C8" s="43">
        <v>4.9028758484437295E-2</v>
      </c>
      <c r="D8" s="48">
        <v>198523</v>
      </c>
      <c r="E8" s="43">
        <v>5.9099176875102334E-2</v>
      </c>
      <c r="F8" s="48">
        <v>2741</v>
      </c>
      <c r="G8" s="43">
        <v>3.1601277424859055E-2</v>
      </c>
      <c r="H8" s="48">
        <v>1553</v>
      </c>
      <c r="I8" s="43">
        <v>9.0903769608990867E-2</v>
      </c>
    </row>
    <row r="9" spans="1:10" x14ac:dyDescent="0.25">
      <c r="A9" s="33" t="s">
        <v>81</v>
      </c>
      <c r="B9" s="52">
        <v>1767368</v>
      </c>
      <c r="C9" s="53">
        <v>6.5703923555145524E-2</v>
      </c>
      <c r="D9" s="52">
        <v>131139</v>
      </c>
      <c r="E9" s="53">
        <v>7.9145291923666511E-2</v>
      </c>
      <c r="F9" s="52">
        <v>1684</v>
      </c>
      <c r="G9" s="53">
        <v>4.033243120254832E-2</v>
      </c>
      <c r="H9" s="52">
        <v>1009</v>
      </c>
      <c r="I9" s="53">
        <v>0.12524826216484608</v>
      </c>
      <c r="J9" s="28"/>
    </row>
    <row r="10" spans="1:10" x14ac:dyDescent="0.25">
      <c r="A10" s="37" t="s">
        <v>82</v>
      </c>
      <c r="B10" s="30">
        <v>329946</v>
      </c>
      <c r="C10" s="44">
        <v>6.2526672938044495E-2</v>
      </c>
      <c r="D10" s="30">
        <v>25317</v>
      </c>
      <c r="E10" s="44">
        <v>7.6977338859007136E-2</v>
      </c>
      <c r="F10" s="30">
        <v>363</v>
      </c>
      <c r="G10" s="44">
        <v>4.5369328833895765E-2</v>
      </c>
      <c r="H10" s="30">
        <v>247</v>
      </c>
      <c r="I10" s="44">
        <v>0.15033475349969569</v>
      </c>
    </row>
    <row r="11" spans="1:10" x14ac:dyDescent="0.25">
      <c r="A11" s="33" t="s">
        <v>83</v>
      </c>
      <c r="B11" s="52">
        <v>618283</v>
      </c>
      <c r="C11" s="53">
        <v>0.10624512729059228</v>
      </c>
      <c r="D11" s="52">
        <v>43710</v>
      </c>
      <c r="E11" s="53">
        <v>0.12103238883212467</v>
      </c>
      <c r="F11" s="52">
        <v>608</v>
      </c>
      <c r="G11" s="53">
        <v>7.2046451001303469E-2</v>
      </c>
      <c r="H11" s="52">
        <v>383</v>
      </c>
      <c r="I11" s="53">
        <v>0.20010449320794149</v>
      </c>
    </row>
    <row r="12" spans="1:10" x14ac:dyDescent="0.25">
      <c r="A12" s="37" t="s">
        <v>84</v>
      </c>
      <c r="B12" s="30">
        <v>819139</v>
      </c>
      <c r="C12" s="44">
        <v>5.1835425203321434E-2</v>
      </c>
      <c r="D12" s="30">
        <v>62112</v>
      </c>
      <c r="E12" s="44">
        <v>6.4237755815444691E-2</v>
      </c>
      <c r="F12" s="30">
        <v>713</v>
      </c>
      <c r="G12" s="44">
        <v>2.816734484257101E-2</v>
      </c>
      <c r="H12" s="30">
        <v>379</v>
      </c>
      <c r="I12" s="44">
        <v>8.4240942431651478E-2</v>
      </c>
    </row>
    <row r="13" spans="1:10" ht="15.75" thickBot="1" x14ac:dyDescent="0.3">
      <c r="A13" s="33" t="s">
        <v>85</v>
      </c>
      <c r="B13" s="52">
        <v>951691</v>
      </c>
      <c r="C13" s="53">
        <v>3.3323121895886126E-2</v>
      </c>
      <c r="D13" s="52">
        <v>67384</v>
      </c>
      <c r="E13" s="53">
        <v>3.958618501829974E-2</v>
      </c>
      <c r="F13" s="52">
        <v>1057</v>
      </c>
      <c r="G13" s="53">
        <v>2.3497243464342878E-2</v>
      </c>
      <c r="H13" s="52">
        <v>544</v>
      </c>
      <c r="I13" s="53">
        <v>6.0256978289765173E-2</v>
      </c>
    </row>
    <row r="14" spans="1:10" ht="15.75" thickBot="1" x14ac:dyDescent="0.3">
      <c r="A14" s="40" t="s">
        <v>86</v>
      </c>
      <c r="B14" s="48">
        <v>3901886</v>
      </c>
      <c r="C14" s="43">
        <v>0.23220910570756545</v>
      </c>
      <c r="D14" s="48">
        <v>337412</v>
      </c>
      <c r="E14" s="43">
        <v>0.25671689485557336</v>
      </c>
      <c r="F14" s="48">
        <v>7207</v>
      </c>
      <c r="G14" s="43">
        <v>0.24514439266641722</v>
      </c>
      <c r="H14" s="48">
        <v>5110</v>
      </c>
      <c r="I14" s="43">
        <v>0.37482579036162256</v>
      </c>
    </row>
    <row r="15" spans="1:10" ht="15.75" thickBot="1" x14ac:dyDescent="0.3">
      <c r="A15" s="40" t="s">
        <v>87</v>
      </c>
      <c r="B15" s="48">
        <v>585970</v>
      </c>
      <c r="C15" s="43">
        <v>0.13619075863530802</v>
      </c>
      <c r="D15" s="48">
        <v>42506</v>
      </c>
      <c r="E15" s="43">
        <v>0.140167253637239</v>
      </c>
      <c r="F15" s="48">
        <v>797</v>
      </c>
      <c r="G15" s="43">
        <v>0.11631640396964391</v>
      </c>
      <c r="H15" s="48">
        <v>474</v>
      </c>
      <c r="I15" s="43">
        <v>0.19120613150463897</v>
      </c>
    </row>
    <row r="16" spans="1:10" x14ac:dyDescent="0.25">
      <c r="A16" s="33" t="s">
        <v>81</v>
      </c>
      <c r="B16" s="52">
        <v>448039</v>
      </c>
      <c r="C16" s="53">
        <v>0.17731990832408884</v>
      </c>
      <c r="D16" s="52">
        <v>30189</v>
      </c>
      <c r="E16" s="53">
        <v>0.19351178800815352</v>
      </c>
      <c r="F16" s="52">
        <v>655</v>
      </c>
      <c r="G16" s="53">
        <v>0.15346766635426429</v>
      </c>
      <c r="H16" s="52">
        <v>395</v>
      </c>
      <c r="I16" s="53">
        <v>0.2474937343358396</v>
      </c>
    </row>
    <row r="17" spans="1:15" x14ac:dyDescent="0.25">
      <c r="A17" s="37" t="s">
        <v>82</v>
      </c>
      <c r="B17" s="30">
        <v>113215</v>
      </c>
      <c r="C17" s="44">
        <v>0.19377337338365297</v>
      </c>
      <c r="D17" s="30">
        <v>7881</v>
      </c>
      <c r="E17" s="44">
        <v>0.21608357095854355</v>
      </c>
      <c r="F17" s="30">
        <v>185</v>
      </c>
      <c r="G17" s="44">
        <v>0.20903954802259886</v>
      </c>
      <c r="H17" s="30">
        <v>140</v>
      </c>
      <c r="I17" s="44">
        <v>0.34398034398034399</v>
      </c>
    </row>
    <row r="18" spans="1:15" x14ac:dyDescent="0.25">
      <c r="A18" s="33" t="s">
        <v>83</v>
      </c>
      <c r="B18" s="52">
        <v>99326</v>
      </c>
      <c r="C18" s="53">
        <v>0.26466889076006439</v>
      </c>
      <c r="D18" s="52">
        <v>5890</v>
      </c>
      <c r="E18" s="53">
        <v>0.25150518809513644</v>
      </c>
      <c r="F18" s="52">
        <v>134</v>
      </c>
      <c r="G18" s="53">
        <v>0.21474358974358973</v>
      </c>
      <c r="H18" s="52">
        <v>69</v>
      </c>
      <c r="I18" s="53">
        <v>0.21904761904761905</v>
      </c>
    </row>
    <row r="19" spans="1:15" x14ac:dyDescent="0.25">
      <c r="A19" s="37" t="s">
        <v>84</v>
      </c>
      <c r="B19" s="30">
        <v>235498</v>
      </c>
      <c r="C19" s="44">
        <v>0.15026882715301007</v>
      </c>
      <c r="D19" s="30">
        <v>16418</v>
      </c>
      <c r="E19" s="44">
        <v>0.17081620974873848</v>
      </c>
      <c r="F19" s="30">
        <v>336</v>
      </c>
      <c r="G19" s="44">
        <v>0.12178325480246466</v>
      </c>
      <c r="H19" s="30">
        <v>186</v>
      </c>
      <c r="I19" s="44">
        <v>0.21281464530892449</v>
      </c>
    </row>
    <row r="20" spans="1:15" ht="15.75" thickBot="1" x14ac:dyDescent="0.3">
      <c r="A20" s="33" t="s">
        <v>85</v>
      </c>
      <c r="B20" s="52">
        <v>137931</v>
      </c>
      <c r="C20" s="53">
        <v>7.7670804987608685E-2</v>
      </c>
      <c r="D20" s="52">
        <v>12317</v>
      </c>
      <c r="E20" s="53">
        <v>8.3649131385572437E-2</v>
      </c>
      <c r="F20" s="52">
        <v>142</v>
      </c>
      <c r="G20" s="53">
        <v>5.4953560371517031E-2</v>
      </c>
      <c r="H20" s="52">
        <v>79</v>
      </c>
      <c r="I20" s="53">
        <v>8.9467723669309177E-2</v>
      </c>
    </row>
    <row r="21" spans="1:15" ht="15.75" thickBot="1" x14ac:dyDescent="0.3">
      <c r="A21" s="40" t="s">
        <v>88</v>
      </c>
      <c r="B21" s="48">
        <v>3315916</v>
      </c>
      <c r="C21" s="43">
        <v>0.26525713114585586</v>
      </c>
      <c r="D21" s="48">
        <v>294906</v>
      </c>
      <c r="E21" s="43">
        <v>0.29167338388638719</v>
      </c>
      <c r="F21" s="48">
        <v>6410</v>
      </c>
      <c r="G21" s="43">
        <v>0.28429502816339203</v>
      </c>
      <c r="H21" s="48">
        <v>4636</v>
      </c>
      <c r="I21" s="43">
        <v>0.41563564640487716</v>
      </c>
    </row>
    <row r="22" spans="1:15" x14ac:dyDescent="0.25">
      <c r="A22" s="33" t="s">
        <v>81</v>
      </c>
      <c r="B22" s="52">
        <v>2940459</v>
      </c>
      <c r="C22" s="53">
        <v>0.34290955084928004</v>
      </c>
      <c r="D22" s="52">
        <v>257263</v>
      </c>
      <c r="E22" s="53">
        <v>0.38779527855785129</v>
      </c>
      <c r="F22" s="52">
        <v>5920</v>
      </c>
      <c r="G22" s="53">
        <v>0.36385986478180699</v>
      </c>
      <c r="H22" s="52">
        <v>4302</v>
      </c>
      <c r="I22" s="53">
        <v>0.49459645895608184</v>
      </c>
    </row>
    <row r="23" spans="1:15" x14ac:dyDescent="0.25">
      <c r="A23" s="37" t="s">
        <v>82</v>
      </c>
      <c r="B23" s="30">
        <v>589201</v>
      </c>
      <c r="C23" s="44">
        <v>0.40997221628850528</v>
      </c>
      <c r="D23" s="30">
        <v>44505</v>
      </c>
      <c r="E23" s="44">
        <v>0.43218388572205446</v>
      </c>
      <c r="F23" s="30">
        <v>1561</v>
      </c>
      <c r="G23" s="44">
        <v>0.55100600070596539</v>
      </c>
      <c r="H23" s="30">
        <v>1218</v>
      </c>
      <c r="I23" s="44">
        <v>0.68503937007874016</v>
      </c>
    </row>
    <row r="24" spans="1:15" x14ac:dyDescent="0.25">
      <c r="A24" s="33" t="s">
        <v>83</v>
      </c>
      <c r="B24" s="52">
        <v>812292</v>
      </c>
      <c r="C24" s="53">
        <v>0.51305709371737307</v>
      </c>
      <c r="D24" s="52">
        <v>70949</v>
      </c>
      <c r="E24" s="53">
        <v>0.55078212941039473</v>
      </c>
      <c r="F24" s="52">
        <v>1561</v>
      </c>
      <c r="G24" s="53">
        <v>0.52951153324287648</v>
      </c>
      <c r="H24" s="52">
        <v>1206</v>
      </c>
      <c r="I24" s="53">
        <v>0.60179640718562877</v>
      </c>
    </row>
    <row r="25" spans="1:15" x14ac:dyDescent="0.25">
      <c r="A25" s="37" t="s">
        <v>84</v>
      </c>
      <c r="B25" s="30">
        <v>1538966</v>
      </c>
      <c r="C25" s="44">
        <v>0.27706073651175889</v>
      </c>
      <c r="D25" s="30">
        <v>141809</v>
      </c>
      <c r="E25" s="44">
        <v>0.32856047283755824</v>
      </c>
      <c r="F25" s="30">
        <v>2798</v>
      </c>
      <c r="G25" s="44">
        <v>0.26675564877490704</v>
      </c>
      <c r="H25" s="30">
        <v>1878</v>
      </c>
      <c r="I25" s="44">
        <v>0.38201790073230268</v>
      </c>
      <c r="J25" s="35"/>
    </row>
    <row r="26" spans="1:15" ht="15.75" thickBot="1" x14ac:dyDescent="0.3">
      <c r="A26" s="33" t="s">
        <v>85</v>
      </c>
      <c r="B26" s="52">
        <v>375457</v>
      </c>
      <c r="C26" s="53">
        <v>9.5639973477564574E-2</v>
      </c>
      <c r="D26" s="52">
        <v>37643</v>
      </c>
      <c r="E26" s="53">
        <v>0.10826785241771264</v>
      </c>
      <c r="F26" s="52">
        <v>490</v>
      </c>
      <c r="G26" s="53">
        <v>7.806276883861718E-2</v>
      </c>
      <c r="H26" s="52">
        <v>334</v>
      </c>
      <c r="I26" s="53">
        <v>0.13599348534201955</v>
      </c>
      <c r="J26" s="35"/>
    </row>
    <row r="27" spans="1:15" ht="15.75" thickBot="1" x14ac:dyDescent="0.3">
      <c r="A27" s="40" t="s">
        <v>77</v>
      </c>
      <c r="B27" s="48">
        <v>65640835</v>
      </c>
      <c r="C27" s="45">
        <v>0.90837556174232081</v>
      </c>
      <c r="D27" s="48">
        <v>4137550</v>
      </c>
      <c r="E27" s="45">
        <v>0.88532433505189378</v>
      </c>
      <c r="F27" s="48">
        <v>106188</v>
      </c>
      <c r="G27" s="45">
        <v>0.91434180615829719</v>
      </c>
      <c r="H27" s="48">
        <v>24054</v>
      </c>
      <c r="I27" s="45">
        <v>0.78308428557476317</v>
      </c>
      <c r="J27" s="35"/>
    </row>
    <row r="28" spans="1:15" ht="15.75" thickBot="1" x14ac:dyDescent="0.3">
      <c r="A28" s="40" t="s">
        <v>80</v>
      </c>
      <c r="B28" s="48">
        <v>52739392</v>
      </c>
      <c r="C28" s="45">
        <v>0.95097124151556267</v>
      </c>
      <c r="D28" s="48">
        <v>3160627</v>
      </c>
      <c r="E28" s="45">
        <v>0.94090082312489765</v>
      </c>
      <c r="F28" s="48">
        <v>83996</v>
      </c>
      <c r="G28" s="45">
        <v>0.96839872257514092</v>
      </c>
      <c r="H28" s="48">
        <v>15531</v>
      </c>
      <c r="I28" s="45">
        <v>0.90909623039100917</v>
      </c>
      <c r="J28" s="35"/>
      <c r="L28" s="3"/>
      <c r="M28" s="3"/>
      <c r="N28" s="3"/>
      <c r="O28" s="3"/>
    </row>
    <row r="29" spans="1:15" x14ac:dyDescent="0.25">
      <c r="A29" s="33" t="s">
        <v>81</v>
      </c>
      <c r="B29" s="52">
        <v>25131604</v>
      </c>
      <c r="C29" s="53">
        <v>0.93429607644485446</v>
      </c>
      <c r="D29" s="52">
        <v>1525801</v>
      </c>
      <c r="E29" s="53">
        <v>0.92085470807633352</v>
      </c>
      <c r="F29" s="52">
        <v>40069</v>
      </c>
      <c r="G29" s="53">
        <v>0.95966756879745163</v>
      </c>
      <c r="H29" s="52">
        <v>7047</v>
      </c>
      <c r="I29" s="53">
        <v>0.87475173783515392</v>
      </c>
      <c r="J29" s="35"/>
      <c r="L29" s="3"/>
      <c r="M29" s="3"/>
      <c r="N29" s="3"/>
      <c r="O29" s="3"/>
    </row>
    <row r="30" spans="1:15" x14ac:dyDescent="0.25">
      <c r="A30" s="37" t="s">
        <v>82</v>
      </c>
      <c r="B30" s="30">
        <v>4946938</v>
      </c>
      <c r="C30" s="44">
        <v>0.93747332706195552</v>
      </c>
      <c r="D30" s="30">
        <v>303572</v>
      </c>
      <c r="E30" s="44">
        <v>0.92302266114099285</v>
      </c>
      <c r="F30" s="30">
        <v>7638</v>
      </c>
      <c r="G30" s="44">
        <v>0.95463067116610423</v>
      </c>
      <c r="H30" s="30">
        <v>1396</v>
      </c>
      <c r="I30" s="44">
        <v>0.84966524650030428</v>
      </c>
      <c r="J30" s="35"/>
      <c r="L30" s="3"/>
      <c r="M30" s="3"/>
      <c r="N30" s="3"/>
      <c r="O30" s="3"/>
    </row>
    <row r="31" spans="1:15" x14ac:dyDescent="0.25">
      <c r="A31" s="33" t="s">
        <v>83</v>
      </c>
      <c r="B31" s="52">
        <v>5201118</v>
      </c>
      <c r="C31" s="53">
        <v>0.89375487270940768</v>
      </c>
      <c r="D31" s="52">
        <v>317433</v>
      </c>
      <c r="E31" s="53">
        <v>0.87896761116787536</v>
      </c>
      <c r="F31" s="52">
        <v>7831</v>
      </c>
      <c r="G31" s="53">
        <v>0.92795354899869653</v>
      </c>
      <c r="H31" s="52">
        <v>1531</v>
      </c>
      <c r="I31" s="53">
        <v>0.79989550679205856</v>
      </c>
      <c r="J31" s="35"/>
      <c r="L31" s="3"/>
      <c r="M31" s="3"/>
      <c r="N31" s="3"/>
      <c r="O31" s="3"/>
    </row>
    <row r="32" spans="1:15" x14ac:dyDescent="0.25">
      <c r="A32" s="37" t="s">
        <v>84</v>
      </c>
      <c r="B32" s="30">
        <v>14983548</v>
      </c>
      <c r="C32" s="44">
        <v>0.94816457479667859</v>
      </c>
      <c r="D32" s="30">
        <v>904796</v>
      </c>
      <c r="E32" s="44">
        <v>0.93576224418455534</v>
      </c>
      <c r="F32" s="30">
        <v>24600</v>
      </c>
      <c r="G32" s="44">
        <v>0.971832655157429</v>
      </c>
      <c r="H32" s="30">
        <v>4120</v>
      </c>
      <c r="I32" s="44">
        <v>0.91575905756834852</v>
      </c>
      <c r="J32" s="35"/>
      <c r="L32" s="3"/>
      <c r="M32" s="3"/>
      <c r="N32" s="3"/>
      <c r="O32" s="3"/>
    </row>
    <row r="33" spans="1:15" ht="15.75" thickBot="1" x14ac:dyDescent="0.3">
      <c r="A33" s="33" t="s">
        <v>85</v>
      </c>
      <c r="B33" s="52">
        <v>27607788</v>
      </c>
      <c r="C33" s="53">
        <v>0.96667687810411385</v>
      </c>
      <c r="D33" s="52">
        <v>1634826</v>
      </c>
      <c r="E33" s="53">
        <v>0.96041381498170031</v>
      </c>
      <c r="F33" s="52">
        <v>43927</v>
      </c>
      <c r="G33" s="53">
        <v>0.9765027565356571</v>
      </c>
      <c r="H33" s="52">
        <v>8484</v>
      </c>
      <c r="I33" s="53">
        <v>0.93974302171023483</v>
      </c>
      <c r="J33" s="35"/>
      <c r="L33" s="3"/>
      <c r="M33" s="3"/>
      <c r="N33" s="3"/>
      <c r="O33" s="3"/>
    </row>
    <row r="34" spans="1:15" ht="15.75" thickBot="1" x14ac:dyDescent="0.3">
      <c r="A34" s="40" t="s">
        <v>86</v>
      </c>
      <c r="B34" s="48">
        <v>12901443</v>
      </c>
      <c r="C34" s="45">
        <v>0.76779089429243452</v>
      </c>
      <c r="D34" s="48">
        <v>976923</v>
      </c>
      <c r="E34" s="45">
        <v>0.74328310514442664</v>
      </c>
      <c r="F34" s="48">
        <v>22192</v>
      </c>
      <c r="G34" s="45">
        <v>0.75485560733358281</v>
      </c>
      <c r="H34" s="48">
        <v>8523</v>
      </c>
      <c r="I34" s="45">
        <v>0.62517420963837744</v>
      </c>
      <c r="J34" s="35"/>
      <c r="L34" s="3"/>
      <c r="M34" s="3"/>
      <c r="N34" s="3"/>
      <c r="O34" s="3"/>
    </row>
    <row r="35" spans="1:15" ht="15.75" thickBot="1" x14ac:dyDescent="0.3">
      <c r="A35" s="40" t="s">
        <v>87</v>
      </c>
      <c r="B35" s="48">
        <v>3716598</v>
      </c>
      <c r="C35" s="45">
        <v>0.86380924136469195</v>
      </c>
      <c r="D35" s="48">
        <v>260746</v>
      </c>
      <c r="E35" s="45">
        <v>0.85983274636276097</v>
      </c>
      <c r="F35" s="48">
        <v>6055</v>
      </c>
      <c r="G35" s="45">
        <v>0.88368359603035607</v>
      </c>
      <c r="H35" s="48">
        <v>2005</v>
      </c>
      <c r="I35" s="45">
        <v>0.80879386849536106</v>
      </c>
      <c r="J35" s="35"/>
      <c r="L35" s="3"/>
      <c r="M35" s="3"/>
      <c r="N35" s="3"/>
      <c r="O35" s="3"/>
    </row>
    <row r="36" spans="1:15" x14ac:dyDescent="0.25">
      <c r="A36" s="33" t="s">
        <v>81</v>
      </c>
      <c r="B36" s="52">
        <v>2078688</v>
      </c>
      <c r="C36" s="53">
        <v>0.82268009167591116</v>
      </c>
      <c r="D36" s="52">
        <v>125817</v>
      </c>
      <c r="E36" s="53">
        <v>0.8064882119918465</v>
      </c>
      <c r="F36" s="52">
        <v>3613</v>
      </c>
      <c r="G36" s="53">
        <v>0.84653233364573566</v>
      </c>
      <c r="H36" s="52">
        <v>1201</v>
      </c>
      <c r="I36" s="53">
        <v>0.75250626566416046</v>
      </c>
      <c r="J36" s="35"/>
      <c r="L36" s="3"/>
      <c r="M36" s="3"/>
      <c r="N36" s="3"/>
      <c r="O36" s="3"/>
    </row>
    <row r="37" spans="1:15" x14ac:dyDescent="0.25">
      <c r="A37" s="37" t="s">
        <v>82</v>
      </c>
      <c r="B37" s="30">
        <v>471050</v>
      </c>
      <c r="C37" s="44">
        <v>0.80622662661634703</v>
      </c>
      <c r="D37" s="30">
        <v>28591</v>
      </c>
      <c r="E37" s="44">
        <v>0.78391642904145642</v>
      </c>
      <c r="F37" s="30">
        <v>700</v>
      </c>
      <c r="G37" s="44">
        <v>0.79096045197740117</v>
      </c>
      <c r="H37" s="30">
        <v>267</v>
      </c>
      <c r="I37" s="44">
        <v>0.65601965601965606</v>
      </c>
      <c r="J37" s="35"/>
      <c r="L37" s="3"/>
      <c r="M37" s="3"/>
      <c r="N37" s="3"/>
      <c r="O37" s="3"/>
    </row>
    <row r="38" spans="1:15" x14ac:dyDescent="0.25">
      <c r="A38" s="33" t="s">
        <v>83</v>
      </c>
      <c r="B38" s="52">
        <v>275958</v>
      </c>
      <c r="C38" s="53">
        <v>0.73533110923993561</v>
      </c>
      <c r="D38" s="52">
        <v>17529</v>
      </c>
      <c r="E38" s="53">
        <v>0.74849481190486356</v>
      </c>
      <c r="F38" s="52">
        <v>490</v>
      </c>
      <c r="G38" s="53">
        <v>0.78525641025641024</v>
      </c>
      <c r="H38" s="52">
        <v>246</v>
      </c>
      <c r="I38" s="53">
        <v>0.78095238095238095</v>
      </c>
      <c r="J38" s="35"/>
      <c r="L38" s="3"/>
      <c r="M38" s="3"/>
      <c r="N38" s="3"/>
      <c r="O38" s="3"/>
    </row>
    <row r="39" spans="1:15" x14ac:dyDescent="0.25">
      <c r="A39" s="37" t="s">
        <v>84</v>
      </c>
      <c r="B39" s="30">
        <v>1331680</v>
      </c>
      <c r="C39" s="44">
        <v>0.84973117284698996</v>
      </c>
      <c r="D39" s="30">
        <v>79697</v>
      </c>
      <c r="E39" s="44">
        <v>0.82918379025126154</v>
      </c>
      <c r="F39" s="30">
        <v>2423</v>
      </c>
      <c r="G39" s="44">
        <v>0.87821674519753534</v>
      </c>
      <c r="H39" s="30">
        <v>688</v>
      </c>
      <c r="I39" s="44">
        <v>0.78718535469107553</v>
      </c>
      <c r="J39" s="35"/>
      <c r="L39" s="3"/>
      <c r="M39" s="3"/>
      <c r="N39" s="3"/>
      <c r="O39" s="3"/>
    </row>
    <row r="40" spans="1:15" ht="15.75" thickBot="1" x14ac:dyDescent="0.3">
      <c r="A40" s="33" t="s">
        <v>85</v>
      </c>
      <c r="B40" s="52">
        <v>1637910</v>
      </c>
      <c r="C40" s="53">
        <v>0.9223291950123913</v>
      </c>
      <c r="D40" s="52">
        <v>134929</v>
      </c>
      <c r="E40" s="53">
        <v>0.9163508686144276</v>
      </c>
      <c r="F40" s="52">
        <v>2442</v>
      </c>
      <c r="G40" s="53">
        <v>0.945046439628483</v>
      </c>
      <c r="H40" s="52">
        <v>804</v>
      </c>
      <c r="I40" s="53">
        <v>0.91053227633069078</v>
      </c>
      <c r="J40" s="35"/>
      <c r="L40" s="3"/>
      <c r="M40" s="3"/>
      <c r="N40" s="3"/>
      <c r="O40" s="3"/>
    </row>
    <row r="41" spans="1:15" ht="15.75" thickBot="1" x14ac:dyDescent="0.3">
      <c r="A41" s="40" t="s">
        <v>88</v>
      </c>
      <c r="B41" s="48">
        <v>9184845</v>
      </c>
      <c r="C41" s="45">
        <v>0.73474286885414419</v>
      </c>
      <c r="D41" s="48">
        <v>716177</v>
      </c>
      <c r="E41" s="45">
        <v>0.70832661611361281</v>
      </c>
      <c r="F41" s="48">
        <v>16137</v>
      </c>
      <c r="G41" s="45">
        <v>0.71570497183660797</v>
      </c>
      <c r="H41" s="48">
        <v>6518</v>
      </c>
      <c r="I41" s="45">
        <v>0.58436435359512284</v>
      </c>
      <c r="J41" s="35"/>
      <c r="L41" s="3"/>
      <c r="M41" s="3"/>
      <c r="N41" s="3"/>
      <c r="O41" s="3"/>
    </row>
    <row r="42" spans="1:15" x14ac:dyDescent="0.25">
      <c r="A42" s="33" t="s">
        <v>81</v>
      </c>
      <c r="B42" s="52">
        <v>5634569</v>
      </c>
      <c r="C42" s="53">
        <v>0.65709044915072001</v>
      </c>
      <c r="D42" s="52">
        <v>406136</v>
      </c>
      <c r="E42" s="53">
        <v>0.61220472144214866</v>
      </c>
      <c r="F42" s="52">
        <v>10350</v>
      </c>
      <c r="G42" s="53">
        <v>0.63614013521819301</v>
      </c>
      <c r="H42" s="52">
        <v>4396</v>
      </c>
      <c r="I42" s="53">
        <v>0.50540354104391816</v>
      </c>
      <c r="J42" s="35"/>
      <c r="L42" s="3"/>
      <c r="M42" s="3"/>
      <c r="N42" s="3"/>
      <c r="O42" s="3"/>
    </row>
    <row r="43" spans="1:15" x14ac:dyDescent="0.25">
      <c r="A43" s="37" t="s">
        <v>82</v>
      </c>
      <c r="B43" s="30">
        <v>847972</v>
      </c>
      <c r="C43" s="44">
        <v>0.59002778371149467</v>
      </c>
      <c r="D43" s="30">
        <v>58472</v>
      </c>
      <c r="E43" s="44">
        <v>0.56781611427794554</v>
      </c>
      <c r="F43" s="30">
        <v>1272</v>
      </c>
      <c r="G43" s="44">
        <v>0.44899399929403461</v>
      </c>
      <c r="H43" s="30">
        <v>560</v>
      </c>
      <c r="I43" s="44">
        <v>0.31496062992125984</v>
      </c>
      <c r="J43" s="35"/>
      <c r="L43" s="3"/>
      <c r="M43" s="3"/>
      <c r="N43" s="3"/>
      <c r="O43" s="3"/>
    </row>
    <row r="44" spans="1:15" x14ac:dyDescent="0.25">
      <c r="A44" s="33" t="s">
        <v>83</v>
      </c>
      <c r="B44" s="52">
        <v>770947</v>
      </c>
      <c r="C44" s="53">
        <v>0.48694290628262693</v>
      </c>
      <c r="D44" s="52">
        <v>57866</v>
      </c>
      <c r="E44" s="53">
        <v>0.44921787058960527</v>
      </c>
      <c r="F44" s="52">
        <v>1387</v>
      </c>
      <c r="G44" s="53">
        <v>0.47048846675712347</v>
      </c>
      <c r="H44" s="52">
        <v>798</v>
      </c>
      <c r="I44" s="53">
        <v>0.39820359281437123</v>
      </c>
      <c r="J44" s="35"/>
      <c r="L44" s="3"/>
      <c r="M44" s="3"/>
      <c r="N44" s="3"/>
      <c r="O44" s="3"/>
    </row>
    <row r="45" spans="1:15" x14ac:dyDescent="0.25">
      <c r="A45" s="37" t="s">
        <v>84</v>
      </c>
      <c r="B45" s="30">
        <v>4015650</v>
      </c>
      <c r="C45" s="44">
        <v>0.72293926348824111</v>
      </c>
      <c r="D45" s="30">
        <v>289798</v>
      </c>
      <c r="E45" s="44">
        <v>0.67143952716244171</v>
      </c>
      <c r="F45" s="30">
        <v>7691</v>
      </c>
      <c r="G45" s="44">
        <v>0.73324435122509291</v>
      </c>
      <c r="H45" s="30">
        <v>3038</v>
      </c>
      <c r="I45" s="44">
        <v>0.61798209926769732</v>
      </c>
      <c r="J45" s="35"/>
      <c r="L45" s="3"/>
      <c r="M45" s="3"/>
      <c r="N45" s="3"/>
      <c r="O45" s="3"/>
    </row>
    <row r="46" spans="1:15" x14ac:dyDescent="0.25">
      <c r="A46" s="34" t="s">
        <v>85</v>
      </c>
      <c r="B46" s="54">
        <v>3550276</v>
      </c>
      <c r="C46" s="55">
        <v>0.90436002652243541</v>
      </c>
      <c r="D46" s="54">
        <v>310041</v>
      </c>
      <c r="E46" s="55">
        <v>0.89173214758228736</v>
      </c>
      <c r="F46" s="54">
        <v>5787</v>
      </c>
      <c r="G46" s="55">
        <v>0.92193723116138282</v>
      </c>
      <c r="H46" s="54">
        <v>2122</v>
      </c>
      <c r="I46" s="55">
        <v>0.86400651465798051</v>
      </c>
      <c r="J46" s="35"/>
      <c r="L46" s="3"/>
      <c r="M46" s="3"/>
      <c r="N46" s="3"/>
      <c r="O46" s="3"/>
    </row>
    <row r="47" spans="1:15" x14ac:dyDescent="0.25">
      <c r="A47" s="56" t="s">
        <v>96</v>
      </c>
      <c r="J47" s="35"/>
      <c r="L47" s="3"/>
      <c r="M47" s="3"/>
      <c r="N47" s="3"/>
      <c r="O47" s="3"/>
    </row>
    <row r="48" spans="1:15" x14ac:dyDescent="0.25">
      <c r="J48" s="35"/>
      <c r="L48" s="3"/>
      <c r="M48" s="3"/>
      <c r="N48" s="3"/>
      <c r="O48" s="3"/>
    </row>
    <row r="49" spans="1:15" x14ac:dyDescent="0.25">
      <c r="J49" s="35"/>
      <c r="L49" s="3"/>
      <c r="M49" s="3"/>
      <c r="N49" s="3"/>
      <c r="O49" s="3"/>
    </row>
    <row r="50" spans="1:15" x14ac:dyDescent="0.25">
      <c r="J50" s="35"/>
      <c r="L50" s="3"/>
      <c r="M50" s="3"/>
      <c r="N50" s="3"/>
      <c r="O50" s="3"/>
    </row>
    <row r="51" spans="1:15" x14ac:dyDescent="0.25">
      <c r="J51" s="35"/>
      <c r="L51" s="3"/>
      <c r="M51" s="3"/>
      <c r="N51" s="3"/>
      <c r="O51" s="3"/>
    </row>
    <row r="52" spans="1:15" x14ac:dyDescent="0.25">
      <c r="J52" s="35"/>
      <c r="L52" s="3"/>
      <c r="M52" s="3"/>
      <c r="N52" s="3"/>
      <c r="O52" s="3"/>
    </row>
    <row r="53" spans="1:15" x14ac:dyDescent="0.25">
      <c r="A53" s="107">
        <v>1990</v>
      </c>
      <c r="B53" s="109" t="s">
        <v>46</v>
      </c>
      <c r="C53" s="110"/>
      <c r="D53" s="109" t="s">
        <v>68</v>
      </c>
      <c r="E53" s="110"/>
      <c r="F53" s="109" t="s">
        <v>43</v>
      </c>
      <c r="G53" s="110"/>
      <c r="H53" s="109" t="s">
        <v>95</v>
      </c>
      <c r="I53" s="110"/>
      <c r="J53" s="35"/>
      <c r="L53" s="3"/>
      <c r="M53" s="3"/>
      <c r="N53" s="3"/>
      <c r="O53" s="3"/>
    </row>
    <row r="54" spans="1:15" x14ac:dyDescent="0.25">
      <c r="A54" s="108"/>
      <c r="B54" s="46" t="s">
        <v>78</v>
      </c>
      <c r="C54" s="38" t="s">
        <v>104</v>
      </c>
      <c r="D54" s="46" t="s">
        <v>78</v>
      </c>
      <c r="E54" s="38" t="s">
        <v>104</v>
      </c>
      <c r="F54" s="46" t="s">
        <v>78</v>
      </c>
      <c r="G54" s="38" t="s">
        <v>104</v>
      </c>
      <c r="H54" s="46" t="s">
        <v>78</v>
      </c>
      <c r="I54" s="38" t="s">
        <v>104</v>
      </c>
      <c r="J54" s="35"/>
      <c r="L54" s="3"/>
      <c r="M54" s="3"/>
      <c r="N54" s="3"/>
      <c r="O54" s="3"/>
    </row>
    <row r="55" spans="1:15" ht="15.75" thickBot="1" x14ac:dyDescent="0.3">
      <c r="A55" s="39" t="s">
        <v>93</v>
      </c>
      <c r="B55" s="47">
        <v>65049428</v>
      </c>
      <c r="C55" s="41"/>
      <c r="D55" s="47">
        <v>4528888</v>
      </c>
      <c r="E55" s="41"/>
      <c r="F55" s="47">
        <v>119206</v>
      </c>
      <c r="G55" s="42"/>
      <c r="H55" s="47">
        <v>35214</v>
      </c>
      <c r="I55" s="42"/>
      <c r="J55" s="35"/>
      <c r="L55" s="3"/>
      <c r="M55" s="3"/>
      <c r="N55" s="3"/>
      <c r="O55" s="3"/>
    </row>
    <row r="56" spans="1:15" ht="15.75" thickBot="1" x14ac:dyDescent="0.3">
      <c r="A56" s="40" t="s">
        <v>91</v>
      </c>
      <c r="B56" s="48">
        <v>6487515</v>
      </c>
      <c r="C56" s="43">
        <v>9.9732083731773932E-2</v>
      </c>
      <c r="D56" s="48">
        <v>454872</v>
      </c>
      <c r="E56" s="43">
        <v>0.10043789998781158</v>
      </c>
      <c r="F56" s="48">
        <v>8438</v>
      </c>
      <c r="G56" s="43">
        <v>7.0785027599281916E-2</v>
      </c>
      <c r="H56" s="48">
        <v>6003</v>
      </c>
      <c r="I56" s="43">
        <v>0.17047197137502129</v>
      </c>
      <c r="J56" s="35"/>
      <c r="L56" s="3"/>
      <c r="M56" s="3"/>
      <c r="N56" s="3"/>
      <c r="O56" s="3"/>
    </row>
    <row r="57" spans="1:15" ht="15.75" thickBot="1" x14ac:dyDescent="0.3">
      <c r="A57" s="40" t="s">
        <v>80</v>
      </c>
      <c r="B57" s="48">
        <v>2849984</v>
      </c>
      <c r="C57" s="43">
        <v>5.5106001920329266E-2</v>
      </c>
      <c r="D57" s="48">
        <v>155610</v>
      </c>
      <c r="E57" s="43">
        <v>4.5877604882997511E-2</v>
      </c>
      <c r="F57" s="48">
        <v>2316</v>
      </c>
      <c r="G57" s="43">
        <v>2.4621534274536484E-2</v>
      </c>
      <c r="H57" s="48">
        <v>1313</v>
      </c>
      <c r="I57" s="43">
        <v>5.9264274430151205E-2</v>
      </c>
      <c r="J57" s="35"/>
      <c r="L57" s="3"/>
      <c r="M57" s="3"/>
      <c r="N57" s="3"/>
      <c r="O57" s="3"/>
    </row>
    <row r="58" spans="1:15" x14ac:dyDescent="0.25">
      <c r="A58" s="33" t="s">
        <v>81</v>
      </c>
      <c r="B58" s="52">
        <v>1834332</v>
      </c>
      <c r="C58" s="53">
        <v>7.2622223865670188E-2</v>
      </c>
      <c r="D58" s="52">
        <v>101443</v>
      </c>
      <c r="E58" s="53">
        <v>6.2573789118256271E-2</v>
      </c>
      <c r="F58" s="52">
        <v>1430</v>
      </c>
      <c r="G58" s="53">
        <v>3.180675726773282E-2</v>
      </c>
      <c r="H58" s="52">
        <v>879</v>
      </c>
      <c r="I58" s="53">
        <v>8.6303387334315168E-2</v>
      </c>
      <c r="J58" s="35"/>
      <c r="L58" s="3"/>
      <c r="M58" s="3"/>
      <c r="N58" s="3"/>
      <c r="O58" s="3"/>
    </row>
    <row r="59" spans="1:15" x14ac:dyDescent="0.25">
      <c r="A59" s="37" t="s">
        <v>82</v>
      </c>
      <c r="B59" s="30">
        <v>377041</v>
      </c>
      <c r="C59" s="44">
        <v>6.7583661087408611E-2</v>
      </c>
      <c r="D59" s="30">
        <v>21879</v>
      </c>
      <c r="E59" s="44">
        <v>5.7452339688041594E-2</v>
      </c>
      <c r="F59" s="30">
        <v>383</v>
      </c>
      <c r="G59" s="44">
        <v>3.6563245823389025E-2</v>
      </c>
      <c r="H59" s="30">
        <v>240</v>
      </c>
      <c r="I59" s="44">
        <v>8.7751371115173671E-2</v>
      </c>
      <c r="J59" s="35"/>
      <c r="L59" s="3"/>
      <c r="M59" s="3"/>
      <c r="N59" s="3"/>
      <c r="O59" s="3"/>
    </row>
    <row r="60" spans="1:15" x14ac:dyDescent="0.25">
      <c r="A60" s="33" t="s">
        <v>84</v>
      </c>
      <c r="B60" s="52">
        <v>822520</v>
      </c>
      <c r="C60" s="53">
        <v>5.8234683110844496E-2</v>
      </c>
      <c r="D60" s="52">
        <v>45516</v>
      </c>
      <c r="E60" s="53">
        <v>5.0959664209893445E-2</v>
      </c>
      <c r="F60" s="52">
        <v>622</v>
      </c>
      <c r="G60" s="53">
        <v>2.5290721314141659E-2</v>
      </c>
      <c r="H60" s="52">
        <v>364</v>
      </c>
      <c r="I60" s="53">
        <v>7.1498723237085046E-2</v>
      </c>
      <c r="J60" s="35"/>
      <c r="L60" s="3"/>
      <c r="M60" s="3"/>
      <c r="N60" s="3"/>
      <c r="O60" s="3"/>
    </row>
    <row r="61" spans="1:15" x14ac:dyDescent="0.25">
      <c r="A61" s="37" t="s">
        <v>83</v>
      </c>
      <c r="B61" s="30">
        <v>634771</v>
      </c>
      <c r="C61" s="44">
        <v>0.11426111549720076</v>
      </c>
      <c r="D61" s="30">
        <v>34048</v>
      </c>
      <c r="E61" s="44">
        <v>9.8071012768702989E-2</v>
      </c>
      <c r="F61" s="30">
        <v>425</v>
      </c>
      <c r="G61" s="44">
        <v>4.29726996966633E-2</v>
      </c>
      <c r="H61" s="30">
        <v>275</v>
      </c>
      <c r="I61" s="44">
        <v>0.11657481983891479</v>
      </c>
      <c r="J61" s="35"/>
      <c r="L61" s="3"/>
      <c r="M61" s="3"/>
      <c r="N61" s="3"/>
      <c r="O61" s="3"/>
    </row>
    <row r="62" spans="1:15" ht="15.75" thickBot="1" x14ac:dyDescent="0.3">
      <c r="A62" s="33" t="s">
        <v>85</v>
      </c>
      <c r="B62" s="52">
        <v>1015652</v>
      </c>
      <c r="C62" s="53">
        <v>3.8384915304105323E-2</v>
      </c>
      <c r="D62" s="52">
        <v>54167</v>
      </c>
      <c r="E62" s="53">
        <v>3.0591124185834005E-2</v>
      </c>
      <c r="F62" s="52">
        <v>886</v>
      </c>
      <c r="G62" s="53">
        <v>1.8042969147744628E-2</v>
      </c>
      <c r="H62" s="52">
        <v>434</v>
      </c>
      <c r="I62" s="53">
        <v>3.6257309941520467E-2</v>
      </c>
      <c r="J62" s="35"/>
      <c r="L62" s="3"/>
      <c r="M62" s="3"/>
      <c r="N62" s="3"/>
      <c r="O62" s="3"/>
    </row>
    <row r="63" spans="1:15" ht="15.75" thickBot="1" x14ac:dyDescent="0.3">
      <c r="A63" s="40" t="s">
        <v>86</v>
      </c>
      <c r="B63" s="48">
        <v>3637531</v>
      </c>
      <c r="C63" s="43">
        <v>0.27285819581022402</v>
      </c>
      <c r="D63" s="48">
        <v>299262</v>
      </c>
      <c r="E63" s="43">
        <v>0.26319460140699025</v>
      </c>
      <c r="F63" s="48">
        <v>6122</v>
      </c>
      <c r="G63" s="43">
        <v>0.24349693739559303</v>
      </c>
      <c r="H63" s="48">
        <v>4690</v>
      </c>
      <c r="I63" s="43">
        <v>0.35913929091048319</v>
      </c>
      <c r="J63" s="35"/>
      <c r="L63" s="3"/>
      <c r="M63" s="3"/>
      <c r="N63" s="3"/>
      <c r="O63" s="3"/>
    </row>
    <row r="64" spans="1:15" ht="15.75" thickBot="1" x14ac:dyDescent="0.3">
      <c r="A64" s="40" t="s">
        <v>87</v>
      </c>
      <c r="B64" s="48">
        <v>407330</v>
      </c>
      <c r="C64" s="43">
        <v>0.13809856385359173</v>
      </c>
      <c r="D64" s="48">
        <v>27581</v>
      </c>
      <c r="E64" s="43">
        <v>0.11809614338869692</v>
      </c>
      <c r="F64" s="48">
        <v>544</v>
      </c>
      <c r="G64" s="43">
        <v>0.11003236245954692</v>
      </c>
      <c r="H64" s="48">
        <v>394</v>
      </c>
      <c r="I64" s="43">
        <v>0.17763751127141569</v>
      </c>
      <c r="J64" s="35"/>
      <c r="L64" s="3"/>
      <c r="M64" s="3"/>
      <c r="N64" s="3"/>
      <c r="O64" s="3"/>
    </row>
    <row r="65" spans="1:15" x14ac:dyDescent="0.25">
      <c r="A65" s="33" t="s">
        <v>81</v>
      </c>
      <c r="B65" s="52">
        <v>291572</v>
      </c>
      <c r="C65" s="53">
        <v>0.19503717835173745</v>
      </c>
      <c r="D65" s="52">
        <v>18679</v>
      </c>
      <c r="E65" s="53">
        <v>0.18750815623839304</v>
      </c>
      <c r="F65" s="52">
        <v>417</v>
      </c>
      <c r="G65" s="53">
        <v>0.17195876288659795</v>
      </c>
      <c r="H65" s="52">
        <v>290</v>
      </c>
      <c r="I65" s="53">
        <v>0.27911453320500479</v>
      </c>
      <c r="L65" s="3"/>
      <c r="M65" s="3"/>
      <c r="N65" s="3"/>
      <c r="O65" s="3"/>
    </row>
    <row r="66" spans="1:15" x14ac:dyDescent="0.25">
      <c r="A66" s="37" t="s">
        <v>82</v>
      </c>
      <c r="B66" s="30">
        <v>81314</v>
      </c>
      <c r="C66" s="44">
        <v>0.22305430286272315</v>
      </c>
      <c r="D66" s="30">
        <v>5098</v>
      </c>
      <c r="E66" s="44">
        <v>0.20167734789144712</v>
      </c>
      <c r="F66" s="30">
        <v>128</v>
      </c>
      <c r="G66" s="44">
        <v>0.15940224159402241</v>
      </c>
      <c r="H66" s="30">
        <v>86</v>
      </c>
      <c r="I66" s="44">
        <v>0.22279792746113988</v>
      </c>
      <c r="L66" s="3"/>
      <c r="M66" s="3"/>
      <c r="N66" s="3"/>
      <c r="O66" s="3"/>
    </row>
    <row r="67" spans="1:15" x14ac:dyDescent="0.25">
      <c r="A67" s="33" t="s">
        <v>84</v>
      </c>
      <c r="B67" s="52">
        <v>142376</v>
      </c>
      <c r="C67" s="53">
        <v>0.15618956096094713</v>
      </c>
      <c r="D67" s="52">
        <v>9598</v>
      </c>
      <c r="E67" s="53">
        <v>0.16281594571670907</v>
      </c>
      <c r="F67" s="52">
        <v>192</v>
      </c>
      <c r="G67" s="53">
        <v>0.1456752655538695</v>
      </c>
      <c r="H67" s="52">
        <v>117</v>
      </c>
      <c r="I67" s="53">
        <v>0.23975409836065573</v>
      </c>
      <c r="L67" s="3"/>
      <c r="M67" s="3"/>
      <c r="N67" s="3"/>
      <c r="O67" s="3"/>
    </row>
    <row r="68" spans="1:15" x14ac:dyDescent="0.25">
      <c r="A68" s="37" t="s">
        <v>83</v>
      </c>
      <c r="B68" s="30">
        <v>67882</v>
      </c>
      <c r="C68" s="44">
        <v>0.31017733688524962</v>
      </c>
      <c r="D68" s="30">
        <v>3983</v>
      </c>
      <c r="E68" s="44">
        <v>0.25882123594775491</v>
      </c>
      <c r="F68" s="30">
        <v>97</v>
      </c>
      <c r="G68" s="44">
        <v>0.31907894736842107</v>
      </c>
      <c r="H68" s="30">
        <v>87</v>
      </c>
      <c r="I68" s="44">
        <v>0.52727272727272723</v>
      </c>
      <c r="L68" s="3"/>
      <c r="M68" s="3"/>
      <c r="N68" s="3"/>
      <c r="O68" s="3"/>
    </row>
    <row r="69" spans="1:15" ht="15.75" thickBot="1" x14ac:dyDescent="0.3">
      <c r="A69" s="33" t="s">
        <v>85</v>
      </c>
      <c r="B69" s="52">
        <v>115758</v>
      </c>
      <c r="C69" s="53">
        <v>7.9580421888019004E-2</v>
      </c>
      <c r="D69" s="52">
        <v>8902</v>
      </c>
      <c r="E69" s="53">
        <v>6.6467557679384753E-2</v>
      </c>
      <c r="F69" s="52">
        <v>127</v>
      </c>
      <c r="G69" s="53">
        <v>5.0416832076220726E-2</v>
      </c>
      <c r="H69" s="52">
        <v>104</v>
      </c>
      <c r="I69" s="53">
        <v>8.8210347752332482E-2</v>
      </c>
      <c r="L69" s="3"/>
      <c r="M69" s="3"/>
      <c r="N69" s="3"/>
      <c r="O69" s="3"/>
    </row>
    <row r="70" spans="1:15" ht="15.75" thickBot="1" x14ac:dyDescent="0.3">
      <c r="A70" s="40" t="s">
        <v>88</v>
      </c>
      <c r="B70" s="48">
        <v>3230201</v>
      </c>
      <c r="C70" s="43">
        <v>0.31114512196226152</v>
      </c>
      <c r="D70" s="48">
        <v>271681</v>
      </c>
      <c r="E70" s="43">
        <v>0.30070172331735823</v>
      </c>
      <c r="F70" s="48">
        <v>5578</v>
      </c>
      <c r="G70" s="43">
        <v>0.27616595702544805</v>
      </c>
      <c r="H70" s="48">
        <v>4296</v>
      </c>
      <c r="I70" s="43">
        <v>0.39627340651231435</v>
      </c>
      <c r="L70" s="3"/>
      <c r="M70" s="3"/>
      <c r="N70" s="3"/>
      <c r="O70" s="3"/>
    </row>
    <row r="71" spans="1:15" x14ac:dyDescent="0.25">
      <c r="A71" s="33" t="s">
        <v>81</v>
      </c>
      <c r="B71" s="52">
        <v>2866941</v>
      </c>
      <c r="C71" s="53">
        <v>0.42265597645933195</v>
      </c>
      <c r="D71" s="52">
        <v>240040</v>
      </c>
      <c r="E71" s="53">
        <v>0.43368365519945218</v>
      </c>
      <c r="F71" s="52">
        <v>5205</v>
      </c>
      <c r="G71" s="53">
        <v>0.4047433903576983</v>
      </c>
      <c r="H71" s="52">
        <v>4050</v>
      </c>
      <c r="I71" s="53">
        <v>0.53086905230043258</v>
      </c>
      <c r="L71" s="3"/>
      <c r="M71" s="3"/>
      <c r="N71" s="3"/>
      <c r="O71" s="3"/>
    </row>
    <row r="72" spans="1:15" x14ac:dyDescent="0.25">
      <c r="A72" s="37" t="s">
        <v>82</v>
      </c>
      <c r="B72" s="30">
        <v>592836</v>
      </c>
      <c r="C72" s="44">
        <v>0.50352736532225328</v>
      </c>
      <c r="D72" s="30">
        <v>47037</v>
      </c>
      <c r="E72" s="44">
        <v>0.48911788867282957</v>
      </c>
      <c r="F72" s="30">
        <v>1493</v>
      </c>
      <c r="G72" s="44">
        <v>0.58825847123719466</v>
      </c>
      <c r="H72" s="30">
        <v>1177</v>
      </c>
      <c r="I72" s="44">
        <v>0.68951376684241361</v>
      </c>
      <c r="L72" s="3"/>
      <c r="M72" s="3"/>
      <c r="N72" s="3"/>
      <c r="O72" s="3"/>
    </row>
    <row r="73" spans="1:15" x14ac:dyDescent="0.25">
      <c r="A73" s="33" t="s">
        <v>84</v>
      </c>
      <c r="B73" s="52">
        <v>1414323</v>
      </c>
      <c r="C73" s="53">
        <v>0.33271737432554255</v>
      </c>
      <c r="D73" s="52">
        <v>115982</v>
      </c>
      <c r="E73" s="53">
        <v>0.34448427749544824</v>
      </c>
      <c r="F73" s="52">
        <v>1942</v>
      </c>
      <c r="G73" s="53">
        <v>0.25478876935187617</v>
      </c>
      <c r="H73" s="52">
        <v>1391</v>
      </c>
      <c r="I73" s="53">
        <v>0.3488838725859042</v>
      </c>
      <c r="L73" s="3"/>
      <c r="M73" s="3"/>
      <c r="N73" s="3"/>
      <c r="O73" s="3"/>
    </row>
    <row r="74" spans="1:15" x14ac:dyDescent="0.25">
      <c r="A74" s="37" t="s">
        <v>83</v>
      </c>
      <c r="B74" s="30">
        <v>859782</v>
      </c>
      <c r="C74" s="44">
        <v>0.63454185163454402</v>
      </c>
      <c r="D74" s="30">
        <v>77021</v>
      </c>
      <c r="E74" s="44">
        <v>0.63843137905023994</v>
      </c>
      <c r="F74" s="30">
        <v>1770</v>
      </c>
      <c r="G74" s="44">
        <v>0.65555555555555556</v>
      </c>
      <c r="H74" s="30">
        <v>1482</v>
      </c>
      <c r="I74" s="44">
        <v>0.76589147286821702</v>
      </c>
      <c r="L74" s="3"/>
      <c r="M74" s="3"/>
      <c r="N74" s="3"/>
      <c r="O74" s="3"/>
    </row>
    <row r="75" spans="1:15" ht="15.75" thickBot="1" x14ac:dyDescent="0.3">
      <c r="A75" s="33" t="s">
        <v>85</v>
      </c>
      <c r="B75" s="52">
        <v>363260</v>
      </c>
      <c r="C75" s="53">
        <v>0.10094764511536616</v>
      </c>
      <c r="D75" s="52">
        <v>31641</v>
      </c>
      <c r="E75" s="53">
        <v>9.0403115437472675E-2</v>
      </c>
      <c r="F75" s="52">
        <v>373</v>
      </c>
      <c r="G75" s="53">
        <v>5.0831289179612972E-2</v>
      </c>
      <c r="H75" s="52">
        <v>246</v>
      </c>
      <c r="I75" s="53">
        <v>7.6587795765877958E-2</v>
      </c>
      <c r="L75" s="3"/>
      <c r="M75" s="3"/>
      <c r="N75" s="3"/>
      <c r="O75" s="3"/>
    </row>
    <row r="76" spans="1:15" ht="15.75" thickBot="1" x14ac:dyDescent="0.3">
      <c r="A76" s="40" t="s">
        <v>92</v>
      </c>
      <c r="B76" s="48">
        <v>58561913</v>
      </c>
      <c r="C76" s="45">
        <v>0.90026791626822611</v>
      </c>
      <c r="D76" s="48">
        <v>4074016</v>
      </c>
      <c r="E76" s="45">
        <v>0.89956210001218839</v>
      </c>
      <c r="F76" s="48">
        <v>110768</v>
      </c>
      <c r="G76" s="45">
        <v>0.92921497240071804</v>
      </c>
      <c r="H76" s="48">
        <v>29211</v>
      </c>
      <c r="I76" s="45">
        <v>0.82952802862497865</v>
      </c>
      <c r="L76" s="3"/>
      <c r="M76" s="3"/>
      <c r="N76" s="3"/>
      <c r="O76" s="3"/>
    </row>
    <row r="77" spans="1:15" ht="15.75" thickBot="1" x14ac:dyDescent="0.3">
      <c r="A77" s="40" t="s">
        <v>80</v>
      </c>
      <c r="B77" s="48">
        <v>48868230</v>
      </c>
      <c r="C77" s="45">
        <v>0.94489399807967078</v>
      </c>
      <c r="D77" s="48">
        <v>3236241</v>
      </c>
      <c r="E77" s="45">
        <v>0.95412239511700248</v>
      </c>
      <c r="F77" s="48">
        <v>91748</v>
      </c>
      <c r="G77" s="45">
        <v>0.97537846572546349</v>
      </c>
      <c r="H77" s="48">
        <v>20842</v>
      </c>
      <c r="I77" s="45">
        <v>0.94073572556984875</v>
      </c>
      <c r="L77" s="3"/>
      <c r="M77" s="3"/>
      <c r="N77" s="3"/>
      <c r="O77" s="3"/>
    </row>
    <row r="78" spans="1:15" x14ac:dyDescent="0.25">
      <c r="A78" s="33" t="s">
        <v>81</v>
      </c>
      <c r="B78" s="52">
        <v>23424217</v>
      </c>
      <c r="C78" s="53">
        <v>0.92737777613432981</v>
      </c>
      <c r="D78" s="52">
        <v>1519731</v>
      </c>
      <c r="E78" s="53">
        <v>0.93742621088174372</v>
      </c>
      <c r="F78" s="52">
        <v>43529</v>
      </c>
      <c r="G78" s="53">
        <v>0.96819324273226715</v>
      </c>
      <c r="H78" s="52">
        <v>9306</v>
      </c>
      <c r="I78" s="53">
        <v>0.9136966126656848</v>
      </c>
      <c r="L78" s="3"/>
      <c r="M78" s="3"/>
      <c r="N78" s="3"/>
      <c r="O78" s="3"/>
    </row>
    <row r="79" spans="1:15" x14ac:dyDescent="0.25">
      <c r="A79" s="37" t="s">
        <v>82</v>
      </c>
      <c r="B79" s="30">
        <v>5201837</v>
      </c>
      <c r="C79" s="44">
        <v>0.93241633891259135</v>
      </c>
      <c r="D79" s="30">
        <v>358941</v>
      </c>
      <c r="E79" s="44">
        <v>0.94254766031195836</v>
      </c>
      <c r="F79" s="30">
        <v>10092</v>
      </c>
      <c r="G79" s="44">
        <v>0.96343675417661101</v>
      </c>
      <c r="H79" s="30">
        <v>2495</v>
      </c>
      <c r="I79" s="44">
        <v>0.91224862888482627</v>
      </c>
      <c r="L79" s="3"/>
      <c r="M79" s="3"/>
      <c r="N79" s="3"/>
      <c r="O79" s="3"/>
    </row>
    <row r="80" spans="1:15" x14ac:dyDescent="0.25">
      <c r="A80" s="33" t="s">
        <v>84</v>
      </c>
      <c r="B80" s="52">
        <v>13301709</v>
      </c>
      <c r="C80" s="53">
        <v>0.94176531688915555</v>
      </c>
      <c r="D80" s="52">
        <v>847661</v>
      </c>
      <c r="E80" s="53">
        <v>0.9490403357901066</v>
      </c>
      <c r="F80" s="52">
        <v>23972</v>
      </c>
      <c r="G80" s="53">
        <v>0.97470927868585833</v>
      </c>
      <c r="H80" s="52">
        <v>4727</v>
      </c>
      <c r="I80" s="53">
        <v>0.92850127676291494</v>
      </c>
      <c r="L80" s="3"/>
      <c r="M80" s="3"/>
      <c r="N80" s="3"/>
      <c r="O80" s="3"/>
    </row>
    <row r="81" spans="1:15" x14ac:dyDescent="0.25">
      <c r="A81" s="37" t="s">
        <v>83</v>
      </c>
      <c r="B81" s="30">
        <v>4920671</v>
      </c>
      <c r="C81" s="44">
        <v>0.88573888450279925</v>
      </c>
      <c r="D81" s="30">
        <v>313129</v>
      </c>
      <c r="E81" s="44">
        <v>0.901928987231297</v>
      </c>
      <c r="F81" s="30">
        <v>9465</v>
      </c>
      <c r="G81" s="44">
        <v>0.95702730030333671</v>
      </c>
      <c r="H81" s="30">
        <v>2084</v>
      </c>
      <c r="I81" s="44">
        <v>0.88342518016108518</v>
      </c>
      <c r="L81" s="3"/>
      <c r="M81" s="3"/>
      <c r="N81" s="3"/>
      <c r="O81" s="3"/>
    </row>
    <row r="82" spans="1:15" ht="15.75" thickBot="1" x14ac:dyDescent="0.3">
      <c r="A82" s="33" t="s">
        <v>85</v>
      </c>
      <c r="B82" s="52">
        <v>25444013</v>
      </c>
      <c r="C82" s="53">
        <v>0.96161508469589463</v>
      </c>
      <c r="D82" s="52">
        <v>1716510</v>
      </c>
      <c r="E82" s="53">
        <v>0.96940887581416602</v>
      </c>
      <c r="F82" s="52">
        <v>48219</v>
      </c>
      <c r="G82" s="53">
        <v>0.98195703085225539</v>
      </c>
      <c r="H82" s="52">
        <v>11536</v>
      </c>
      <c r="I82" s="53">
        <v>0.96374269005847957</v>
      </c>
      <c r="L82" s="3"/>
      <c r="M82" s="3"/>
      <c r="N82" s="3"/>
      <c r="O82" s="3"/>
    </row>
    <row r="83" spans="1:15" ht="15.75" thickBot="1" x14ac:dyDescent="0.3">
      <c r="A83" s="40" t="s">
        <v>86</v>
      </c>
      <c r="B83" s="48">
        <v>9693683</v>
      </c>
      <c r="C83" s="45">
        <v>0.72714180418977592</v>
      </c>
      <c r="D83" s="48">
        <v>837775</v>
      </c>
      <c r="E83" s="45">
        <v>0.73680539859300975</v>
      </c>
      <c r="F83" s="48">
        <v>19020</v>
      </c>
      <c r="G83" s="45">
        <v>0.75650306260440692</v>
      </c>
      <c r="H83" s="48">
        <v>8369</v>
      </c>
      <c r="I83" s="45">
        <v>0.64086070908951676</v>
      </c>
      <c r="L83" s="3"/>
      <c r="M83" s="3"/>
      <c r="N83" s="3"/>
      <c r="O83" s="3"/>
    </row>
    <row r="84" spans="1:15" ht="15.75" thickBot="1" x14ac:dyDescent="0.3">
      <c r="A84" s="40" t="s">
        <v>87</v>
      </c>
      <c r="B84" s="48">
        <v>2542230</v>
      </c>
      <c r="C84" s="45">
        <v>0.86190143614640824</v>
      </c>
      <c r="D84" s="48">
        <v>205966</v>
      </c>
      <c r="E84" s="45">
        <v>0.88190385661130311</v>
      </c>
      <c r="F84" s="48">
        <v>4400</v>
      </c>
      <c r="G84" s="45">
        <v>0.88996763754045305</v>
      </c>
      <c r="H84" s="48">
        <v>1824</v>
      </c>
      <c r="I84" s="45">
        <v>0.82236248872858431</v>
      </c>
      <c r="L84" s="3"/>
      <c r="M84" s="3"/>
      <c r="N84" s="3"/>
      <c r="O84" s="3"/>
    </row>
    <row r="85" spans="1:15" x14ac:dyDescent="0.25">
      <c r="A85" s="33" t="s">
        <v>81</v>
      </c>
      <c r="B85" s="52">
        <v>1203384</v>
      </c>
      <c r="C85" s="53">
        <v>0.80496282164826261</v>
      </c>
      <c r="D85" s="52">
        <v>80938</v>
      </c>
      <c r="E85" s="53">
        <v>0.81249184376160699</v>
      </c>
      <c r="F85" s="52">
        <v>2008</v>
      </c>
      <c r="G85" s="53">
        <v>0.82804123711340205</v>
      </c>
      <c r="H85" s="52">
        <v>749</v>
      </c>
      <c r="I85" s="53">
        <v>0.72088546679499521</v>
      </c>
      <c r="L85" s="3"/>
      <c r="M85" s="3"/>
      <c r="N85" s="3"/>
      <c r="O85" s="3"/>
    </row>
    <row r="86" spans="1:15" x14ac:dyDescent="0.25">
      <c r="A86" s="37" t="s">
        <v>82</v>
      </c>
      <c r="B86" s="30">
        <v>283234</v>
      </c>
      <c r="C86" s="44">
        <v>0.77694569713727679</v>
      </c>
      <c r="D86" s="30">
        <v>20180</v>
      </c>
      <c r="E86" s="44">
        <v>0.79832265210855291</v>
      </c>
      <c r="F86" s="30">
        <v>675</v>
      </c>
      <c r="G86" s="44">
        <v>0.84059775840597761</v>
      </c>
      <c r="H86" s="30">
        <v>300</v>
      </c>
      <c r="I86" s="44">
        <v>0.77720207253886009</v>
      </c>
      <c r="L86" s="3"/>
      <c r="M86" s="3"/>
      <c r="N86" s="3"/>
      <c r="O86" s="3"/>
    </row>
    <row r="87" spans="1:15" x14ac:dyDescent="0.25">
      <c r="A87" s="33" t="s">
        <v>84</v>
      </c>
      <c r="B87" s="52">
        <v>769183</v>
      </c>
      <c r="C87" s="53">
        <v>0.84381043903905284</v>
      </c>
      <c r="D87" s="52">
        <v>49352</v>
      </c>
      <c r="E87" s="53">
        <v>0.8371840542832909</v>
      </c>
      <c r="F87" s="52">
        <v>1126</v>
      </c>
      <c r="G87" s="53">
        <v>0.85432473444613055</v>
      </c>
      <c r="H87" s="52">
        <v>371</v>
      </c>
      <c r="I87" s="53">
        <v>0.76024590163934425</v>
      </c>
      <c r="L87" s="3"/>
      <c r="M87" s="3"/>
      <c r="N87" s="3"/>
      <c r="O87" s="3"/>
    </row>
    <row r="88" spans="1:15" x14ac:dyDescent="0.25">
      <c r="A88" s="37" t="s">
        <v>83</v>
      </c>
      <c r="B88" s="30">
        <v>150967</v>
      </c>
      <c r="C88" s="44">
        <v>0.68982266311475038</v>
      </c>
      <c r="D88" s="30">
        <v>11406</v>
      </c>
      <c r="E88" s="44">
        <v>0.74117876405224514</v>
      </c>
      <c r="F88" s="30">
        <v>207</v>
      </c>
      <c r="G88" s="44">
        <v>0.68092105263157898</v>
      </c>
      <c r="H88" s="30">
        <v>78</v>
      </c>
      <c r="I88" s="44">
        <v>0.47272727272727272</v>
      </c>
      <c r="L88" s="3"/>
      <c r="M88" s="3"/>
      <c r="N88" s="3"/>
      <c r="O88" s="3"/>
    </row>
    <row r="89" spans="1:15" ht="15.75" thickBot="1" x14ac:dyDescent="0.3">
      <c r="A89" s="33" t="s">
        <v>85</v>
      </c>
      <c r="B89" s="52">
        <v>1338846</v>
      </c>
      <c r="C89" s="53">
        <v>0.92041957811198094</v>
      </c>
      <c r="D89" s="52">
        <v>125028</v>
      </c>
      <c r="E89" s="53">
        <v>0.93353244232061527</v>
      </c>
      <c r="F89" s="52">
        <v>2392</v>
      </c>
      <c r="G89" s="53">
        <v>0.94958316792377928</v>
      </c>
      <c r="H89" s="52">
        <v>1075</v>
      </c>
      <c r="I89" s="53">
        <v>0.9117896522476675</v>
      </c>
      <c r="L89" s="3"/>
      <c r="M89" s="3"/>
      <c r="N89" s="3"/>
      <c r="O89" s="3"/>
    </row>
    <row r="90" spans="1:15" ht="15.75" thickBot="1" x14ac:dyDescent="0.3">
      <c r="A90" s="40" t="s">
        <v>88</v>
      </c>
      <c r="B90" s="48">
        <v>7151453</v>
      </c>
      <c r="C90" s="45">
        <v>0.68885487803773848</v>
      </c>
      <c r="D90" s="48">
        <v>631809</v>
      </c>
      <c r="E90" s="45">
        <v>0.69929827668264177</v>
      </c>
      <c r="F90" s="48">
        <v>14620</v>
      </c>
      <c r="G90" s="45">
        <v>0.72383404297455189</v>
      </c>
      <c r="H90" s="48">
        <v>6545</v>
      </c>
      <c r="I90" s="45">
        <v>0.60372659348768565</v>
      </c>
      <c r="L90" s="3"/>
      <c r="M90" s="3"/>
      <c r="N90" s="3"/>
      <c r="O90" s="3"/>
    </row>
    <row r="91" spans="1:15" x14ac:dyDescent="0.25">
      <c r="A91" s="33" t="s">
        <v>81</v>
      </c>
      <c r="B91" s="52">
        <v>3916214</v>
      </c>
      <c r="C91" s="53">
        <v>0.57734402354066805</v>
      </c>
      <c r="D91" s="52">
        <v>313451</v>
      </c>
      <c r="E91" s="53">
        <v>0.56631634480054782</v>
      </c>
      <c r="F91" s="52">
        <v>7655</v>
      </c>
      <c r="G91" s="53">
        <v>0.59525660964230176</v>
      </c>
      <c r="H91" s="52">
        <v>3579</v>
      </c>
      <c r="I91" s="53">
        <v>0.46913094769956742</v>
      </c>
      <c r="L91" s="3"/>
      <c r="M91" s="3"/>
      <c r="N91" s="3"/>
      <c r="O91" s="3"/>
    </row>
    <row r="92" spans="1:15" x14ac:dyDescent="0.25">
      <c r="A92" s="37" t="s">
        <v>82</v>
      </c>
      <c r="B92" s="30">
        <v>584530</v>
      </c>
      <c r="C92" s="44">
        <v>0.49647263467774677</v>
      </c>
      <c r="D92" s="30">
        <v>49130</v>
      </c>
      <c r="E92" s="44">
        <v>0.51088211132717043</v>
      </c>
      <c r="F92" s="30">
        <v>1045</v>
      </c>
      <c r="G92" s="44">
        <v>0.41174152876280534</v>
      </c>
      <c r="H92" s="30">
        <v>530</v>
      </c>
      <c r="I92" s="44">
        <v>0.31048623315758639</v>
      </c>
      <c r="L92" s="3"/>
      <c r="M92" s="3"/>
      <c r="N92" s="3"/>
      <c r="O92" s="3"/>
    </row>
    <row r="93" spans="1:15" x14ac:dyDescent="0.25">
      <c r="A93" s="33" t="s">
        <v>84</v>
      </c>
      <c r="B93" s="52">
        <v>2836501</v>
      </c>
      <c r="C93" s="53">
        <v>0.66728262567445751</v>
      </c>
      <c r="D93" s="52">
        <v>220701</v>
      </c>
      <c r="E93" s="53">
        <v>0.65551572250455181</v>
      </c>
      <c r="F93" s="52">
        <v>5680</v>
      </c>
      <c r="G93" s="53">
        <v>0.74521123064812389</v>
      </c>
      <c r="H93" s="52">
        <v>2596</v>
      </c>
      <c r="I93" s="53">
        <v>0.65111612741409586</v>
      </c>
      <c r="L93" s="3"/>
      <c r="M93" s="3"/>
      <c r="N93" s="3"/>
      <c r="O93" s="3"/>
    </row>
    <row r="94" spans="1:15" x14ac:dyDescent="0.25">
      <c r="A94" s="37" t="s">
        <v>83</v>
      </c>
      <c r="B94" s="30">
        <v>495183</v>
      </c>
      <c r="C94" s="44">
        <v>0.36545814836545593</v>
      </c>
      <c r="D94" s="30">
        <v>43620</v>
      </c>
      <c r="E94" s="44">
        <v>0.36156862094976006</v>
      </c>
      <c r="F94" s="30">
        <v>930</v>
      </c>
      <c r="G94" s="44">
        <v>0.34444444444444444</v>
      </c>
      <c r="H94" s="30">
        <v>453</v>
      </c>
      <c r="I94" s="44">
        <v>0.23410852713178296</v>
      </c>
      <c r="L94" s="3"/>
      <c r="M94" s="3"/>
      <c r="N94" s="3"/>
      <c r="O94" s="3"/>
    </row>
    <row r="95" spans="1:15" x14ac:dyDescent="0.25">
      <c r="A95" s="34" t="s">
        <v>85</v>
      </c>
      <c r="B95" s="54">
        <v>3235239</v>
      </c>
      <c r="C95" s="55">
        <v>0.89905235488463386</v>
      </c>
      <c r="D95" s="54">
        <v>318358</v>
      </c>
      <c r="E95" s="55">
        <v>0.9095968845625273</v>
      </c>
      <c r="F95" s="54">
        <v>6965</v>
      </c>
      <c r="G95" s="55">
        <v>0.94916871082038701</v>
      </c>
      <c r="H95" s="54">
        <v>2966</v>
      </c>
      <c r="I95" s="55">
        <v>0.92341220423412207</v>
      </c>
      <c r="L95" s="3"/>
      <c r="M95" s="3"/>
      <c r="N95" s="3"/>
      <c r="O95" s="3"/>
    </row>
    <row r="96" spans="1:15" x14ac:dyDescent="0.25">
      <c r="A96" s="56" t="s">
        <v>97</v>
      </c>
      <c r="L96" s="3"/>
      <c r="M96" s="3"/>
      <c r="N96" s="3"/>
      <c r="O96" s="3"/>
    </row>
    <row r="97" spans="3:15" x14ac:dyDescent="0.25">
      <c r="L97" s="3"/>
      <c r="M97" s="3"/>
      <c r="N97" s="3"/>
      <c r="O97" s="3"/>
    </row>
    <row r="98" spans="3:15" x14ac:dyDescent="0.25">
      <c r="L98" s="3"/>
      <c r="M98" s="3"/>
      <c r="N98" s="3"/>
      <c r="O98" s="3"/>
    </row>
    <row r="99" spans="3:15" x14ac:dyDescent="0.25">
      <c r="C99" s="51"/>
      <c r="L99" s="3"/>
      <c r="M99" s="3"/>
      <c r="N99" s="3"/>
      <c r="O99" s="3"/>
    </row>
    <row r="100" spans="3:15" x14ac:dyDescent="0.25">
      <c r="C100" s="51"/>
      <c r="L100" s="3"/>
      <c r="M100" s="3"/>
      <c r="N100" s="3"/>
      <c r="O100" s="3"/>
    </row>
    <row r="101" spans="3:15" x14ac:dyDescent="0.25">
      <c r="C101" s="51"/>
      <c r="L101" s="3"/>
      <c r="M101" s="3"/>
      <c r="N101" s="3"/>
      <c r="O101" s="3"/>
    </row>
    <row r="102" spans="3:15" x14ac:dyDescent="0.25">
      <c r="C102" s="51"/>
      <c r="L102" s="3"/>
      <c r="M102" s="3"/>
      <c r="N102" s="3"/>
      <c r="O102" s="3"/>
    </row>
    <row r="103" spans="3:15" x14ac:dyDescent="0.25">
      <c r="C103" s="51"/>
      <c r="L103" s="3"/>
      <c r="M103" s="3"/>
      <c r="N103" s="3"/>
      <c r="O103" s="3"/>
    </row>
    <row r="104" spans="3:15" x14ac:dyDescent="0.25">
      <c r="C104" s="51"/>
      <c r="L104" s="3"/>
      <c r="M104" s="3"/>
      <c r="N104" s="3"/>
      <c r="O104" s="3"/>
    </row>
    <row r="105" spans="3:15" x14ac:dyDescent="0.25">
      <c r="C105" s="51"/>
      <c r="L105" s="3"/>
      <c r="M105" s="3"/>
      <c r="N105" s="3"/>
      <c r="O105" s="3"/>
    </row>
    <row r="106" spans="3:15" x14ac:dyDescent="0.25">
      <c r="C106" s="51"/>
      <c r="L106" s="3"/>
      <c r="M106" s="3"/>
      <c r="N106" s="3"/>
      <c r="O106" s="3"/>
    </row>
    <row r="107" spans="3:15" x14ac:dyDescent="0.25">
      <c r="C107" s="51"/>
      <c r="L107" s="3"/>
      <c r="M107" s="3"/>
      <c r="N107" s="3"/>
      <c r="O107" s="3"/>
    </row>
    <row r="108" spans="3:15" x14ac:dyDescent="0.25">
      <c r="C108" s="51"/>
      <c r="L108" s="3"/>
      <c r="M108" s="3"/>
      <c r="N108" s="3"/>
      <c r="O108" s="3"/>
    </row>
    <row r="109" spans="3:15" x14ac:dyDescent="0.25">
      <c r="C109" s="51"/>
      <c r="L109" s="3"/>
      <c r="M109" s="3"/>
      <c r="N109" s="3"/>
      <c r="O109" s="3"/>
    </row>
    <row r="110" spans="3:15" x14ac:dyDescent="0.25">
      <c r="C110" s="51"/>
      <c r="L110" s="3"/>
      <c r="M110" s="3"/>
      <c r="N110" s="3"/>
      <c r="O110" s="3"/>
    </row>
    <row r="111" spans="3:15" x14ac:dyDescent="0.25">
      <c r="C111" s="51"/>
      <c r="L111" s="3"/>
      <c r="M111" s="3"/>
      <c r="N111" s="3"/>
      <c r="O111" s="3"/>
    </row>
    <row r="112" spans="3:15" x14ac:dyDescent="0.25">
      <c r="C112" s="51"/>
      <c r="L112" s="3"/>
      <c r="M112" s="3"/>
      <c r="N112" s="3"/>
      <c r="O112" s="3"/>
    </row>
    <row r="113" spans="1:15" x14ac:dyDescent="0.25">
      <c r="C113" s="51"/>
      <c r="L113" s="3"/>
      <c r="M113" s="3"/>
      <c r="N113" s="3"/>
      <c r="O113" s="3"/>
    </row>
    <row r="114" spans="1:15" x14ac:dyDescent="0.25">
      <c r="C114" s="51"/>
      <c r="L114" s="3"/>
      <c r="M114" s="3"/>
      <c r="N114" s="3"/>
      <c r="O114" s="3"/>
    </row>
    <row r="115" spans="1:15" x14ac:dyDescent="0.25">
      <c r="C115" s="51"/>
      <c r="L115" s="3"/>
      <c r="M115" s="3"/>
      <c r="N115" s="3"/>
      <c r="O115" s="3"/>
    </row>
    <row r="116" spans="1:15" x14ac:dyDescent="0.25">
      <c r="C116" s="51"/>
      <c r="L116" s="3"/>
      <c r="M116" s="3"/>
      <c r="N116" s="3"/>
      <c r="O116" s="3"/>
    </row>
    <row r="117" spans="1:15" x14ac:dyDescent="0.25">
      <c r="C117" s="51"/>
      <c r="L117" s="3"/>
      <c r="M117" s="3"/>
      <c r="N117" s="3"/>
      <c r="O117" s="3"/>
    </row>
    <row r="118" spans="1:15" x14ac:dyDescent="0.25">
      <c r="C118" s="51"/>
      <c r="L118" s="3"/>
      <c r="M118" s="3"/>
      <c r="N118" s="3"/>
      <c r="O118" s="3"/>
    </row>
    <row r="119" spans="1:15" x14ac:dyDescent="0.25">
      <c r="C119" s="51"/>
      <c r="L119" s="3"/>
      <c r="M119" s="3"/>
      <c r="N119" s="3"/>
      <c r="O119" s="3"/>
    </row>
    <row r="120" spans="1:15" x14ac:dyDescent="0.25">
      <c r="C120" s="51"/>
      <c r="L120" s="3"/>
      <c r="M120" s="3"/>
      <c r="N120" s="3"/>
      <c r="O120" s="3"/>
    </row>
    <row r="121" spans="1:15" x14ac:dyDescent="0.25">
      <c r="A121" s="36"/>
      <c r="C121" s="51"/>
      <c r="L121" s="3"/>
      <c r="M121" s="3"/>
      <c r="N121" s="3"/>
      <c r="O121" s="3"/>
    </row>
    <row r="122" spans="1:15" x14ac:dyDescent="0.25">
      <c r="C122" s="51"/>
      <c r="L122" s="3"/>
      <c r="M122" s="3"/>
      <c r="N122" s="3"/>
      <c r="O122" s="3"/>
    </row>
    <row r="123" spans="1:15" x14ac:dyDescent="0.25">
      <c r="L123" s="3"/>
      <c r="M123" s="3"/>
      <c r="N123" s="3"/>
      <c r="O123" s="3"/>
    </row>
  </sheetData>
  <mergeCells count="10">
    <mergeCell ref="A4:A5"/>
    <mergeCell ref="B53:C53"/>
    <mergeCell ref="D53:E53"/>
    <mergeCell ref="F53:G53"/>
    <mergeCell ref="H53:I53"/>
    <mergeCell ref="A53:A54"/>
    <mergeCell ref="H4:I4"/>
    <mergeCell ref="F4:G4"/>
    <mergeCell ref="D4:E4"/>
    <mergeCell ref="B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"/>
  <sheetViews>
    <sheetView topLeftCell="A7" zoomScale="50" zoomScaleNormal="50" workbookViewId="0">
      <selection activeCell="B27" sqref="B27:J27"/>
    </sheetView>
  </sheetViews>
  <sheetFormatPr defaultRowHeight="15" x14ac:dyDescent="0.25"/>
  <cols>
    <col min="2" max="2" width="38.140625" bestFit="1" customWidth="1"/>
    <col min="3" max="3" width="17" customWidth="1"/>
    <col min="4" max="4" width="13.140625" customWidth="1"/>
    <col min="5" max="5" width="17.7109375" customWidth="1"/>
    <col min="6" max="6" width="13.85546875" customWidth="1"/>
    <col min="7" max="7" width="26.85546875" bestFit="1" customWidth="1"/>
    <col min="8" max="8" width="26.85546875" customWidth="1"/>
    <col min="9" max="9" width="22.28515625" bestFit="1" customWidth="1"/>
    <col min="10" max="11" width="22.28515625" customWidth="1"/>
    <col min="12" max="16" width="20.85546875" customWidth="1"/>
  </cols>
  <sheetData>
    <row r="2" spans="2:16" x14ac:dyDescent="0.25">
      <c r="C2" s="101" t="s">
        <v>46</v>
      </c>
      <c r="D2" s="101"/>
      <c r="E2" s="101" t="s">
        <v>68</v>
      </c>
      <c r="F2" s="101"/>
      <c r="G2" s="101" t="s">
        <v>43</v>
      </c>
      <c r="H2" s="101"/>
      <c r="I2" s="101" t="s">
        <v>44</v>
      </c>
      <c r="J2" s="101"/>
      <c r="M2" t="s">
        <v>46</v>
      </c>
      <c r="N2" t="s">
        <v>68</v>
      </c>
      <c r="O2" t="s">
        <v>69</v>
      </c>
      <c r="P2" t="s">
        <v>70</v>
      </c>
    </row>
    <row r="3" spans="2:16" x14ac:dyDescent="0.25">
      <c r="C3" s="76" t="s">
        <v>78</v>
      </c>
      <c r="D3" s="76" t="s">
        <v>107</v>
      </c>
      <c r="E3" s="76" t="s">
        <v>78</v>
      </c>
      <c r="F3" s="76" t="s">
        <v>107</v>
      </c>
      <c r="G3" s="76" t="s">
        <v>78</v>
      </c>
      <c r="H3" s="76" t="s">
        <v>107</v>
      </c>
      <c r="I3" s="76" t="s">
        <v>78</v>
      </c>
      <c r="J3" s="76" t="s">
        <v>107</v>
      </c>
    </row>
    <row r="4" spans="2:16" x14ac:dyDescent="0.25">
      <c r="B4" s="9" t="s">
        <v>71</v>
      </c>
      <c r="C4" s="79">
        <v>273882232</v>
      </c>
      <c r="D4" s="85">
        <f>C4/M5</f>
        <v>1</v>
      </c>
      <c r="E4" s="79">
        <v>18449899</v>
      </c>
      <c r="F4" s="85">
        <f>E4/N5</f>
        <v>1</v>
      </c>
      <c r="G4" s="79">
        <v>445363</v>
      </c>
      <c r="H4" s="85">
        <f>G4/O5</f>
        <v>1</v>
      </c>
      <c r="I4" s="79">
        <v>137234</v>
      </c>
      <c r="J4" s="85">
        <f>I4/P5</f>
        <v>1</v>
      </c>
      <c r="K4" s="80"/>
      <c r="M4" s="94">
        <v>273882232</v>
      </c>
      <c r="N4" s="94">
        <v>18449899</v>
      </c>
      <c r="O4" s="94">
        <v>445363</v>
      </c>
      <c r="P4" s="94">
        <v>137234</v>
      </c>
    </row>
    <row r="5" spans="2:16" x14ac:dyDescent="0.25">
      <c r="B5" s="81" t="s">
        <v>72</v>
      </c>
      <c r="C5" s="82">
        <v>33899812</v>
      </c>
      <c r="D5" s="88">
        <f>C5/M5</f>
        <v>0.12377514142647998</v>
      </c>
      <c r="E5" s="82">
        <v>2692202</v>
      </c>
      <c r="F5" s="88">
        <f>E5/N5</f>
        <v>0.1459196063891732</v>
      </c>
      <c r="G5" s="82">
        <v>54208</v>
      </c>
      <c r="H5" s="88">
        <f>G5/O5</f>
        <v>0.12171644254237554</v>
      </c>
      <c r="I5" s="82">
        <v>37485</v>
      </c>
      <c r="J5" s="88">
        <f>I5/P5</f>
        <v>0.27314659632452598</v>
      </c>
      <c r="K5" s="80"/>
      <c r="L5" s="89" t="s">
        <v>10</v>
      </c>
      <c r="M5" s="90">
        <v>273882232</v>
      </c>
      <c r="N5" s="90">
        <v>18449899</v>
      </c>
      <c r="O5" s="90">
        <v>445363</v>
      </c>
      <c r="P5" s="90">
        <v>137234</v>
      </c>
    </row>
    <row r="6" spans="2:16" x14ac:dyDescent="0.25">
      <c r="B6" t="s">
        <v>26</v>
      </c>
      <c r="C6" s="3">
        <v>3412025</v>
      </c>
      <c r="D6" s="35">
        <f>C6/M6</f>
        <v>0.1822011986316</v>
      </c>
      <c r="E6" s="3">
        <v>253609</v>
      </c>
      <c r="F6" s="35">
        <f t="shared" ref="F6:F20" si="0">E6/N6</f>
        <v>0.21153403441810187</v>
      </c>
      <c r="G6" s="3">
        <v>5838</v>
      </c>
      <c r="H6" s="35">
        <f t="shared" ref="H6:H20" si="1">G6/O6</f>
        <v>0.19880133487706872</v>
      </c>
      <c r="I6" s="3">
        <v>4274</v>
      </c>
      <c r="J6" s="35">
        <f>I6/P6</f>
        <v>0.42680247653285402</v>
      </c>
      <c r="K6" s="80"/>
      <c r="L6" t="s">
        <v>26</v>
      </c>
      <c r="M6" s="83">
        <f t="shared" ref="M6:M12" si="2">SUM(C6,C14)</f>
        <v>18726688</v>
      </c>
      <c r="N6" s="83">
        <f t="shared" ref="N6:N12" si="3">SUM(E6,E14)</f>
        <v>1198904</v>
      </c>
      <c r="O6" s="83">
        <f t="shared" ref="O6:O12" si="4">SUM(G6,G14)</f>
        <v>29366</v>
      </c>
      <c r="P6" s="83">
        <f t="shared" ref="P6:P12" si="5">SUM(I6,I14)</f>
        <v>10014</v>
      </c>
    </row>
    <row r="7" spans="2:16" x14ac:dyDescent="0.25">
      <c r="B7" s="81" t="s">
        <v>73</v>
      </c>
      <c r="C7" s="82">
        <v>689664</v>
      </c>
      <c r="D7" s="88">
        <f t="shared" ref="D7:D20" si="6">C7/M7</f>
        <v>0.17638636897238388</v>
      </c>
      <c r="E7" s="82">
        <v>54663</v>
      </c>
      <c r="F7" s="88">
        <f t="shared" si="0"/>
        <v>0.21098481193430726</v>
      </c>
      <c r="G7" s="82">
        <v>1106</v>
      </c>
      <c r="H7" s="88">
        <f t="shared" si="1"/>
        <v>0.17065267705600987</v>
      </c>
      <c r="I7" s="82">
        <v>729</v>
      </c>
      <c r="J7" s="88">
        <f t="shared" ref="J7:J20" si="7">I7/P7</f>
        <v>0.33875464684014872</v>
      </c>
      <c r="L7" s="81" t="s">
        <v>73</v>
      </c>
      <c r="M7" s="90">
        <f>SUM(C7,C15)</f>
        <v>3909962</v>
      </c>
      <c r="N7" s="90">
        <f t="shared" si="3"/>
        <v>259085</v>
      </c>
      <c r="O7" s="90">
        <f t="shared" si="4"/>
        <v>6481</v>
      </c>
      <c r="P7" s="90">
        <f t="shared" si="5"/>
        <v>2152</v>
      </c>
    </row>
    <row r="8" spans="2:16" x14ac:dyDescent="0.25">
      <c r="B8" t="s">
        <v>74</v>
      </c>
      <c r="C8" s="3">
        <v>4148573</v>
      </c>
      <c r="D8" s="35">
        <f t="shared" si="6"/>
        <v>0.16872475248410645</v>
      </c>
      <c r="E8" s="3">
        <v>331531</v>
      </c>
      <c r="F8" s="35">
        <f t="shared" si="0"/>
        <v>0.20569807958623496</v>
      </c>
      <c r="G8" s="3">
        <v>6538</v>
      </c>
      <c r="H8" s="35">
        <f t="shared" si="1"/>
        <v>0.16351131674377892</v>
      </c>
      <c r="I8" s="3">
        <v>4559</v>
      </c>
      <c r="J8" s="35">
        <f t="shared" si="7"/>
        <v>0.36125198098256733</v>
      </c>
      <c r="L8" t="s">
        <v>74</v>
      </c>
      <c r="M8" s="83">
        <f t="shared" si="2"/>
        <v>24587815</v>
      </c>
      <c r="N8" s="83">
        <f t="shared" si="3"/>
        <v>1611736</v>
      </c>
      <c r="O8" s="83">
        <f t="shared" si="4"/>
        <v>39985</v>
      </c>
      <c r="P8" s="83">
        <f t="shared" si="5"/>
        <v>12620</v>
      </c>
    </row>
    <row r="9" spans="2:16" x14ac:dyDescent="0.25">
      <c r="B9" s="81" t="s">
        <v>75</v>
      </c>
      <c r="C9" s="82">
        <v>3496596</v>
      </c>
      <c r="D9" s="88">
        <f t="shared" si="6"/>
        <v>0.14753074116160486</v>
      </c>
      <c r="E9" s="82">
        <v>275907</v>
      </c>
      <c r="F9" s="88">
        <f t="shared" si="0"/>
        <v>0.18255230629369334</v>
      </c>
      <c r="G9" s="82">
        <v>4894</v>
      </c>
      <c r="H9" s="88">
        <f t="shared" si="1"/>
        <v>0.12131879028259791</v>
      </c>
      <c r="I9" s="82">
        <v>3198</v>
      </c>
      <c r="J9" s="88">
        <f t="shared" si="7"/>
        <v>0.28479829014159763</v>
      </c>
      <c r="K9" s="93"/>
      <c r="L9" s="81" t="s">
        <v>75</v>
      </c>
      <c r="M9" s="90">
        <f t="shared" si="2"/>
        <v>23700796</v>
      </c>
      <c r="N9" s="90">
        <f t="shared" si="3"/>
        <v>1511386</v>
      </c>
      <c r="O9" s="90">
        <f t="shared" si="4"/>
        <v>40340</v>
      </c>
      <c r="P9" s="90">
        <f t="shared" si="5"/>
        <v>11229</v>
      </c>
    </row>
    <row r="10" spans="2:16" x14ac:dyDescent="0.25">
      <c r="B10" t="s">
        <v>20</v>
      </c>
      <c r="C10" s="3">
        <v>18865180</v>
      </c>
      <c r="D10" s="35">
        <f t="shared" si="6"/>
        <v>0.11122653706252475</v>
      </c>
      <c r="E10" s="3">
        <v>1512156</v>
      </c>
      <c r="F10" s="35">
        <f t="shared" si="0"/>
        <v>0.13109013172592263</v>
      </c>
      <c r="G10" s="3">
        <v>31533</v>
      </c>
      <c r="H10" s="35">
        <f t="shared" si="1"/>
        <v>0.11734562870507854</v>
      </c>
      <c r="I10" s="3">
        <v>22567</v>
      </c>
      <c r="J10" s="35">
        <f t="shared" si="7"/>
        <v>0.26928630239967544</v>
      </c>
      <c r="K10" s="93"/>
      <c r="L10" t="s">
        <v>20</v>
      </c>
      <c r="M10" s="83">
        <f t="shared" si="2"/>
        <v>169610423</v>
      </c>
      <c r="N10" s="83">
        <f t="shared" si="3"/>
        <v>11535239</v>
      </c>
      <c r="O10" s="83">
        <f t="shared" si="4"/>
        <v>268719</v>
      </c>
      <c r="P10" s="83">
        <f t="shared" si="5"/>
        <v>83803</v>
      </c>
    </row>
    <row r="11" spans="2:16" x14ac:dyDescent="0.25">
      <c r="B11" s="81" t="s">
        <v>30</v>
      </c>
      <c r="C11" s="82">
        <v>1550969</v>
      </c>
      <c r="D11" s="88">
        <f t="shared" si="6"/>
        <v>8.4969582910987898E-2</v>
      </c>
      <c r="E11" s="82">
        <v>132233</v>
      </c>
      <c r="F11" s="88">
        <f t="shared" si="0"/>
        <v>0.10440079267955692</v>
      </c>
      <c r="G11" s="82">
        <v>1971</v>
      </c>
      <c r="H11" s="88">
        <f t="shared" si="1"/>
        <v>6.1566814518648094E-2</v>
      </c>
      <c r="I11" s="82">
        <v>1137</v>
      </c>
      <c r="J11" s="88">
        <f t="shared" si="7"/>
        <v>0.13500356209926384</v>
      </c>
      <c r="K11" s="93"/>
      <c r="L11" s="81" t="s">
        <v>30</v>
      </c>
      <c r="M11" s="90">
        <f t="shared" si="2"/>
        <v>18253226</v>
      </c>
      <c r="N11" s="90">
        <f t="shared" si="3"/>
        <v>1266590</v>
      </c>
      <c r="O11" s="90">
        <f t="shared" si="4"/>
        <v>32014</v>
      </c>
      <c r="P11" s="90">
        <f t="shared" si="5"/>
        <v>8422</v>
      </c>
    </row>
    <row r="12" spans="2:16" ht="15.75" thickBot="1" x14ac:dyDescent="0.3">
      <c r="B12" s="77" t="s">
        <v>76</v>
      </c>
      <c r="C12" s="78">
        <v>1736805</v>
      </c>
      <c r="D12" s="87">
        <f t="shared" si="6"/>
        <v>0.11507108905514637</v>
      </c>
      <c r="E12" s="78">
        <v>132103</v>
      </c>
      <c r="F12" s="87">
        <f t="shared" si="0"/>
        <v>0.12381263010106293</v>
      </c>
      <c r="G12" s="78">
        <v>2328</v>
      </c>
      <c r="H12" s="87">
        <f t="shared" si="1"/>
        <v>8.1804764916719369E-2</v>
      </c>
      <c r="I12" s="78">
        <v>1021</v>
      </c>
      <c r="J12" s="87">
        <f t="shared" si="7"/>
        <v>0.11352012452746275</v>
      </c>
      <c r="K12" s="93"/>
      <c r="L12" s="77" t="s">
        <v>76</v>
      </c>
      <c r="M12" s="86">
        <f t="shared" si="2"/>
        <v>15093322</v>
      </c>
      <c r="N12" s="86">
        <f t="shared" si="3"/>
        <v>1066959</v>
      </c>
      <c r="O12" s="86">
        <f t="shared" si="4"/>
        <v>28458</v>
      </c>
      <c r="P12" s="86">
        <f t="shared" si="5"/>
        <v>8994</v>
      </c>
    </row>
    <row r="13" spans="2:16" x14ac:dyDescent="0.25">
      <c r="B13" s="81" t="s">
        <v>77</v>
      </c>
      <c r="C13" s="82">
        <v>239982420</v>
      </c>
      <c r="D13" s="88">
        <f t="shared" si="6"/>
        <v>0.87622485857352006</v>
      </c>
      <c r="E13" s="82">
        <v>15757697</v>
      </c>
      <c r="F13" s="88">
        <f t="shared" si="0"/>
        <v>0.85408039361082677</v>
      </c>
      <c r="G13" s="82">
        <v>391155</v>
      </c>
      <c r="H13" s="88">
        <f t="shared" si="1"/>
        <v>0.87828355745762443</v>
      </c>
      <c r="I13" s="82">
        <v>99749</v>
      </c>
      <c r="J13" s="88">
        <f t="shared" si="7"/>
        <v>0.72685340367547402</v>
      </c>
      <c r="K13" s="93"/>
      <c r="L13" s="91" t="s">
        <v>10</v>
      </c>
      <c r="M13" s="92">
        <v>273882232</v>
      </c>
      <c r="N13" s="92">
        <v>18449899</v>
      </c>
      <c r="O13" s="92">
        <v>445363</v>
      </c>
      <c r="P13" s="92">
        <v>137234</v>
      </c>
    </row>
    <row r="14" spans="2:16" x14ac:dyDescent="0.25">
      <c r="B14" t="s">
        <v>26</v>
      </c>
      <c r="C14" s="3">
        <v>15314663</v>
      </c>
      <c r="D14" s="35">
        <f t="shared" si="6"/>
        <v>0.8177988013684</v>
      </c>
      <c r="E14" s="3">
        <v>945295</v>
      </c>
      <c r="F14" s="35">
        <f t="shared" si="0"/>
        <v>0.78846596558189819</v>
      </c>
      <c r="G14" s="3">
        <v>23528</v>
      </c>
      <c r="H14" s="35">
        <f t="shared" si="1"/>
        <v>0.80119866512293125</v>
      </c>
      <c r="I14" s="3">
        <v>5740</v>
      </c>
      <c r="J14" s="35">
        <f t="shared" si="7"/>
        <v>0.57319752346714603</v>
      </c>
      <c r="K14" s="93"/>
      <c r="L14" t="s">
        <v>26</v>
      </c>
      <c r="M14" s="3">
        <v>18726688</v>
      </c>
      <c r="N14" s="3">
        <v>1198904</v>
      </c>
      <c r="O14" s="3">
        <v>29366</v>
      </c>
      <c r="P14" s="3">
        <v>10014</v>
      </c>
    </row>
    <row r="15" spans="2:16" x14ac:dyDescent="0.25">
      <c r="B15" s="81" t="s">
        <v>73</v>
      </c>
      <c r="C15" s="82">
        <v>3220298</v>
      </c>
      <c r="D15" s="88">
        <f t="shared" si="6"/>
        <v>0.82361363102761609</v>
      </c>
      <c r="E15" s="82">
        <v>204422</v>
      </c>
      <c r="F15" s="88">
        <f t="shared" si="0"/>
        <v>0.78901518806569271</v>
      </c>
      <c r="G15" s="82">
        <v>5375</v>
      </c>
      <c r="H15" s="88">
        <f t="shared" si="1"/>
        <v>0.82934732294399016</v>
      </c>
      <c r="I15" s="82">
        <v>1423</v>
      </c>
      <c r="J15" s="88">
        <f t="shared" si="7"/>
        <v>0.66124535315985133</v>
      </c>
      <c r="K15" s="93"/>
      <c r="L15" s="81" t="s">
        <v>73</v>
      </c>
      <c r="M15" s="82">
        <v>3909962</v>
      </c>
      <c r="N15" s="82">
        <v>259085</v>
      </c>
      <c r="O15" s="82">
        <v>6481</v>
      </c>
      <c r="P15" s="82">
        <v>2152</v>
      </c>
    </row>
    <row r="16" spans="2:16" x14ac:dyDescent="0.25">
      <c r="B16" t="s">
        <v>74</v>
      </c>
      <c r="C16" s="3">
        <v>20439242</v>
      </c>
      <c r="D16" s="35">
        <f t="shared" si="6"/>
        <v>0.83127524751589355</v>
      </c>
      <c r="E16" s="3">
        <v>1280205</v>
      </c>
      <c r="F16" s="35">
        <f t="shared" si="0"/>
        <v>0.79430192041376502</v>
      </c>
      <c r="G16" s="3">
        <v>33447</v>
      </c>
      <c r="H16" s="35">
        <f t="shared" si="1"/>
        <v>0.83648868325622106</v>
      </c>
      <c r="I16" s="3">
        <v>8061</v>
      </c>
      <c r="J16" s="35">
        <f t="shared" si="7"/>
        <v>0.63874801901743261</v>
      </c>
      <c r="K16" s="93"/>
      <c r="L16" t="s">
        <v>74</v>
      </c>
      <c r="M16" s="3">
        <v>24587815</v>
      </c>
      <c r="N16" s="3">
        <v>1611736</v>
      </c>
      <c r="O16" s="3">
        <v>39985</v>
      </c>
      <c r="P16" s="3">
        <v>12620</v>
      </c>
    </row>
    <row r="17" spans="2:16" x14ac:dyDescent="0.25">
      <c r="B17" s="81" t="s">
        <v>75</v>
      </c>
      <c r="C17" s="82">
        <v>20204200</v>
      </c>
      <c r="D17" s="88">
        <f t="shared" si="6"/>
        <v>0.85246925883839508</v>
      </c>
      <c r="E17" s="82">
        <v>1235479</v>
      </c>
      <c r="F17" s="88">
        <f t="shared" si="0"/>
        <v>0.81744769370630666</v>
      </c>
      <c r="G17" s="82">
        <v>35446</v>
      </c>
      <c r="H17" s="88">
        <f t="shared" si="1"/>
        <v>0.87868120971740205</v>
      </c>
      <c r="I17" s="82">
        <v>8031</v>
      </c>
      <c r="J17" s="88">
        <f t="shared" si="7"/>
        <v>0.71520170985840237</v>
      </c>
      <c r="K17" s="93"/>
      <c r="L17" s="81" t="s">
        <v>75</v>
      </c>
      <c r="M17" s="82">
        <v>23700796</v>
      </c>
      <c r="N17" s="82">
        <v>1511386</v>
      </c>
      <c r="O17" s="82">
        <v>40340</v>
      </c>
      <c r="P17" s="82">
        <v>11229</v>
      </c>
    </row>
    <row r="18" spans="2:16" x14ac:dyDescent="0.25">
      <c r="B18" t="s">
        <v>20</v>
      </c>
      <c r="C18" s="3">
        <v>150745243</v>
      </c>
      <c r="D18" s="35">
        <f t="shared" si="6"/>
        <v>0.88877346293747528</v>
      </c>
      <c r="E18" s="3">
        <v>10023083</v>
      </c>
      <c r="F18" s="35">
        <f t="shared" si="0"/>
        <v>0.86890986827407735</v>
      </c>
      <c r="G18" s="3">
        <v>237186</v>
      </c>
      <c r="H18" s="35">
        <f t="shared" si="1"/>
        <v>0.88265437129492141</v>
      </c>
      <c r="I18" s="3">
        <v>61236</v>
      </c>
      <c r="J18" s="35">
        <f t="shared" si="7"/>
        <v>0.73071369760032456</v>
      </c>
      <c r="K18" s="93"/>
      <c r="L18" t="s">
        <v>20</v>
      </c>
      <c r="M18" s="3">
        <v>169610423</v>
      </c>
      <c r="N18" s="3">
        <v>11535239</v>
      </c>
      <c r="O18" s="3">
        <v>268719</v>
      </c>
      <c r="P18" s="3">
        <v>83803</v>
      </c>
    </row>
    <row r="19" spans="2:16" x14ac:dyDescent="0.25">
      <c r="B19" s="81" t="s">
        <v>30</v>
      </c>
      <c r="C19" s="82">
        <v>16702257</v>
      </c>
      <c r="D19" s="88">
        <f t="shared" si="6"/>
        <v>0.91503041708901212</v>
      </c>
      <c r="E19" s="82">
        <v>1134357</v>
      </c>
      <c r="F19" s="88">
        <f t="shared" si="0"/>
        <v>0.89559920732044307</v>
      </c>
      <c r="G19" s="82">
        <v>30043</v>
      </c>
      <c r="H19" s="88">
        <f t="shared" si="1"/>
        <v>0.93843318548135191</v>
      </c>
      <c r="I19" s="82">
        <v>7285</v>
      </c>
      <c r="J19" s="88">
        <f t="shared" si="7"/>
        <v>0.86499643790073621</v>
      </c>
      <c r="K19" s="93"/>
      <c r="L19" s="81" t="s">
        <v>30</v>
      </c>
      <c r="M19" s="82">
        <v>18253226</v>
      </c>
      <c r="N19" s="82">
        <v>1266590</v>
      </c>
      <c r="O19" s="82">
        <v>32014</v>
      </c>
      <c r="P19" s="82">
        <v>8422</v>
      </c>
    </row>
    <row r="20" spans="2:16" x14ac:dyDescent="0.25">
      <c r="B20" t="s">
        <v>76</v>
      </c>
      <c r="C20" s="3">
        <v>13356517</v>
      </c>
      <c r="D20" s="35">
        <f t="shared" si="6"/>
        <v>0.8849289109448536</v>
      </c>
      <c r="E20" s="3">
        <v>934856</v>
      </c>
      <c r="F20" s="35">
        <f t="shared" si="0"/>
        <v>0.87618736989893709</v>
      </c>
      <c r="G20" s="3">
        <v>26130</v>
      </c>
      <c r="H20" s="35">
        <f t="shared" si="1"/>
        <v>0.9181952350832806</v>
      </c>
      <c r="I20" s="3">
        <v>7973</v>
      </c>
      <c r="J20" s="35">
        <f t="shared" si="7"/>
        <v>0.88647987547253726</v>
      </c>
      <c r="K20" s="93"/>
      <c r="L20" t="s">
        <v>76</v>
      </c>
      <c r="M20" s="3">
        <v>15093322</v>
      </c>
      <c r="N20" s="3">
        <v>1066959</v>
      </c>
      <c r="O20" s="3">
        <v>28458</v>
      </c>
      <c r="P20" s="3">
        <v>8994</v>
      </c>
    </row>
    <row r="21" spans="2:16" x14ac:dyDescent="0.25">
      <c r="B21" s="9" t="s">
        <v>90</v>
      </c>
      <c r="L21" s="9" t="s">
        <v>108</v>
      </c>
    </row>
    <row r="24" spans="2:16" x14ac:dyDescent="0.25">
      <c r="C24" s="101" t="s">
        <v>46</v>
      </c>
      <c r="D24" s="101"/>
      <c r="E24" s="101" t="s">
        <v>68</v>
      </c>
      <c r="F24" s="101"/>
      <c r="G24" s="101" t="s">
        <v>69</v>
      </c>
      <c r="H24" s="101"/>
      <c r="I24" s="101" t="s">
        <v>70</v>
      </c>
      <c r="J24" s="101"/>
      <c r="M24" t="s">
        <v>46</v>
      </c>
      <c r="N24" t="s">
        <v>68</v>
      </c>
      <c r="O24" t="s">
        <v>69</v>
      </c>
      <c r="P24" t="s">
        <v>70</v>
      </c>
    </row>
    <row r="25" spans="2:16" x14ac:dyDescent="0.25">
      <c r="C25" s="76" t="s">
        <v>78</v>
      </c>
      <c r="D25" s="76" t="s">
        <v>107</v>
      </c>
      <c r="E25" s="76" t="s">
        <v>78</v>
      </c>
      <c r="F25" s="76" t="s">
        <v>107</v>
      </c>
      <c r="G25" s="76" t="s">
        <v>78</v>
      </c>
      <c r="H25" s="76" t="s">
        <v>107</v>
      </c>
      <c r="I25" s="76" t="s">
        <v>78</v>
      </c>
      <c r="J25" s="76" t="s">
        <v>107</v>
      </c>
    </row>
    <row r="26" spans="2:16" x14ac:dyDescent="0.25">
      <c r="B26" s="9" t="s">
        <v>71</v>
      </c>
      <c r="C26" s="79">
        <v>241977859</v>
      </c>
      <c r="D26" s="85">
        <v>1</v>
      </c>
      <c r="E26" s="79">
        <v>17481762</v>
      </c>
      <c r="F26" s="85">
        <f>E26/N26</f>
        <v>1</v>
      </c>
      <c r="G26" s="79">
        <v>452638</v>
      </c>
      <c r="H26" s="85">
        <f>G26/O26</f>
        <v>1</v>
      </c>
      <c r="I26" s="79">
        <v>151518</v>
      </c>
      <c r="J26" s="85">
        <f>I26/P26</f>
        <v>1</v>
      </c>
      <c r="K26" s="80"/>
      <c r="M26" s="84">
        <v>241977859</v>
      </c>
      <c r="N26" s="84">
        <v>17481762</v>
      </c>
      <c r="O26" s="84">
        <v>452638</v>
      </c>
      <c r="P26" s="84">
        <v>151518</v>
      </c>
    </row>
    <row r="27" spans="2:16" x14ac:dyDescent="0.25">
      <c r="B27" s="81" t="s">
        <v>91</v>
      </c>
      <c r="C27" s="82">
        <v>31742864</v>
      </c>
      <c r="D27" s="88">
        <f>C27/M27</f>
        <v>0.13118086146881727</v>
      </c>
      <c r="E27" s="82">
        <v>2277296</v>
      </c>
      <c r="F27" s="88">
        <f>E27/N27</f>
        <v>0.13026696050432446</v>
      </c>
      <c r="G27" s="82">
        <v>46462</v>
      </c>
      <c r="H27" s="88">
        <f>G27/O27</f>
        <v>0.10264714849393997</v>
      </c>
      <c r="I27" s="82">
        <v>34402</v>
      </c>
      <c r="J27" s="88">
        <f>I27/P27</f>
        <v>0.22704893148008817</v>
      </c>
      <c r="K27" s="80"/>
      <c r="L27" s="89" t="s">
        <v>109</v>
      </c>
      <c r="M27" s="90">
        <v>241977859</v>
      </c>
      <c r="N27" s="90">
        <v>17481762</v>
      </c>
      <c r="O27" s="90">
        <v>452638</v>
      </c>
      <c r="P27" s="90">
        <v>151518</v>
      </c>
    </row>
    <row r="28" spans="2:16" x14ac:dyDescent="0.25">
      <c r="B28" t="s">
        <v>26</v>
      </c>
      <c r="C28" s="3">
        <v>3617099</v>
      </c>
      <c r="D28" s="35">
        <f t="shared" ref="D28:D42" si="8">C28/M28</f>
        <v>0.20119557070367852</v>
      </c>
      <c r="E28" s="3">
        <v>251862</v>
      </c>
      <c r="F28" s="35">
        <f t="shared" ref="F28:F42" si="9">E28/N28</f>
        <v>0.20592354578790517</v>
      </c>
      <c r="G28" s="3">
        <v>6134</v>
      </c>
      <c r="H28" s="35">
        <f t="shared" ref="H28:H42" si="10">G28/O28</f>
        <v>0.17899559368525489</v>
      </c>
      <c r="I28" s="3">
        <v>4870</v>
      </c>
      <c r="J28" s="35">
        <f t="shared" ref="J28:J41" si="11">I28/P28</f>
        <v>0.39836400817995909</v>
      </c>
      <c r="K28" s="80"/>
      <c r="L28" t="s">
        <v>26</v>
      </c>
      <c r="M28" s="83">
        <v>17978025</v>
      </c>
      <c r="N28" s="83">
        <v>1223085</v>
      </c>
      <c r="O28" s="83">
        <v>34269</v>
      </c>
      <c r="P28" s="83">
        <v>12225</v>
      </c>
    </row>
    <row r="29" spans="2:16" x14ac:dyDescent="0.25">
      <c r="B29" s="81" t="s">
        <v>73</v>
      </c>
      <c r="C29" s="82">
        <v>714726</v>
      </c>
      <c r="D29" s="88">
        <f t="shared" si="8"/>
        <v>0.19710609034835794</v>
      </c>
      <c r="E29" s="82">
        <v>51443</v>
      </c>
      <c r="F29" s="88">
        <f t="shared" si="9"/>
        <v>0.2117344418834376</v>
      </c>
      <c r="G29" s="82">
        <v>1182</v>
      </c>
      <c r="H29" s="88">
        <f t="shared" si="10"/>
        <v>0.16298952013237727</v>
      </c>
      <c r="I29" s="82">
        <v>902</v>
      </c>
      <c r="J29" s="88">
        <f t="shared" si="11"/>
        <v>0.37978947368421051</v>
      </c>
      <c r="L29" s="81" t="s">
        <v>73</v>
      </c>
      <c r="M29" s="90">
        <v>3626098</v>
      </c>
      <c r="N29" s="90">
        <v>242960</v>
      </c>
      <c r="O29" s="90">
        <v>7252</v>
      </c>
      <c r="P29" s="90">
        <v>2375</v>
      </c>
    </row>
    <row r="30" spans="2:16" x14ac:dyDescent="0.25">
      <c r="B30" t="s">
        <v>74</v>
      </c>
      <c r="C30" s="3">
        <v>3870105</v>
      </c>
      <c r="D30" s="35">
        <f t="shared" si="8"/>
        <v>0.18266186623538869</v>
      </c>
      <c r="E30" s="3">
        <v>268281</v>
      </c>
      <c r="F30" s="35">
        <f t="shared" si="9"/>
        <v>0.19554051503028066</v>
      </c>
      <c r="G30" s="3">
        <v>4806</v>
      </c>
      <c r="H30" s="35">
        <f t="shared" si="10"/>
        <v>0.12880574614065179</v>
      </c>
      <c r="I30" s="3">
        <v>3653</v>
      </c>
      <c r="J30" s="35">
        <f t="shared" si="11"/>
        <v>0.32156690140845068</v>
      </c>
      <c r="L30" t="s">
        <v>74</v>
      </c>
      <c r="M30" s="83">
        <v>21187263</v>
      </c>
      <c r="N30" s="83">
        <v>1371997</v>
      </c>
      <c r="O30" s="83">
        <v>37312</v>
      </c>
      <c r="P30" s="83">
        <v>11360</v>
      </c>
    </row>
    <row r="31" spans="2:16" x14ac:dyDescent="0.25">
      <c r="B31" s="81" t="s">
        <v>75</v>
      </c>
      <c r="C31" s="82">
        <v>3226986</v>
      </c>
      <c r="D31" s="88">
        <f t="shared" si="8"/>
        <v>0.16286284138700391</v>
      </c>
      <c r="E31" s="82">
        <v>227945</v>
      </c>
      <c r="F31" s="88">
        <f t="shared" si="9"/>
        <v>0.16972645110177556</v>
      </c>
      <c r="G31" s="82">
        <v>3499</v>
      </c>
      <c r="H31" s="88">
        <f t="shared" si="10"/>
        <v>0.10160878150772447</v>
      </c>
      <c r="I31" s="82">
        <v>2579</v>
      </c>
      <c r="J31" s="88">
        <f t="shared" si="11"/>
        <v>0.25239772949696615</v>
      </c>
      <c r="K31" s="81"/>
      <c r="L31" s="81" t="s">
        <v>75</v>
      </c>
      <c r="M31" s="90">
        <v>19814133</v>
      </c>
      <c r="N31" s="90">
        <v>1343014</v>
      </c>
      <c r="O31" s="90">
        <v>34436</v>
      </c>
      <c r="P31" s="90">
        <v>10218</v>
      </c>
    </row>
    <row r="32" spans="2:16" x14ac:dyDescent="0.25">
      <c r="B32" t="s">
        <v>20</v>
      </c>
      <c r="C32" s="3">
        <v>16533363</v>
      </c>
      <c r="D32" s="35">
        <f t="shared" si="8"/>
        <v>0.11036243829696654</v>
      </c>
      <c r="E32" s="3">
        <v>1211902</v>
      </c>
      <c r="F32" s="35">
        <f t="shared" si="9"/>
        <v>0.10955916858840128</v>
      </c>
      <c r="G32" s="3">
        <v>26067</v>
      </c>
      <c r="H32" s="35">
        <f t="shared" si="10"/>
        <v>9.2241547090358991E-2</v>
      </c>
      <c r="I32" s="3">
        <v>19732</v>
      </c>
      <c r="J32" s="35">
        <f t="shared" si="11"/>
        <v>0.21088180914619159</v>
      </c>
      <c r="L32" t="s">
        <v>20</v>
      </c>
      <c r="M32" s="83">
        <v>149809693</v>
      </c>
      <c r="N32" s="83">
        <v>11061621</v>
      </c>
      <c r="O32" s="83">
        <v>282595</v>
      </c>
      <c r="P32" s="83">
        <v>93569</v>
      </c>
    </row>
    <row r="33" spans="1:16" x14ac:dyDescent="0.25">
      <c r="B33" s="81" t="s">
        <v>30</v>
      </c>
      <c r="C33" s="82">
        <v>1857468</v>
      </c>
      <c r="D33" s="88">
        <f t="shared" si="8"/>
        <v>0.10358019470177758</v>
      </c>
      <c r="E33" s="82">
        <v>132979</v>
      </c>
      <c r="F33" s="88">
        <f t="shared" si="9"/>
        <v>9.9703466554701234E-2</v>
      </c>
      <c r="G33" s="82">
        <v>2285</v>
      </c>
      <c r="H33" s="88">
        <f t="shared" si="10"/>
        <v>6.572513375136628E-2</v>
      </c>
      <c r="I33" s="82">
        <v>1277</v>
      </c>
      <c r="J33" s="88">
        <f t="shared" si="11"/>
        <v>0.10538912272014525</v>
      </c>
      <c r="K33" s="81"/>
      <c r="L33" s="81" t="s">
        <v>30</v>
      </c>
      <c r="M33" s="90">
        <v>17932656</v>
      </c>
      <c r="N33" s="90">
        <v>1333745</v>
      </c>
      <c r="O33" s="90">
        <v>34766</v>
      </c>
      <c r="P33" s="90">
        <v>12117</v>
      </c>
    </row>
    <row r="34" spans="1:16" ht="15.75" thickBot="1" x14ac:dyDescent="0.3">
      <c r="A34" s="77"/>
      <c r="B34" s="77" t="s">
        <v>76</v>
      </c>
      <c r="C34" s="78">
        <v>1923117</v>
      </c>
      <c r="D34" s="87">
        <f t="shared" si="8"/>
        <v>0.16535842547083657</v>
      </c>
      <c r="E34" s="78">
        <v>132884</v>
      </c>
      <c r="F34" s="87">
        <f t="shared" si="9"/>
        <v>0.14677800605297459</v>
      </c>
      <c r="G34" s="78">
        <v>2489</v>
      </c>
      <c r="H34" s="87">
        <f t="shared" si="10"/>
        <v>0.1130952380952381</v>
      </c>
      <c r="I34" s="78">
        <v>1389</v>
      </c>
      <c r="J34" s="87">
        <f t="shared" si="11"/>
        <v>0.14387818520820386</v>
      </c>
      <c r="L34" s="77" t="s">
        <v>76</v>
      </c>
      <c r="M34" s="86">
        <v>11629991</v>
      </c>
      <c r="N34" s="86">
        <v>905340</v>
      </c>
      <c r="O34" s="86">
        <v>22008</v>
      </c>
      <c r="P34" s="86">
        <v>9654</v>
      </c>
    </row>
    <row r="35" spans="1:16" x14ac:dyDescent="0.25">
      <c r="B35" s="81" t="s">
        <v>92</v>
      </c>
      <c r="C35" s="82">
        <v>210234995</v>
      </c>
      <c r="D35" s="88">
        <f t="shared" si="8"/>
        <v>0.86881913853118276</v>
      </c>
      <c r="E35" s="82">
        <v>15204466</v>
      </c>
      <c r="F35" s="88">
        <f t="shared" si="9"/>
        <v>0.8697330394956756</v>
      </c>
      <c r="G35" s="82">
        <v>406176</v>
      </c>
      <c r="H35" s="88">
        <f t="shared" si="10"/>
        <v>0.89735285150606003</v>
      </c>
      <c r="I35" s="82">
        <v>117116</v>
      </c>
      <c r="J35" s="88">
        <f t="shared" si="11"/>
        <v>0.7729510685199118</v>
      </c>
      <c r="K35" s="81"/>
      <c r="L35" s="91" t="s">
        <v>109</v>
      </c>
      <c r="M35" s="92">
        <v>241977859</v>
      </c>
      <c r="N35" s="92">
        <v>17481762</v>
      </c>
      <c r="O35" s="92">
        <v>452638</v>
      </c>
      <c r="P35" s="92">
        <v>151518</v>
      </c>
    </row>
    <row r="36" spans="1:16" x14ac:dyDescent="0.25">
      <c r="B36" t="s">
        <v>26</v>
      </c>
      <c r="C36" s="3">
        <v>14360926</v>
      </c>
      <c r="D36" s="35">
        <f t="shared" si="8"/>
        <v>0.79880442929632145</v>
      </c>
      <c r="E36" s="3">
        <v>971223</v>
      </c>
      <c r="F36" s="35">
        <f t="shared" si="9"/>
        <v>0.79407645421209483</v>
      </c>
      <c r="G36" s="3">
        <v>28135</v>
      </c>
      <c r="H36" s="35">
        <f t="shared" si="10"/>
        <v>0.82100440631474514</v>
      </c>
      <c r="I36" s="3">
        <v>7355</v>
      </c>
      <c r="J36" s="35">
        <f t="shared" si="11"/>
        <v>0.60163599182004091</v>
      </c>
      <c r="L36" t="s">
        <v>26</v>
      </c>
      <c r="M36" s="3">
        <v>17978025</v>
      </c>
      <c r="N36" s="3">
        <v>1223085</v>
      </c>
      <c r="O36" s="3">
        <v>34269</v>
      </c>
      <c r="P36" s="3">
        <v>12225</v>
      </c>
    </row>
    <row r="37" spans="1:16" x14ac:dyDescent="0.25">
      <c r="B37" s="81" t="s">
        <v>73</v>
      </c>
      <c r="C37" s="82">
        <v>2911372</v>
      </c>
      <c r="D37" s="88">
        <f t="shared" si="8"/>
        <v>0.80289390965164209</v>
      </c>
      <c r="E37" s="82">
        <v>191517</v>
      </c>
      <c r="F37" s="88">
        <f t="shared" si="9"/>
        <v>0.7882655581165624</v>
      </c>
      <c r="G37" s="82">
        <v>6070</v>
      </c>
      <c r="H37" s="88">
        <f t="shared" si="10"/>
        <v>0.83701047986762267</v>
      </c>
      <c r="I37" s="82">
        <v>1473</v>
      </c>
      <c r="J37" s="88">
        <f t="shared" si="11"/>
        <v>0.62021052631578943</v>
      </c>
      <c r="K37" s="81"/>
      <c r="L37" s="81" t="s">
        <v>73</v>
      </c>
      <c r="M37" s="82">
        <v>3626098</v>
      </c>
      <c r="N37" s="82">
        <v>242960</v>
      </c>
      <c r="O37" s="82">
        <v>7252</v>
      </c>
      <c r="P37" s="82">
        <v>2375</v>
      </c>
    </row>
    <row r="38" spans="1:16" x14ac:dyDescent="0.25">
      <c r="B38" t="s">
        <v>74</v>
      </c>
      <c r="C38" s="3">
        <v>17317158</v>
      </c>
      <c r="D38" s="35">
        <f t="shared" si="8"/>
        <v>0.81733813376461129</v>
      </c>
      <c r="E38" s="3">
        <v>1103716</v>
      </c>
      <c r="F38" s="35">
        <f t="shared" si="9"/>
        <v>0.80445948496971931</v>
      </c>
      <c r="G38" s="3">
        <v>32506</v>
      </c>
      <c r="H38" s="35">
        <f t="shared" si="10"/>
        <v>0.87119425385934823</v>
      </c>
      <c r="I38" s="3">
        <v>7707</v>
      </c>
      <c r="J38" s="35">
        <f t="shared" si="11"/>
        <v>0.67843309859154932</v>
      </c>
      <c r="L38" t="s">
        <v>74</v>
      </c>
      <c r="M38" s="3">
        <v>21187263</v>
      </c>
      <c r="N38" s="3">
        <v>1371997</v>
      </c>
      <c r="O38" s="3">
        <v>37312</v>
      </c>
      <c r="P38" s="3">
        <v>11360</v>
      </c>
    </row>
    <row r="39" spans="1:16" x14ac:dyDescent="0.25">
      <c r="B39" s="81" t="s">
        <v>75</v>
      </c>
      <c r="C39" s="82">
        <v>16587147</v>
      </c>
      <c r="D39" s="88">
        <f t="shared" si="8"/>
        <v>0.83713715861299609</v>
      </c>
      <c r="E39" s="82">
        <v>1115069</v>
      </c>
      <c r="F39" s="88">
        <f t="shared" si="9"/>
        <v>0.83027354889822447</v>
      </c>
      <c r="G39" s="82">
        <v>30937</v>
      </c>
      <c r="H39" s="88">
        <f t="shared" si="10"/>
        <v>0.89839121849227555</v>
      </c>
      <c r="I39" s="82">
        <v>7639</v>
      </c>
      <c r="J39" s="88">
        <f t="shared" si="11"/>
        <v>0.74760227050303385</v>
      </c>
      <c r="K39" s="81"/>
      <c r="L39" s="81" t="s">
        <v>75</v>
      </c>
      <c r="M39" s="82">
        <v>19814133</v>
      </c>
      <c r="N39" s="82">
        <v>1343014</v>
      </c>
      <c r="O39" s="82">
        <v>34436</v>
      </c>
      <c r="P39" s="82">
        <v>10218</v>
      </c>
    </row>
    <row r="40" spans="1:16" x14ac:dyDescent="0.25">
      <c r="B40" t="s">
        <v>20</v>
      </c>
      <c r="C40" s="3">
        <v>133276330</v>
      </c>
      <c r="D40" s="35">
        <f t="shared" si="8"/>
        <v>0.88963756170303343</v>
      </c>
      <c r="E40" s="3">
        <v>9849719</v>
      </c>
      <c r="F40" s="35">
        <f t="shared" si="9"/>
        <v>0.89044083141159869</v>
      </c>
      <c r="G40" s="3">
        <v>256528</v>
      </c>
      <c r="H40" s="35">
        <f t="shared" si="10"/>
        <v>0.90775845290964097</v>
      </c>
      <c r="I40" s="3">
        <v>73837</v>
      </c>
      <c r="J40" s="35">
        <f t="shared" si="11"/>
        <v>0.78911819085380841</v>
      </c>
      <c r="L40" t="s">
        <v>20</v>
      </c>
      <c r="M40" s="3">
        <v>149809693</v>
      </c>
      <c r="N40" s="3">
        <v>11061621</v>
      </c>
      <c r="O40" s="3">
        <v>282595</v>
      </c>
      <c r="P40" s="3">
        <v>93569</v>
      </c>
    </row>
    <row r="41" spans="1:16" x14ac:dyDescent="0.25">
      <c r="B41" s="81" t="s">
        <v>30</v>
      </c>
      <c r="C41" s="82">
        <v>16075188</v>
      </c>
      <c r="D41" s="88">
        <f t="shared" si="8"/>
        <v>0.89641980529822241</v>
      </c>
      <c r="E41" s="82">
        <v>1200766</v>
      </c>
      <c r="F41" s="88">
        <f t="shared" si="9"/>
        <v>0.90029653344529881</v>
      </c>
      <c r="G41" s="82">
        <v>32481</v>
      </c>
      <c r="H41" s="88">
        <f t="shared" si="10"/>
        <v>0.93427486624863376</v>
      </c>
      <c r="I41" s="82">
        <v>10840</v>
      </c>
      <c r="J41" s="88">
        <f t="shared" si="11"/>
        <v>0.89461087727985478</v>
      </c>
      <c r="K41" s="81"/>
      <c r="L41" s="81" t="s">
        <v>30</v>
      </c>
      <c r="M41" s="82">
        <v>17932656</v>
      </c>
      <c r="N41" s="82">
        <v>1333745</v>
      </c>
      <c r="O41" s="82">
        <v>34766</v>
      </c>
      <c r="P41" s="82">
        <v>12117</v>
      </c>
    </row>
    <row r="42" spans="1:16" x14ac:dyDescent="0.25">
      <c r="B42" t="s">
        <v>76</v>
      </c>
      <c r="C42" s="3">
        <v>9706874</v>
      </c>
      <c r="D42" s="35">
        <f t="shared" si="8"/>
        <v>0.83464157452916343</v>
      </c>
      <c r="E42" s="3">
        <v>772456</v>
      </c>
      <c r="F42" s="35">
        <f t="shared" si="9"/>
        <v>0.85322199394702547</v>
      </c>
      <c r="G42" s="3">
        <v>19519</v>
      </c>
      <c r="H42" s="35">
        <f t="shared" si="10"/>
        <v>0.88690476190476186</v>
      </c>
      <c r="I42" s="3">
        <v>8265</v>
      </c>
      <c r="J42" s="35">
        <f>I42/P42</f>
        <v>0.85612181479179617</v>
      </c>
      <c r="L42" t="s">
        <v>76</v>
      </c>
      <c r="M42" s="3">
        <v>11629991</v>
      </c>
      <c r="N42" s="3">
        <v>905340</v>
      </c>
      <c r="O42" s="3">
        <v>22008</v>
      </c>
      <c r="P42" s="3">
        <v>9654</v>
      </c>
    </row>
    <row r="43" spans="1:16" x14ac:dyDescent="0.25">
      <c r="B43" s="9" t="s">
        <v>115</v>
      </c>
      <c r="L43" s="9" t="s">
        <v>115</v>
      </c>
      <c r="M43" s="3"/>
      <c r="N43" s="3"/>
      <c r="O43" s="3"/>
      <c r="P43" s="3"/>
    </row>
    <row r="44" spans="1:16" x14ac:dyDescent="0.25">
      <c r="M44" s="3"/>
      <c r="N44" s="3"/>
      <c r="O44" s="3"/>
      <c r="P44" s="3"/>
    </row>
    <row r="45" spans="1:16" x14ac:dyDescent="0.25">
      <c r="M45" s="3"/>
      <c r="N45" s="3"/>
      <c r="O45" s="3"/>
      <c r="P45" s="3"/>
    </row>
    <row r="46" spans="1:16" x14ac:dyDescent="0.25">
      <c r="M46" s="3"/>
      <c r="N46" s="3"/>
      <c r="O46" s="3"/>
      <c r="P46" s="3"/>
    </row>
    <row r="47" spans="1:16" x14ac:dyDescent="0.25">
      <c r="B47" t="s">
        <v>110</v>
      </c>
      <c r="M47" s="3"/>
      <c r="N47" s="3"/>
      <c r="O47" s="3"/>
      <c r="P47" s="3"/>
    </row>
    <row r="48" spans="1:16" x14ac:dyDescent="0.25">
      <c r="B48" t="s">
        <v>111</v>
      </c>
      <c r="M48" s="3"/>
      <c r="N48" s="3"/>
      <c r="O48" s="3"/>
      <c r="P48" s="3"/>
    </row>
    <row r="49" spans="2:16" x14ac:dyDescent="0.25">
      <c r="B49" t="s">
        <v>112</v>
      </c>
      <c r="M49" s="3"/>
      <c r="N49" s="3"/>
      <c r="O49" s="3"/>
      <c r="P49" s="3"/>
    </row>
    <row r="50" spans="2:16" x14ac:dyDescent="0.25">
      <c r="B50" t="s">
        <v>113</v>
      </c>
      <c r="M50" s="3"/>
      <c r="N50" s="3"/>
      <c r="O50" s="3"/>
      <c r="P50" s="3"/>
    </row>
    <row r="51" spans="2:16" x14ac:dyDescent="0.25">
      <c r="B51" t="s">
        <v>114</v>
      </c>
      <c r="M51" s="3"/>
      <c r="N51" s="3"/>
      <c r="O51" s="3"/>
      <c r="P51" s="3"/>
    </row>
    <row r="52" spans="2:16" x14ac:dyDescent="0.25">
      <c r="M52" s="3"/>
      <c r="N52" s="3"/>
      <c r="O52" s="3"/>
      <c r="P52" s="3"/>
    </row>
    <row r="53" spans="2:16" x14ac:dyDescent="0.25">
      <c r="M53" s="3"/>
      <c r="N53" s="3"/>
      <c r="O53" s="3"/>
      <c r="P53" s="3"/>
    </row>
    <row r="54" spans="2:16" x14ac:dyDescent="0.25">
      <c r="M54" s="3"/>
      <c r="N54" s="3"/>
      <c r="O54" s="3"/>
      <c r="P54" s="3"/>
    </row>
    <row r="55" spans="2:16" x14ac:dyDescent="0.25">
      <c r="M55" s="3"/>
      <c r="N55" s="3"/>
      <c r="O55" s="3"/>
      <c r="P55" s="3"/>
    </row>
    <row r="56" spans="2:16" x14ac:dyDescent="0.25">
      <c r="M56" s="3"/>
      <c r="N56" s="3"/>
      <c r="O56" s="3"/>
      <c r="P56" s="3"/>
    </row>
    <row r="57" spans="2:16" x14ac:dyDescent="0.25">
      <c r="M57" s="3"/>
      <c r="N57" s="3"/>
      <c r="O57" s="3"/>
      <c r="P57" s="3"/>
    </row>
    <row r="58" spans="2:16" x14ac:dyDescent="0.25">
      <c r="M58" s="3"/>
      <c r="N58" s="3"/>
      <c r="O58" s="3"/>
      <c r="P58" s="3"/>
    </row>
    <row r="69" spans="9:12" x14ac:dyDescent="0.25">
      <c r="I69">
        <f>SUM(C36:C42)</f>
        <v>210234995</v>
      </c>
      <c r="J69">
        <f>SUM(E36:E42)</f>
        <v>15204466</v>
      </c>
      <c r="K69">
        <f>SUM(G36:G42)</f>
        <v>406176</v>
      </c>
      <c r="L69">
        <f>SUM(I36:I42)</f>
        <v>117116</v>
      </c>
    </row>
    <row r="70" spans="9:12" x14ac:dyDescent="0.25">
      <c r="I70">
        <f>SUM(C28:C34)</f>
        <v>31742864</v>
      </c>
      <c r="J70">
        <f>SUM(E28:E34)</f>
        <v>2277296</v>
      </c>
      <c r="K70">
        <f>SUM(G28:G34)</f>
        <v>46462</v>
      </c>
      <c r="L70">
        <f>SUM(I28:I34)</f>
        <v>34402</v>
      </c>
    </row>
  </sheetData>
  <mergeCells count="8">
    <mergeCell ref="C24:D24"/>
    <mergeCell ref="E24:F24"/>
    <mergeCell ref="G24:H24"/>
    <mergeCell ref="I24:J24"/>
    <mergeCell ref="C2:D2"/>
    <mergeCell ref="E2:F2"/>
    <mergeCell ref="G2:H2"/>
    <mergeCell ref="I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opLeftCell="A76" zoomScale="50" zoomScaleNormal="50" workbookViewId="0">
      <pane xSplit="1" topLeftCell="B1" activePane="topRight" state="frozen"/>
      <selection pane="topRight" activeCell="D20" sqref="D20"/>
    </sheetView>
  </sheetViews>
  <sheetFormatPr defaultRowHeight="15" x14ac:dyDescent="0.25"/>
  <cols>
    <col min="1" max="1" width="45.7109375" style="3" bestFit="1" customWidth="1"/>
    <col min="2" max="2" width="16.28515625" style="49" customWidth="1"/>
    <col min="3" max="3" width="16.28515625" style="50" customWidth="1"/>
    <col min="4" max="4" width="15.140625" style="49" bestFit="1" customWidth="1"/>
    <col min="5" max="5" width="15.140625" style="50" customWidth="1"/>
    <col min="6" max="6" width="30.5703125" style="49" bestFit="1" customWidth="1"/>
    <col min="7" max="7" width="30.5703125" style="50" customWidth="1"/>
    <col min="8" max="8" width="25.5703125" style="49" bestFit="1" customWidth="1"/>
    <col min="9" max="9" width="30.5703125" style="50" customWidth="1"/>
    <col min="10" max="10" width="32.28515625" style="3" customWidth="1"/>
    <col min="11" max="11" width="33.140625" style="3" customWidth="1"/>
    <col min="12" max="12" width="17.42578125" style="29" customWidth="1"/>
    <col min="13" max="13" width="17.85546875" style="29" customWidth="1"/>
    <col min="14" max="14" width="14.140625" style="29" customWidth="1"/>
    <col min="15" max="15" width="10.140625" style="29" customWidth="1"/>
    <col min="16" max="20" width="19.42578125" style="3" customWidth="1"/>
    <col min="21" max="16384" width="9.140625" style="3"/>
  </cols>
  <sheetData>
    <row r="1" spans="1:18" ht="15" customHeight="1" x14ac:dyDescent="0.25">
      <c r="I1" s="57"/>
      <c r="J1" s="57"/>
    </row>
    <row r="2" spans="1:18" ht="15" customHeight="1" x14ac:dyDescent="0.25">
      <c r="C2"/>
      <c r="D2"/>
      <c r="E2"/>
      <c r="F2"/>
      <c r="G2"/>
      <c r="H2"/>
      <c r="I2" s="57"/>
      <c r="J2" s="57"/>
    </row>
    <row r="3" spans="1:18" ht="15" customHeight="1" x14ac:dyDescent="0.25">
      <c r="C3"/>
      <c r="D3"/>
      <c r="E3"/>
      <c r="F3"/>
      <c r="G3"/>
      <c r="H3"/>
      <c r="I3" s="57"/>
      <c r="J3" s="57"/>
    </row>
    <row r="4" spans="1:18" ht="15" customHeight="1" x14ac:dyDescent="0.25">
      <c r="A4" s="49"/>
      <c r="B4" s="2"/>
      <c r="C4"/>
      <c r="D4" s="3"/>
      <c r="E4"/>
      <c r="F4"/>
      <c r="G4"/>
      <c r="H4" s="57"/>
      <c r="I4" s="57"/>
      <c r="K4" s="29"/>
      <c r="O4" s="3"/>
    </row>
    <row r="5" spans="1:18" x14ac:dyDescent="0.25">
      <c r="A5" s="49"/>
      <c r="B5" s="113" t="s">
        <v>46</v>
      </c>
      <c r="C5" s="114"/>
      <c r="D5" s="116"/>
      <c r="E5" s="113" t="s">
        <v>45</v>
      </c>
      <c r="F5" s="114"/>
      <c r="G5" s="114"/>
      <c r="H5" s="115" t="s">
        <v>43</v>
      </c>
      <c r="I5" s="114"/>
      <c r="J5" s="116"/>
      <c r="K5" s="113" t="s">
        <v>44</v>
      </c>
      <c r="L5" s="114"/>
      <c r="M5" s="114"/>
      <c r="N5" s="3"/>
      <c r="P5" s="29"/>
      <c r="Q5" s="29"/>
      <c r="R5" s="29"/>
    </row>
    <row r="6" spans="1:18" x14ac:dyDescent="0.25">
      <c r="A6" s="9" t="s">
        <v>0</v>
      </c>
      <c r="B6" s="65" t="s">
        <v>98</v>
      </c>
      <c r="C6" s="60" t="s">
        <v>48</v>
      </c>
      <c r="D6" s="60" t="s">
        <v>49</v>
      </c>
      <c r="E6" s="66" t="s">
        <v>98</v>
      </c>
      <c r="F6" s="32" t="s">
        <v>48</v>
      </c>
      <c r="G6" s="32" t="s">
        <v>49</v>
      </c>
      <c r="H6" s="66" t="s">
        <v>98</v>
      </c>
      <c r="I6" s="32" t="s">
        <v>48</v>
      </c>
      <c r="J6" s="32" t="s">
        <v>49</v>
      </c>
      <c r="K6" s="66" t="s">
        <v>98</v>
      </c>
      <c r="L6" s="32" t="s">
        <v>48</v>
      </c>
      <c r="M6" s="32" t="s">
        <v>49</v>
      </c>
      <c r="N6" s="3"/>
      <c r="P6" s="29"/>
      <c r="Q6" s="29"/>
      <c r="R6" s="29"/>
    </row>
    <row r="7" spans="1:18" x14ac:dyDescent="0.25">
      <c r="A7" s="9" t="s">
        <v>1</v>
      </c>
      <c r="B7" s="67">
        <v>7433164.6290000007</v>
      </c>
      <c r="C7" s="64">
        <v>9.9000000000000005E-2</v>
      </c>
      <c r="D7" s="58" t="s">
        <v>27</v>
      </c>
      <c r="E7" s="70">
        <v>483060.06</v>
      </c>
      <c r="F7" s="61">
        <v>0.105</v>
      </c>
      <c r="G7" s="58" t="s">
        <v>27</v>
      </c>
      <c r="H7" s="70">
        <v>10618.992</v>
      </c>
      <c r="I7" s="61">
        <v>9.4E-2</v>
      </c>
      <c r="J7" s="58" t="s">
        <v>28</v>
      </c>
      <c r="K7" s="70">
        <v>6981.0630000000001</v>
      </c>
      <c r="L7" s="61">
        <v>0.251</v>
      </c>
      <c r="M7" s="58" t="s">
        <v>2</v>
      </c>
      <c r="N7" s="3"/>
      <c r="P7" s="29"/>
      <c r="Q7" s="29"/>
      <c r="R7" s="29"/>
    </row>
    <row r="8" spans="1:18" x14ac:dyDescent="0.25">
      <c r="A8" s="9" t="s">
        <v>3</v>
      </c>
      <c r="B8" s="68">
        <v>5337183.1499999994</v>
      </c>
      <c r="C8" s="15">
        <v>0.153</v>
      </c>
      <c r="D8" s="59" t="s">
        <v>27</v>
      </c>
      <c r="E8" s="71">
        <v>337544.12099999998</v>
      </c>
      <c r="F8" s="62">
        <v>0.159</v>
      </c>
      <c r="G8" s="59" t="s">
        <v>29</v>
      </c>
      <c r="H8" s="71">
        <v>8242.59</v>
      </c>
      <c r="I8" s="62">
        <v>0.155</v>
      </c>
      <c r="J8" s="59" t="s">
        <v>7</v>
      </c>
      <c r="K8" s="71">
        <v>5357.25</v>
      </c>
      <c r="L8" s="62">
        <v>0.375</v>
      </c>
      <c r="M8" s="59" t="s">
        <v>54</v>
      </c>
      <c r="N8" s="3"/>
      <c r="P8" s="29"/>
      <c r="Q8" s="29"/>
      <c r="R8" s="29"/>
    </row>
    <row r="9" spans="1:18" x14ac:dyDescent="0.25">
      <c r="A9" s="9" t="s">
        <v>5</v>
      </c>
      <c r="B9" s="68">
        <v>0</v>
      </c>
      <c r="C9" s="15">
        <v>0.16600000000000001</v>
      </c>
      <c r="D9" s="59" t="s">
        <v>29</v>
      </c>
      <c r="E9" s="71">
        <v>0</v>
      </c>
      <c r="F9" s="62">
        <v>0.155</v>
      </c>
      <c r="G9" s="59" t="s">
        <v>28</v>
      </c>
      <c r="H9" s="71">
        <v>0</v>
      </c>
      <c r="I9" s="62">
        <v>0.20100000000000001</v>
      </c>
      <c r="J9" s="59" t="s">
        <v>4</v>
      </c>
      <c r="K9" s="71">
        <v>0</v>
      </c>
      <c r="L9" s="62">
        <v>0.42599999999999999</v>
      </c>
      <c r="M9" s="59" t="s">
        <v>55</v>
      </c>
      <c r="N9" s="3"/>
      <c r="P9" s="29"/>
      <c r="Q9" s="29"/>
      <c r="R9" s="29"/>
    </row>
    <row r="10" spans="1:18" x14ac:dyDescent="0.25">
      <c r="A10" s="9" t="s">
        <v>6</v>
      </c>
      <c r="B10" s="68">
        <v>2686780.8000000003</v>
      </c>
      <c r="C10" s="15">
        <v>4.8000000000000001E-2</v>
      </c>
      <c r="D10" s="59" t="s">
        <v>27</v>
      </c>
      <c r="E10" s="71">
        <v>164769.01499999998</v>
      </c>
      <c r="F10" s="62">
        <v>5.0999999999999997E-2</v>
      </c>
      <c r="G10" s="59" t="s">
        <v>27</v>
      </c>
      <c r="H10" s="71">
        <v>2793.4740000000002</v>
      </c>
      <c r="I10" s="62">
        <v>3.4000000000000002E-2</v>
      </c>
      <c r="J10" s="59" t="s">
        <v>28</v>
      </c>
      <c r="K10" s="71">
        <v>1423.8000000000002</v>
      </c>
      <c r="L10" s="62">
        <v>0.1</v>
      </c>
      <c r="M10" s="59" t="s">
        <v>8</v>
      </c>
      <c r="N10" s="3"/>
      <c r="P10" s="29"/>
      <c r="Q10" s="29"/>
      <c r="R10" s="29"/>
    </row>
    <row r="11" spans="1:18" x14ac:dyDescent="0.25">
      <c r="A11" s="9" t="s">
        <v>3</v>
      </c>
      <c r="B11" s="68">
        <v>1614958.7540000002</v>
      </c>
      <c r="C11" s="15">
        <v>6.7000000000000004E-2</v>
      </c>
      <c r="D11" s="59" t="s">
        <v>27</v>
      </c>
      <c r="E11" s="71">
        <v>96806.16</v>
      </c>
      <c r="F11" s="62">
        <v>6.8000000000000005E-2</v>
      </c>
      <c r="G11" s="59" t="s">
        <v>29</v>
      </c>
      <c r="H11" s="71">
        <v>1587.414</v>
      </c>
      <c r="I11" s="62">
        <v>4.5999999999999999E-2</v>
      </c>
      <c r="J11" s="59" t="s">
        <v>47</v>
      </c>
      <c r="K11" s="71">
        <v>826.875</v>
      </c>
      <c r="L11" s="62">
        <v>0.14699999999999999</v>
      </c>
      <c r="M11" s="59" t="s">
        <v>35</v>
      </c>
      <c r="N11" s="3"/>
      <c r="P11" s="29"/>
      <c r="Q11" s="29"/>
      <c r="R11" s="29"/>
    </row>
    <row r="12" spans="1:18" x14ac:dyDescent="0.25">
      <c r="A12" s="9" t="s">
        <v>5</v>
      </c>
      <c r="B12" s="68">
        <v>0</v>
      </c>
      <c r="C12" s="15">
        <v>6.3E-2</v>
      </c>
      <c r="D12" s="59" t="s">
        <v>27</v>
      </c>
      <c r="E12" s="71">
        <v>0</v>
      </c>
      <c r="F12" s="62">
        <v>6.6000000000000003E-2</v>
      </c>
      <c r="G12" s="59" t="s">
        <v>31</v>
      </c>
      <c r="H12" s="71">
        <v>0</v>
      </c>
      <c r="I12" s="62">
        <v>5.3999999999999999E-2</v>
      </c>
      <c r="J12" s="59" t="s">
        <v>54</v>
      </c>
      <c r="K12" s="71">
        <v>0</v>
      </c>
      <c r="L12" s="62">
        <v>0.155</v>
      </c>
      <c r="M12" s="59" t="s">
        <v>56</v>
      </c>
      <c r="N12" s="3"/>
      <c r="P12" s="29"/>
      <c r="Q12" s="29"/>
      <c r="R12" s="29"/>
    </row>
    <row r="13" spans="1:18" x14ac:dyDescent="0.25">
      <c r="A13" s="9" t="s">
        <v>9</v>
      </c>
      <c r="B13" s="68">
        <v>4015887.3929999997</v>
      </c>
      <c r="C13" s="15">
        <v>0.28699999999999998</v>
      </c>
      <c r="D13" s="59" t="s">
        <v>27</v>
      </c>
      <c r="E13" s="71">
        <v>274004.20600000001</v>
      </c>
      <c r="F13" s="62">
        <v>0.26600000000000001</v>
      </c>
      <c r="G13" s="59" t="s">
        <v>31</v>
      </c>
      <c r="H13" s="71">
        <v>6647.3039999999992</v>
      </c>
      <c r="I13" s="62">
        <v>0.28399999999999997</v>
      </c>
      <c r="J13" s="59" t="s">
        <v>58</v>
      </c>
      <c r="K13" s="71">
        <v>4836.0730000000003</v>
      </c>
      <c r="L13" s="62">
        <v>0.45100000000000001</v>
      </c>
      <c r="M13" s="59" t="s">
        <v>39</v>
      </c>
      <c r="N13" s="3"/>
      <c r="P13" s="29"/>
      <c r="Q13" s="29"/>
      <c r="R13" s="29"/>
    </row>
    <row r="14" spans="1:18" x14ac:dyDescent="0.25">
      <c r="A14" s="9" t="s">
        <v>3</v>
      </c>
      <c r="B14" s="68">
        <v>3063586.2949999999</v>
      </c>
      <c r="C14" s="15">
        <v>0.371</v>
      </c>
      <c r="D14" s="59" t="s">
        <v>27</v>
      </c>
      <c r="E14" s="71">
        <v>199637.38699999999</v>
      </c>
      <c r="F14" s="62">
        <v>0.35899999999999999</v>
      </c>
      <c r="G14" s="59" t="s">
        <v>28</v>
      </c>
      <c r="H14" s="71">
        <v>5400.75</v>
      </c>
      <c r="I14" s="62">
        <v>0.375</v>
      </c>
      <c r="J14" s="59" t="s">
        <v>54</v>
      </c>
      <c r="K14" s="71">
        <v>3860.8640000000005</v>
      </c>
      <c r="L14" s="62">
        <v>0.55600000000000005</v>
      </c>
      <c r="M14" s="59" t="s">
        <v>57</v>
      </c>
      <c r="N14" s="3"/>
      <c r="P14" s="29"/>
      <c r="Q14" s="29"/>
      <c r="R14" s="29"/>
    </row>
    <row r="15" spans="1:18" x14ac:dyDescent="0.25">
      <c r="A15" s="9" t="s">
        <v>5</v>
      </c>
      <c r="B15" s="69">
        <v>0</v>
      </c>
      <c r="C15" s="18">
        <v>0.45600000000000002</v>
      </c>
      <c r="D15" s="60" t="s">
        <v>31</v>
      </c>
      <c r="E15" s="72">
        <v>0</v>
      </c>
      <c r="F15" s="63">
        <v>0.41099999999999998</v>
      </c>
      <c r="G15" s="60" t="s">
        <v>19</v>
      </c>
      <c r="H15" s="72">
        <v>0</v>
      </c>
      <c r="I15" s="63">
        <v>0.52</v>
      </c>
      <c r="J15" s="60" t="s">
        <v>59</v>
      </c>
      <c r="K15" s="72">
        <v>0</v>
      </c>
      <c r="L15" s="63">
        <v>0.67200000000000004</v>
      </c>
      <c r="M15" s="60" t="s">
        <v>34</v>
      </c>
      <c r="N15" s="3"/>
      <c r="P15" s="29"/>
      <c r="Q15" s="29"/>
      <c r="R15" s="29"/>
    </row>
    <row r="16" spans="1:18" ht="15.75" x14ac:dyDescent="0.25">
      <c r="A16" s="57" t="s">
        <v>63</v>
      </c>
      <c r="B16" s="3"/>
      <c r="C16" s="29"/>
      <c r="D16" s="29"/>
      <c r="E16" s="29"/>
      <c r="F16" s="29"/>
      <c r="G16" s="3"/>
      <c r="H16" s="3"/>
      <c r="I16" s="3"/>
      <c r="L16" s="3"/>
      <c r="M16" s="3"/>
      <c r="N16" s="3"/>
      <c r="O16" s="3"/>
    </row>
    <row r="17" spans="1:15" x14ac:dyDescent="0.25">
      <c r="A17" s="29"/>
      <c r="L17" s="3"/>
      <c r="M17" s="3"/>
      <c r="N17" s="3"/>
      <c r="O17" s="3"/>
    </row>
    <row r="18" spans="1:15" x14ac:dyDescent="0.25">
      <c r="L18" s="3"/>
      <c r="M18" s="3"/>
      <c r="N18" s="3"/>
      <c r="O18" s="3"/>
    </row>
    <row r="19" spans="1:15" x14ac:dyDescent="0.25">
      <c r="L19" s="3"/>
      <c r="M19" s="3"/>
      <c r="N19" s="3"/>
      <c r="O19" s="3"/>
    </row>
    <row r="20" spans="1:15" x14ac:dyDescent="0.25">
      <c r="O20" s="3"/>
    </row>
    <row r="21" spans="1:15" x14ac:dyDescent="0.25">
      <c r="O21" s="3"/>
    </row>
    <row r="22" spans="1:15" x14ac:dyDescent="0.25">
      <c r="O22" s="3"/>
    </row>
    <row r="23" spans="1:15" x14ac:dyDescent="0.25">
      <c r="O23" s="3"/>
    </row>
    <row r="24" spans="1:15" x14ac:dyDescent="0.25">
      <c r="O24" s="3"/>
    </row>
    <row r="25" spans="1:15" x14ac:dyDescent="0.25">
      <c r="O25" s="3"/>
    </row>
    <row r="26" spans="1:15" x14ac:dyDescent="0.25">
      <c r="O26" s="3"/>
    </row>
    <row r="27" spans="1:15" x14ac:dyDescent="0.25">
      <c r="O27" s="3"/>
    </row>
    <row r="28" spans="1:15" x14ac:dyDescent="0.25">
      <c r="O28" s="3"/>
    </row>
    <row r="29" spans="1:15" x14ac:dyDescent="0.25">
      <c r="E29" s="31"/>
      <c r="O29" s="3"/>
    </row>
    <row r="30" spans="1:15" x14ac:dyDescent="0.25">
      <c r="O30" s="3"/>
    </row>
    <row r="31" spans="1:15" x14ac:dyDescent="0.25">
      <c r="J31" s="28"/>
      <c r="O31" s="3"/>
    </row>
    <row r="32" spans="1:15" x14ac:dyDescent="0.25">
      <c r="J32" s="28"/>
      <c r="O32" s="3"/>
    </row>
    <row r="33" spans="1:15" x14ac:dyDescent="0.25">
      <c r="A33" s="107">
        <v>2000</v>
      </c>
      <c r="B33" s="109" t="s">
        <v>46</v>
      </c>
      <c r="C33" s="110"/>
      <c r="D33" s="109" t="s">
        <v>68</v>
      </c>
      <c r="E33" s="110"/>
      <c r="F33" s="109" t="s">
        <v>69</v>
      </c>
      <c r="G33" s="110"/>
      <c r="H33" s="109" t="s">
        <v>70</v>
      </c>
      <c r="I33" s="110"/>
      <c r="O33" s="3"/>
    </row>
    <row r="34" spans="1:15" x14ac:dyDescent="0.25">
      <c r="A34" s="108"/>
      <c r="B34" s="46" t="s">
        <v>78</v>
      </c>
      <c r="C34" s="38" t="s">
        <v>104</v>
      </c>
      <c r="D34" s="46" t="s">
        <v>78</v>
      </c>
      <c r="E34" s="38" t="s">
        <v>104</v>
      </c>
      <c r="F34" s="46" t="s">
        <v>78</v>
      </c>
      <c r="G34" s="38" t="s">
        <v>104</v>
      </c>
      <c r="H34" s="46" t="s">
        <v>78</v>
      </c>
      <c r="I34" s="38" t="s">
        <v>104</v>
      </c>
      <c r="O34" s="3"/>
    </row>
    <row r="35" spans="1:15" ht="15.75" thickBot="1" x14ac:dyDescent="0.3">
      <c r="A35" s="39" t="s">
        <v>71</v>
      </c>
      <c r="B35" s="47">
        <v>72261780</v>
      </c>
      <c r="C35" s="41">
        <v>1</v>
      </c>
      <c r="D35" s="47">
        <v>4673485</v>
      </c>
      <c r="E35" s="41">
        <v>1</v>
      </c>
      <c r="F35" s="47">
        <v>116136</v>
      </c>
      <c r="G35" s="42">
        <v>1</v>
      </c>
      <c r="H35" s="47">
        <v>30717</v>
      </c>
      <c r="I35" s="42">
        <v>1</v>
      </c>
      <c r="O35" s="3"/>
    </row>
    <row r="36" spans="1:15" ht="15.75" thickBot="1" x14ac:dyDescent="0.3">
      <c r="A36" s="40" t="s">
        <v>72</v>
      </c>
      <c r="B36" s="48">
        <v>6620945</v>
      </c>
      <c r="C36" s="43">
        <v>9.1624438257679228E-2</v>
      </c>
      <c r="D36" s="48">
        <v>535935</v>
      </c>
      <c r="E36" s="43">
        <v>0.11467566494810617</v>
      </c>
      <c r="F36" s="48">
        <v>9948</v>
      </c>
      <c r="G36" s="43">
        <v>8.5658193841702826E-2</v>
      </c>
      <c r="H36" s="48">
        <v>6663</v>
      </c>
      <c r="I36" s="43">
        <v>0.21691571442523683</v>
      </c>
      <c r="O36" s="3"/>
    </row>
    <row r="37" spans="1:15" ht="15.75" thickBot="1" x14ac:dyDescent="0.3">
      <c r="A37" s="40" t="s">
        <v>80</v>
      </c>
      <c r="B37" s="48">
        <v>2719059</v>
      </c>
      <c r="C37" s="43">
        <v>4.9028758484437295E-2</v>
      </c>
      <c r="D37" s="48">
        <v>198523</v>
      </c>
      <c r="E37" s="43">
        <v>5.9099176875102334E-2</v>
      </c>
      <c r="F37" s="48">
        <v>2741</v>
      </c>
      <c r="G37" s="43">
        <v>3.1601277424859055E-2</v>
      </c>
      <c r="H37" s="48">
        <v>1553</v>
      </c>
      <c r="I37" s="43">
        <v>9.0903769608990867E-2</v>
      </c>
      <c r="O37" s="3"/>
    </row>
    <row r="38" spans="1:15" x14ac:dyDescent="0.25">
      <c r="A38" s="33" t="s">
        <v>81</v>
      </c>
      <c r="B38" s="52">
        <v>1767368</v>
      </c>
      <c r="C38" s="53">
        <v>6.5703923555145524E-2</v>
      </c>
      <c r="D38" s="52">
        <v>131139</v>
      </c>
      <c r="E38" s="53">
        <v>7.9145291923666511E-2</v>
      </c>
      <c r="F38" s="52">
        <v>1684</v>
      </c>
      <c r="G38" s="53">
        <v>4.033243120254832E-2</v>
      </c>
      <c r="H38" s="52">
        <v>1009</v>
      </c>
      <c r="I38" s="53">
        <v>0.12524826216484608</v>
      </c>
      <c r="J38" s="28"/>
      <c r="O38" s="3"/>
    </row>
    <row r="39" spans="1:15" x14ac:dyDescent="0.25">
      <c r="A39" s="37" t="s">
        <v>82</v>
      </c>
      <c r="B39" s="30">
        <v>329946</v>
      </c>
      <c r="C39" s="44">
        <v>6.2526672938044495E-2</v>
      </c>
      <c r="D39" s="30">
        <v>25317</v>
      </c>
      <c r="E39" s="44">
        <v>7.6977338859007136E-2</v>
      </c>
      <c r="F39" s="30">
        <v>363</v>
      </c>
      <c r="G39" s="44">
        <v>4.5369328833895765E-2</v>
      </c>
      <c r="H39" s="30">
        <v>247</v>
      </c>
      <c r="I39" s="44">
        <v>0.15033475349969569</v>
      </c>
      <c r="O39" s="3"/>
    </row>
    <row r="40" spans="1:15" x14ac:dyDescent="0.25">
      <c r="A40" s="33" t="s">
        <v>83</v>
      </c>
      <c r="B40" s="52">
        <v>618283</v>
      </c>
      <c r="C40" s="53">
        <v>0.10624512729059228</v>
      </c>
      <c r="D40" s="52">
        <v>43710</v>
      </c>
      <c r="E40" s="53">
        <v>0.12103238883212467</v>
      </c>
      <c r="F40" s="52">
        <v>608</v>
      </c>
      <c r="G40" s="53">
        <v>7.2046451001303469E-2</v>
      </c>
      <c r="H40" s="52">
        <v>383</v>
      </c>
      <c r="I40" s="53">
        <v>0.20010449320794149</v>
      </c>
      <c r="O40" s="3"/>
    </row>
    <row r="41" spans="1:15" x14ac:dyDescent="0.25">
      <c r="A41" s="37" t="s">
        <v>84</v>
      </c>
      <c r="B41" s="30">
        <v>819139</v>
      </c>
      <c r="C41" s="44">
        <v>5.1835425203321434E-2</v>
      </c>
      <c r="D41" s="30">
        <v>62112</v>
      </c>
      <c r="E41" s="44">
        <v>6.4237755815444691E-2</v>
      </c>
      <c r="F41" s="30">
        <v>713</v>
      </c>
      <c r="G41" s="44">
        <v>2.816734484257101E-2</v>
      </c>
      <c r="H41" s="30">
        <v>379</v>
      </c>
      <c r="I41" s="44">
        <v>8.4240942431651478E-2</v>
      </c>
      <c r="O41" s="3"/>
    </row>
    <row r="42" spans="1:15" ht="15.75" thickBot="1" x14ac:dyDescent="0.3">
      <c r="A42" s="33" t="s">
        <v>85</v>
      </c>
      <c r="B42" s="52">
        <v>951691</v>
      </c>
      <c r="C42" s="53">
        <v>3.3323121895886126E-2</v>
      </c>
      <c r="D42" s="52">
        <v>67384</v>
      </c>
      <c r="E42" s="53">
        <v>3.958618501829974E-2</v>
      </c>
      <c r="F42" s="52">
        <v>1057</v>
      </c>
      <c r="G42" s="53">
        <v>2.3497243464342878E-2</v>
      </c>
      <c r="H42" s="52">
        <v>544</v>
      </c>
      <c r="I42" s="53">
        <v>6.0256978289765173E-2</v>
      </c>
      <c r="O42" s="3"/>
    </row>
    <row r="43" spans="1:15" ht="15.75" thickBot="1" x14ac:dyDescent="0.3">
      <c r="A43" s="40" t="s">
        <v>86</v>
      </c>
      <c r="B43" s="48">
        <v>3901886</v>
      </c>
      <c r="C43" s="43">
        <v>0.23220910570756545</v>
      </c>
      <c r="D43" s="48">
        <v>337412</v>
      </c>
      <c r="E43" s="43">
        <v>0.25671689485557336</v>
      </c>
      <c r="F43" s="48">
        <v>7207</v>
      </c>
      <c r="G43" s="43">
        <v>0.24514439266641722</v>
      </c>
      <c r="H43" s="48">
        <v>5110</v>
      </c>
      <c r="I43" s="43">
        <v>0.37482579036162256</v>
      </c>
      <c r="O43" s="3"/>
    </row>
    <row r="44" spans="1:15" ht="15.75" thickBot="1" x14ac:dyDescent="0.3">
      <c r="A44" s="40" t="s">
        <v>87</v>
      </c>
      <c r="B44" s="48">
        <v>585970</v>
      </c>
      <c r="C44" s="43">
        <v>0.13619075863530802</v>
      </c>
      <c r="D44" s="48">
        <v>42506</v>
      </c>
      <c r="E44" s="43">
        <v>0.140167253637239</v>
      </c>
      <c r="F44" s="48">
        <v>797</v>
      </c>
      <c r="G44" s="43">
        <v>0.11631640396964391</v>
      </c>
      <c r="H44" s="48">
        <v>474</v>
      </c>
      <c r="I44" s="43">
        <v>0.19120613150463897</v>
      </c>
      <c r="O44" s="3"/>
    </row>
    <row r="45" spans="1:15" x14ac:dyDescent="0.25">
      <c r="A45" s="33" t="s">
        <v>81</v>
      </c>
      <c r="B45" s="52">
        <v>448039</v>
      </c>
      <c r="C45" s="53">
        <v>0.17731990832408884</v>
      </c>
      <c r="D45" s="52">
        <v>30189</v>
      </c>
      <c r="E45" s="53">
        <v>0.19351178800815352</v>
      </c>
      <c r="F45" s="52">
        <v>655</v>
      </c>
      <c r="G45" s="53">
        <v>0.15346766635426429</v>
      </c>
      <c r="H45" s="52">
        <v>395</v>
      </c>
      <c r="I45" s="53">
        <v>0.2474937343358396</v>
      </c>
      <c r="O45" s="3"/>
    </row>
    <row r="46" spans="1:15" x14ac:dyDescent="0.25">
      <c r="A46" s="37" t="s">
        <v>82</v>
      </c>
      <c r="B46" s="30">
        <v>113215</v>
      </c>
      <c r="C46" s="44">
        <v>0.19377337338365297</v>
      </c>
      <c r="D46" s="30">
        <v>7881</v>
      </c>
      <c r="E46" s="44">
        <v>0.21608357095854355</v>
      </c>
      <c r="F46" s="30">
        <v>185</v>
      </c>
      <c r="G46" s="44">
        <v>0.20903954802259886</v>
      </c>
      <c r="H46" s="30">
        <v>140</v>
      </c>
      <c r="I46" s="44">
        <v>0.34398034398034399</v>
      </c>
      <c r="O46" s="3"/>
    </row>
    <row r="47" spans="1:15" x14ac:dyDescent="0.25">
      <c r="A47" s="33" t="s">
        <v>83</v>
      </c>
      <c r="B47" s="52">
        <v>99326</v>
      </c>
      <c r="C47" s="53">
        <v>0.26466889076006439</v>
      </c>
      <c r="D47" s="52">
        <v>5890</v>
      </c>
      <c r="E47" s="53">
        <v>0.25150518809513644</v>
      </c>
      <c r="F47" s="52">
        <v>134</v>
      </c>
      <c r="G47" s="53">
        <v>0.21474358974358973</v>
      </c>
      <c r="H47" s="52">
        <v>69</v>
      </c>
      <c r="I47" s="53">
        <v>0.21904761904761905</v>
      </c>
      <c r="O47" s="3"/>
    </row>
    <row r="48" spans="1:15" x14ac:dyDescent="0.25">
      <c r="A48" s="37" t="s">
        <v>84</v>
      </c>
      <c r="B48" s="30">
        <v>235498</v>
      </c>
      <c r="C48" s="44">
        <v>0.15026882715301007</v>
      </c>
      <c r="D48" s="30">
        <v>16418</v>
      </c>
      <c r="E48" s="44">
        <v>0.17081620974873848</v>
      </c>
      <c r="F48" s="30">
        <v>336</v>
      </c>
      <c r="G48" s="44">
        <v>0.12178325480246466</v>
      </c>
      <c r="H48" s="30">
        <v>186</v>
      </c>
      <c r="I48" s="44">
        <v>0.21281464530892449</v>
      </c>
      <c r="O48" s="3"/>
    </row>
    <row r="49" spans="1:15" ht="15.75" thickBot="1" x14ac:dyDescent="0.3">
      <c r="A49" s="33" t="s">
        <v>85</v>
      </c>
      <c r="B49" s="52">
        <v>137931</v>
      </c>
      <c r="C49" s="53">
        <v>7.7670804987608685E-2</v>
      </c>
      <c r="D49" s="52">
        <v>12317</v>
      </c>
      <c r="E49" s="53">
        <v>8.3649131385572437E-2</v>
      </c>
      <c r="F49" s="52">
        <v>142</v>
      </c>
      <c r="G49" s="53">
        <v>5.4953560371517031E-2</v>
      </c>
      <c r="H49" s="52">
        <v>79</v>
      </c>
      <c r="I49" s="53">
        <v>8.9467723669309177E-2</v>
      </c>
      <c r="O49" s="3"/>
    </row>
    <row r="50" spans="1:15" ht="15.75" thickBot="1" x14ac:dyDescent="0.3">
      <c r="A50" s="40" t="s">
        <v>88</v>
      </c>
      <c r="B50" s="48">
        <v>3315916</v>
      </c>
      <c r="C50" s="43">
        <v>0.26525713114585586</v>
      </c>
      <c r="D50" s="48">
        <v>294906</v>
      </c>
      <c r="E50" s="43">
        <v>0.29167338388638719</v>
      </c>
      <c r="F50" s="48">
        <v>6410</v>
      </c>
      <c r="G50" s="43">
        <v>0.28429502816339203</v>
      </c>
      <c r="H50" s="48">
        <v>4636</v>
      </c>
      <c r="I50" s="43">
        <v>0.41563564640487716</v>
      </c>
      <c r="L50" s="3"/>
      <c r="M50" s="3"/>
      <c r="N50" s="3"/>
      <c r="O50" s="3"/>
    </row>
    <row r="51" spans="1:15" x14ac:dyDescent="0.25">
      <c r="A51" s="33" t="s">
        <v>81</v>
      </c>
      <c r="B51" s="52">
        <v>2940459</v>
      </c>
      <c r="C51" s="53">
        <v>0.34290955084928004</v>
      </c>
      <c r="D51" s="52">
        <v>257263</v>
      </c>
      <c r="E51" s="53">
        <v>0.38779527855785129</v>
      </c>
      <c r="F51" s="52">
        <v>5920</v>
      </c>
      <c r="G51" s="53">
        <v>0.36385986478180699</v>
      </c>
      <c r="H51" s="52">
        <v>4302</v>
      </c>
      <c r="I51" s="53">
        <v>0.49459645895608184</v>
      </c>
      <c r="L51" s="3"/>
      <c r="M51" s="3"/>
      <c r="N51" s="3"/>
      <c r="O51" s="3"/>
    </row>
    <row r="52" spans="1:15" x14ac:dyDescent="0.25">
      <c r="A52" s="37" t="s">
        <v>82</v>
      </c>
      <c r="B52" s="30">
        <v>589201</v>
      </c>
      <c r="C52" s="44">
        <v>0.40997221628850528</v>
      </c>
      <c r="D52" s="30">
        <v>44505</v>
      </c>
      <c r="E52" s="44">
        <v>0.43218388572205446</v>
      </c>
      <c r="F52" s="30">
        <v>1561</v>
      </c>
      <c r="G52" s="44">
        <v>0.55100600070596539</v>
      </c>
      <c r="H52" s="30">
        <v>1218</v>
      </c>
      <c r="I52" s="44">
        <v>0.68503937007874016</v>
      </c>
      <c r="L52" s="3"/>
      <c r="M52" s="3"/>
      <c r="N52" s="3"/>
      <c r="O52" s="3"/>
    </row>
    <row r="53" spans="1:15" x14ac:dyDescent="0.25">
      <c r="A53" s="33" t="s">
        <v>83</v>
      </c>
      <c r="B53" s="52">
        <v>812292</v>
      </c>
      <c r="C53" s="53">
        <v>0.51305709371737307</v>
      </c>
      <c r="D53" s="52">
        <v>70949</v>
      </c>
      <c r="E53" s="53">
        <v>0.55078212941039473</v>
      </c>
      <c r="F53" s="52">
        <v>1561</v>
      </c>
      <c r="G53" s="53">
        <v>0.52951153324287648</v>
      </c>
      <c r="H53" s="52">
        <v>1206</v>
      </c>
      <c r="I53" s="53">
        <v>0.60179640718562877</v>
      </c>
      <c r="L53" s="3"/>
      <c r="M53" s="3"/>
      <c r="N53" s="3"/>
      <c r="O53" s="3"/>
    </row>
    <row r="54" spans="1:15" x14ac:dyDescent="0.25">
      <c r="A54" s="37" t="s">
        <v>84</v>
      </c>
      <c r="B54" s="30">
        <v>1538966</v>
      </c>
      <c r="C54" s="44">
        <v>0.27706073651175889</v>
      </c>
      <c r="D54" s="30">
        <v>141809</v>
      </c>
      <c r="E54" s="44">
        <v>0.32856047283755824</v>
      </c>
      <c r="F54" s="30">
        <v>2798</v>
      </c>
      <c r="G54" s="44">
        <v>0.26675564877490704</v>
      </c>
      <c r="H54" s="30">
        <v>1878</v>
      </c>
      <c r="I54" s="44">
        <v>0.38201790073230268</v>
      </c>
      <c r="J54" s="35"/>
      <c r="L54" s="3"/>
      <c r="M54" s="3"/>
      <c r="N54" s="3"/>
      <c r="O54" s="3"/>
    </row>
    <row r="55" spans="1:15" ht="15.75" thickBot="1" x14ac:dyDescent="0.3">
      <c r="A55" s="33" t="s">
        <v>85</v>
      </c>
      <c r="B55" s="52">
        <v>375457</v>
      </c>
      <c r="C55" s="53">
        <v>9.5639973477564574E-2</v>
      </c>
      <c r="D55" s="52">
        <v>37643</v>
      </c>
      <c r="E55" s="53">
        <v>0.10826785241771264</v>
      </c>
      <c r="F55" s="52">
        <v>490</v>
      </c>
      <c r="G55" s="53">
        <v>7.806276883861718E-2</v>
      </c>
      <c r="H55" s="52">
        <v>334</v>
      </c>
      <c r="I55" s="53">
        <v>0.13599348534201955</v>
      </c>
      <c r="J55" s="35"/>
      <c r="L55" s="3"/>
      <c r="M55" s="3"/>
      <c r="N55" s="3"/>
      <c r="O55" s="3"/>
    </row>
    <row r="56" spans="1:15" ht="15.75" thickBot="1" x14ac:dyDescent="0.3">
      <c r="A56" s="40" t="s">
        <v>77</v>
      </c>
      <c r="B56" s="48">
        <v>65640835</v>
      </c>
      <c r="C56" s="45">
        <v>0.90837556174232081</v>
      </c>
      <c r="D56" s="48">
        <v>4137550</v>
      </c>
      <c r="E56" s="45">
        <v>0.88532433505189378</v>
      </c>
      <c r="F56" s="48">
        <v>106188</v>
      </c>
      <c r="G56" s="45">
        <v>0.91434180615829719</v>
      </c>
      <c r="H56" s="48">
        <v>24054</v>
      </c>
      <c r="I56" s="45">
        <v>0.78308428557476317</v>
      </c>
      <c r="J56" s="35"/>
      <c r="L56" s="3"/>
      <c r="M56" s="3"/>
      <c r="N56" s="3"/>
      <c r="O56" s="3"/>
    </row>
    <row r="57" spans="1:15" ht="15.75" thickBot="1" x14ac:dyDescent="0.3">
      <c r="A57" s="40" t="s">
        <v>80</v>
      </c>
      <c r="B57" s="48">
        <v>52739392</v>
      </c>
      <c r="C57" s="45">
        <v>0.95097124151556267</v>
      </c>
      <c r="D57" s="48">
        <v>3160627</v>
      </c>
      <c r="E57" s="45">
        <v>0.94090082312489765</v>
      </c>
      <c r="F57" s="48">
        <v>83996</v>
      </c>
      <c r="G57" s="45">
        <v>0.96839872257514092</v>
      </c>
      <c r="H57" s="48">
        <v>15531</v>
      </c>
      <c r="I57" s="45">
        <v>0.90909623039100917</v>
      </c>
      <c r="J57" s="35"/>
      <c r="L57" s="3"/>
      <c r="M57" s="3"/>
      <c r="N57" s="3"/>
      <c r="O57" s="3"/>
    </row>
    <row r="58" spans="1:15" x14ac:dyDescent="0.25">
      <c r="A58" s="33" t="s">
        <v>81</v>
      </c>
      <c r="B58" s="52">
        <v>25131604</v>
      </c>
      <c r="C58" s="53">
        <v>0.93429607644485446</v>
      </c>
      <c r="D58" s="52">
        <v>1525801</v>
      </c>
      <c r="E58" s="53">
        <v>0.92085470807633352</v>
      </c>
      <c r="F58" s="52">
        <v>40069</v>
      </c>
      <c r="G58" s="53">
        <v>0.95966756879745163</v>
      </c>
      <c r="H58" s="52">
        <v>7047</v>
      </c>
      <c r="I58" s="53">
        <v>0.87475173783515392</v>
      </c>
      <c r="J58" s="35"/>
      <c r="L58" s="3"/>
      <c r="M58" s="3"/>
      <c r="N58" s="3"/>
      <c r="O58" s="3"/>
    </row>
    <row r="59" spans="1:15" x14ac:dyDescent="0.25">
      <c r="A59" s="37" t="s">
        <v>82</v>
      </c>
      <c r="B59" s="30">
        <v>4946938</v>
      </c>
      <c r="C59" s="44">
        <v>0.93747332706195552</v>
      </c>
      <c r="D59" s="30">
        <v>303572</v>
      </c>
      <c r="E59" s="44">
        <v>0.92302266114099285</v>
      </c>
      <c r="F59" s="30">
        <v>7638</v>
      </c>
      <c r="G59" s="44">
        <v>0.95463067116610423</v>
      </c>
      <c r="H59" s="30">
        <v>1396</v>
      </c>
      <c r="I59" s="44">
        <v>0.84966524650030428</v>
      </c>
      <c r="J59" s="35"/>
      <c r="L59" s="3"/>
      <c r="M59" s="3"/>
      <c r="N59" s="3"/>
      <c r="O59" s="3"/>
    </row>
    <row r="60" spans="1:15" x14ac:dyDescent="0.25">
      <c r="A60" s="33" t="s">
        <v>83</v>
      </c>
      <c r="B60" s="52">
        <v>5201118</v>
      </c>
      <c r="C60" s="53">
        <v>0.89375487270940768</v>
      </c>
      <c r="D60" s="52">
        <v>317433</v>
      </c>
      <c r="E60" s="53">
        <v>0.87896761116787536</v>
      </c>
      <c r="F60" s="52">
        <v>7831</v>
      </c>
      <c r="G60" s="53">
        <v>0.92795354899869653</v>
      </c>
      <c r="H60" s="52">
        <v>1531</v>
      </c>
      <c r="I60" s="53">
        <v>0.79989550679205856</v>
      </c>
      <c r="J60" s="35"/>
      <c r="L60" s="3"/>
      <c r="M60" s="3"/>
      <c r="N60" s="3"/>
      <c r="O60" s="3"/>
    </row>
    <row r="61" spans="1:15" x14ac:dyDescent="0.25">
      <c r="A61" s="37" t="s">
        <v>84</v>
      </c>
      <c r="B61" s="30">
        <v>14983548</v>
      </c>
      <c r="C61" s="44">
        <v>0.94816457479667859</v>
      </c>
      <c r="D61" s="30">
        <v>904796</v>
      </c>
      <c r="E61" s="44">
        <v>0.93576224418455534</v>
      </c>
      <c r="F61" s="30">
        <v>24600</v>
      </c>
      <c r="G61" s="44">
        <v>0.971832655157429</v>
      </c>
      <c r="H61" s="30">
        <v>4120</v>
      </c>
      <c r="I61" s="44">
        <v>0.91575905756834852</v>
      </c>
      <c r="J61" s="35"/>
      <c r="L61" s="3"/>
      <c r="M61" s="3"/>
      <c r="N61" s="3"/>
      <c r="O61" s="3"/>
    </row>
    <row r="62" spans="1:15" ht="15.75" thickBot="1" x14ac:dyDescent="0.3">
      <c r="A62" s="33" t="s">
        <v>85</v>
      </c>
      <c r="B62" s="52">
        <v>27607788</v>
      </c>
      <c r="C62" s="53">
        <v>0.96667687810411385</v>
      </c>
      <c r="D62" s="52">
        <v>1634826</v>
      </c>
      <c r="E62" s="53">
        <v>0.96041381498170031</v>
      </c>
      <c r="F62" s="52">
        <v>43927</v>
      </c>
      <c r="G62" s="53">
        <v>0.9765027565356571</v>
      </c>
      <c r="H62" s="52">
        <v>8484</v>
      </c>
      <c r="I62" s="53">
        <v>0.93974302171023483</v>
      </c>
      <c r="J62" s="35"/>
      <c r="L62" s="3"/>
      <c r="M62" s="3"/>
      <c r="N62" s="3"/>
      <c r="O62" s="3"/>
    </row>
    <row r="63" spans="1:15" ht="15.75" thickBot="1" x14ac:dyDescent="0.3">
      <c r="A63" s="40" t="s">
        <v>86</v>
      </c>
      <c r="B63" s="48">
        <v>12901443</v>
      </c>
      <c r="C63" s="45">
        <v>0.76779089429243452</v>
      </c>
      <c r="D63" s="48">
        <v>976923</v>
      </c>
      <c r="E63" s="45">
        <v>0.74328310514442664</v>
      </c>
      <c r="F63" s="48">
        <v>22192</v>
      </c>
      <c r="G63" s="45">
        <v>0.75485560733358281</v>
      </c>
      <c r="H63" s="48">
        <v>8523</v>
      </c>
      <c r="I63" s="45">
        <v>0.62517420963837744</v>
      </c>
      <c r="J63" s="35"/>
      <c r="L63" s="3"/>
      <c r="M63" s="3"/>
      <c r="N63" s="3"/>
      <c r="O63" s="3"/>
    </row>
    <row r="64" spans="1:15" ht="15.75" thickBot="1" x14ac:dyDescent="0.3">
      <c r="A64" s="40" t="s">
        <v>87</v>
      </c>
      <c r="B64" s="48">
        <v>3716598</v>
      </c>
      <c r="C64" s="45">
        <v>0.86380924136469195</v>
      </c>
      <c r="D64" s="48">
        <v>260746</v>
      </c>
      <c r="E64" s="45">
        <v>0.85983274636276097</v>
      </c>
      <c r="F64" s="48">
        <v>6055</v>
      </c>
      <c r="G64" s="45">
        <v>0.88368359603035607</v>
      </c>
      <c r="H64" s="48">
        <v>2005</v>
      </c>
      <c r="I64" s="45">
        <v>0.80879386849536106</v>
      </c>
      <c r="J64" s="35"/>
      <c r="L64" s="3"/>
      <c r="M64" s="3"/>
      <c r="N64" s="3"/>
      <c r="O64" s="3"/>
    </row>
    <row r="65" spans="1:15" x14ac:dyDescent="0.25">
      <c r="A65" s="33" t="s">
        <v>81</v>
      </c>
      <c r="B65" s="52">
        <v>2078688</v>
      </c>
      <c r="C65" s="53">
        <v>0.82268009167591116</v>
      </c>
      <c r="D65" s="52">
        <v>125817</v>
      </c>
      <c r="E65" s="53">
        <v>0.8064882119918465</v>
      </c>
      <c r="F65" s="52">
        <v>3613</v>
      </c>
      <c r="G65" s="53">
        <v>0.84653233364573566</v>
      </c>
      <c r="H65" s="52">
        <v>1201</v>
      </c>
      <c r="I65" s="53">
        <v>0.75250626566416046</v>
      </c>
      <c r="J65" s="35"/>
      <c r="L65" s="3"/>
      <c r="M65" s="3"/>
      <c r="N65" s="3"/>
      <c r="O65" s="3"/>
    </row>
    <row r="66" spans="1:15" x14ac:dyDescent="0.25">
      <c r="A66" s="37" t="s">
        <v>82</v>
      </c>
      <c r="B66" s="30">
        <v>471050</v>
      </c>
      <c r="C66" s="44">
        <v>0.80622662661634703</v>
      </c>
      <c r="D66" s="30">
        <v>28591</v>
      </c>
      <c r="E66" s="44">
        <v>0.78391642904145642</v>
      </c>
      <c r="F66" s="30">
        <v>700</v>
      </c>
      <c r="G66" s="44">
        <v>0.79096045197740117</v>
      </c>
      <c r="H66" s="30">
        <v>267</v>
      </c>
      <c r="I66" s="44">
        <v>0.65601965601965606</v>
      </c>
      <c r="J66" s="35"/>
      <c r="L66" s="3"/>
      <c r="M66" s="3"/>
      <c r="N66" s="3"/>
      <c r="O66" s="3"/>
    </row>
    <row r="67" spans="1:15" x14ac:dyDescent="0.25">
      <c r="A67" s="33" t="s">
        <v>83</v>
      </c>
      <c r="B67" s="52">
        <v>275958</v>
      </c>
      <c r="C67" s="53">
        <v>0.73533110923993561</v>
      </c>
      <c r="D67" s="52">
        <v>17529</v>
      </c>
      <c r="E67" s="53">
        <v>0.74849481190486356</v>
      </c>
      <c r="F67" s="52">
        <v>490</v>
      </c>
      <c r="G67" s="53">
        <v>0.78525641025641024</v>
      </c>
      <c r="H67" s="52">
        <v>246</v>
      </c>
      <c r="I67" s="53">
        <v>0.78095238095238095</v>
      </c>
      <c r="J67" s="35"/>
      <c r="L67" s="3"/>
      <c r="M67" s="3"/>
      <c r="N67" s="3"/>
      <c r="O67" s="3"/>
    </row>
    <row r="68" spans="1:15" x14ac:dyDescent="0.25">
      <c r="A68" s="37" t="s">
        <v>84</v>
      </c>
      <c r="B68" s="30">
        <v>1331680</v>
      </c>
      <c r="C68" s="44">
        <v>0.84973117284698996</v>
      </c>
      <c r="D68" s="30">
        <v>79697</v>
      </c>
      <c r="E68" s="44">
        <v>0.82918379025126154</v>
      </c>
      <c r="F68" s="30">
        <v>2423</v>
      </c>
      <c r="G68" s="44">
        <v>0.87821674519753534</v>
      </c>
      <c r="H68" s="30">
        <v>688</v>
      </c>
      <c r="I68" s="44">
        <v>0.78718535469107553</v>
      </c>
      <c r="J68" s="35"/>
      <c r="L68" s="3"/>
      <c r="M68" s="3"/>
      <c r="N68" s="3"/>
      <c r="O68" s="3"/>
    </row>
    <row r="69" spans="1:15" ht="15.75" thickBot="1" x14ac:dyDescent="0.3">
      <c r="A69" s="33" t="s">
        <v>85</v>
      </c>
      <c r="B69" s="52">
        <v>1637910</v>
      </c>
      <c r="C69" s="53">
        <v>0.9223291950123913</v>
      </c>
      <c r="D69" s="52">
        <v>134929</v>
      </c>
      <c r="E69" s="53">
        <v>0.9163508686144276</v>
      </c>
      <c r="F69" s="52">
        <v>2442</v>
      </c>
      <c r="G69" s="53">
        <v>0.945046439628483</v>
      </c>
      <c r="H69" s="52">
        <v>804</v>
      </c>
      <c r="I69" s="53">
        <v>0.91053227633069078</v>
      </c>
      <c r="J69" s="35"/>
      <c r="L69" s="3"/>
      <c r="M69" s="3"/>
      <c r="N69" s="3"/>
      <c r="O69" s="3"/>
    </row>
    <row r="70" spans="1:15" ht="15.75" thickBot="1" x14ac:dyDescent="0.3">
      <c r="A70" s="40" t="s">
        <v>88</v>
      </c>
      <c r="B70" s="48">
        <v>9184845</v>
      </c>
      <c r="C70" s="45">
        <v>0.73474286885414419</v>
      </c>
      <c r="D70" s="48">
        <v>716177</v>
      </c>
      <c r="E70" s="45">
        <v>0.70832661611361281</v>
      </c>
      <c r="F70" s="48">
        <v>16137</v>
      </c>
      <c r="G70" s="45">
        <v>0.71570497183660797</v>
      </c>
      <c r="H70" s="48">
        <v>6518</v>
      </c>
      <c r="I70" s="45">
        <v>0.58436435359512284</v>
      </c>
      <c r="J70" s="35"/>
      <c r="L70" s="3"/>
      <c r="M70" s="3"/>
      <c r="N70" s="3"/>
      <c r="O70" s="3"/>
    </row>
    <row r="71" spans="1:15" x14ac:dyDescent="0.25">
      <c r="A71" s="33" t="s">
        <v>81</v>
      </c>
      <c r="B71" s="52">
        <v>5634569</v>
      </c>
      <c r="C71" s="53">
        <v>0.65709044915072001</v>
      </c>
      <c r="D71" s="52">
        <v>406136</v>
      </c>
      <c r="E71" s="53">
        <v>0.61220472144214866</v>
      </c>
      <c r="F71" s="52">
        <v>10350</v>
      </c>
      <c r="G71" s="53">
        <v>0.63614013521819301</v>
      </c>
      <c r="H71" s="52">
        <v>4396</v>
      </c>
      <c r="I71" s="53">
        <v>0.50540354104391816</v>
      </c>
      <c r="J71" s="35"/>
      <c r="L71" s="3"/>
      <c r="M71" s="3"/>
      <c r="N71" s="3"/>
      <c r="O71" s="3"/>
    </row>
    <row r="72" spans="1:15" x14ac:dyDescent="0.25">
      <c r="A72" s="37" t="s">
        <v>82</v>
      </c>
      <c r="B72" s="30">
        <v>847972</v>
      </c>
      <c r="C72" s="44">
        <v>0.59002778371149467</v>
      </c>
      <c r="D72" s="30">
        <v>58472</v>
      </c>
      <c r="E72" s="44">
        <v>0.56781611427794554</v>
      </c>
      <c r="F72" s="30">
        <v>1272</v>
      </c>
      <c r="G72" s="44">
        <v>0.44899399929403461</v>
      </c>
      <c r="H72" s="30">
        <v>560</v>
      </c>
      <c r="I72" s="44">
        <v>0.31496062992125984</v>
      </c>
      <c r="J72" s="35"/>
      <c r="L72" s="3"/>
      <c r="M72" s="3"/>
      <c r="N72" s="3"/>
      <c r="O72" s="3"/>
    </row>
    <row r="73" spans="1:15" x14ac:dyDescent="0.25">
      <c r="A73" s="33" t="s">
        <v>83</v>
      </c>
      <c r="B73" s="52">
        <v>770947</v>
      </c>
      <c r="C73" s="53">
        <v>0.48694290628262693</v>
      </c>
      <c r="D73" s="52">
        <v>57866</v>
      </c>
      <c r="E73" s="53">
        <v>0.44921787058960527</v>
      </c>
      <c r="F73" s="52">
        <v>1387</v>
      </c>
      <c r="G73" s="53">
        <v>0.47048846675712347</v>
      </c>
      <c r="H73" s="52">
        <v>798</v>
      </c>
      <c r="I73" s="53">
        <v>0.39820359281437123</v>
      </c>
      <c r="J73" s="35"/>
      <c r="L73" s="3"/>
      <c r="M73" s="3"/>
      <c r="N73" s="3"/>
      <c r="O73" s="3"/>
    </row>
    <row r="74" spans="1:15" x14ac:dyDescent="0.25">
      <c r="A74" s="37" t="s">
        <v>84</v>
      </c>
      <c r="B74" s="30">
        <v>4015650</v>
      </c>
      <c r="C74" s="44">
        <v>0.72293926348824111</v>
      </c>
      <c r="D74" s="30">
        <v>289798</v>
      </c>
      <c r="E74" s="44">
        <v>0.67143952716244171</v>
      </c>
      <c r="F74" s="30">
        <v>7691</v>
      </c>
      <c r="G74" s="44">
        <v>0.73324435122509291</v>
      </c>
      <c r="H74" s="30">
        <v>3038</v>
      </c>
      <c r="I74" s="44">
        <v>0.61798209926769732</v>
      </c>
      <c r="J74" s="35"/>
      <c r="L74" s="3"/>
      <c r="M74" s="3"/>
      <c r="N74" s="3"/>
      <c r="O74" s="3"/>
    </row>
    <row r="75" spans="1:15" x14ac:dyDescent="0.25">
      <c r="A75" s="34" t="s">
        <v>85</v>
      </c>
      <c r="B75" s="54">
        <v>3550276</v>
      </c>
      <c r="C75" s="55">
        <v>0.90436002652243541</v>
      </c>
      <c r="D75" s="54">
        <v>310041</v>
      </c>
      <c r="E75" s="55">
        <v>0.89173214758228736</v>
      </c>
      <c r="F75" s="54">
        <v>5787</v>
      </c>
      <c r="G75" s="55">
        <v>0.92193723116138282</v>
      </c>
      <c r="H75" s="54">
        <v>2122</v>
      </c>
      <c r="I75" s="55">
        <v>0.86400651465798051</v>
      </c>
      <c r="J75" s="35"/>
      <c r="L75" s="3"/>
      <c r="M75" s="3"/>
      <c r="N75" s="3"/>
      <c r="O75" s="3"/>
    </row>
    <row r="76" spans="1:15" x14ac:dyDescent="0.25">
      <c r="A76" s="56" t="s">
        <v>96</v>
      </c>
      <c r="J76" s="35"/>
      <c r="L76" s="3"/>
      <c r="M76" s="3"/>
      <c r="N76" s="3"/>
      <c r="O76" s="3"/>
    </row>
    <row r="77" spans="1:15" x14ac:dyDescent="0.25">
      <c r="J77" s="35"/>
      <c r="L77" s="3"/>
      <c r="M77" s="3"/>
      <c r="N77" s="3"/>
      <c r="O77" s="3"/>
    </row>
    <row r="78" spans="1:15" x14ac:dyDescent="0.25">
      <c r="J78" s="35"/>
      <c r="L78" s="3"/>
      <c r="M78" s="3"/>
      <c r="N78" s="3"/>
      <c r="O78" s="3"/>
    </row>
    <row r="79" spans="1:15" x14ac:dyDescent="0.25">
      <c r="J79" s="35"/>
      <c r="L79" s="3"/>
      <c r="M79" s="3"/>
      <c r="N79" s="3"/>
      <c r="O79" s="3"/>
    </row>
    <row r="80" spans="1:15" x14ac:dyDescent="0.25">
      <c r="J80" s="35"/>
      <c r="L80" s="3"/>
      <c r="M80" s="3"/>
      <c r="N80" s="3"/>
      <c r="O80" s="3"/>
    </row>
    <row r="81" spans="1:15" x14ac:dyDescent="0.25">
      <c r="J81" s="35"/>
      <c r="L81" s="3"/>
      <c r="M81" s="3"/>
      <c r="N81" s="3"/>
      <c r="O81" s="3"/>
    </row>
    <row r="82" spans="1:15" x14ac:dyDescent="0.25">
      <c r="A82" s="107">
        <v>1990</v>
      </c>
      <c r="B82" s="109" t="s">
        <v>46</v>
      </c>
      <c r="C82" s="110"/>
      <c r="D82" s="109" t="s">
        <v>68</v>
      </c>
      <c r="E82" s="110"/>
      <c r="F82" s="109" t="s">
        <v>43</v>
      </c>
      <c r="G82" s="110"/>
      <c r="H82" s="109" t="s">
        <v>95</v>
      </c>
      <c r="I82" s="110"/>
      <c r="J82" s="35"/>
      <c r="L82" s="3"/>
      <c r="M82" s="3"/>
      <c r="N82" s="3"/>
      <c r="O82" s="3"/>
    </row>
    <row r="83" spans="1:15" x14ac:dyDescent="0.25">
      <c r="A83" s="108"/>
      <c r="B83" s="46" t="s">
        <v>78</v>
      </c>
      <c r="C83" s="38" t="s">
        <v>104</v>
      </c>
      <c r="D83" s="46" t="s">
        <v>78</v>
      </c>
      <c r="E83" s="38" t="s">
        <v>104</v>
      </c>
      <c r="F83" s="46" t="s">
        <v>78</v>
      </c>
      <c r="G83" s="38" t="s">
        <v>104</v>
      </c>
      <c r="H83" s="46" t="s">
        <v>78</v>
      </c>
      <c r="I83" s="38" t="s">
        <v>104</v>
      </c>
      <c r="J83" s="35"/>
      <c r="L83" s="3"/>
      <c r="M83" s="3"/>
      <c r="N83" s="3"/>
      <c r="O83" s="3"/>
    </row>
    <row r="84" spans="1:15" ht="15.75" thickBot="1" x14ac:dyDescent="0.3">
      <c r="A84" s="39" t="s">
        <v>93</v>
      </c>
      <c r="B84" s="47">
        <v>65049428</v>
      </c>
      <c r="C84" s="41"/>
      <c r="D84" s="47">
        <v>4528888</v>
      </c>
      <c r="E84" s="41"/>
      <c r="F84" s="47">
        <v>119206</v>
      </c>
      <c r="G84" s="42"/>
      <c r="H84" s="47">
        <v>35214</v>
      </c>
      <c r="I84" s="42"/>
      <c r="J84" s="35"/>
      <c r="K84" s="111" t="s">
        <v>100</v>
      </c>
      <c r="L84" s="112"/>
      <c r="M84" s="112"/>
      <c r="N84" s="112"/>
      <c r="O84" s="3"/>
    </row>
    <row r="85" spans="1:15" ht="15.75" thickBot="1" x14ac:dyDescent="0.3">
      <c r="A85" s="40" t="s">
        <v>91</v>
      </c>
      <c r="B85" s="48">
        <v>6487515</v>
      </c>
      <c r="C85" s="43">
        <v>9.9732083731773932E-2</v>
      </c>
      <c r="D85" s="48">
        <v>454872</v>
      </c>
      <c r="E85" s="43">
        <v>0.10043789998781158</v>
      </c>
      <c r="F85" s="48">
        <v>8438</v>
      </c>
      <c r="G85" s="43">
        <v>7.0785027599281916E-2</v>
      </c>
      <c r="H85" s="48">
        <v>6003</v>
      </c>
      <c r="I85" s="43">
        <v>0.17047197137502129</v>
      </c>
      <c r="J85" s="35"/>
      <c r="K85" s="73"/>
      <c r="L85" s="74">
        <v>1990</v>
      </c>
      <c r="M85" s="74">
        <v>2000</v>
      </c>
      <c r="N85" s="74">
        <v>2009</v>
      </c>
      <c r="O85" s="3"/>
    </row>
    <row r="86" spans="1:15" ht="15.75" thickBot="1" x14ac:dyDescent="0.3">
      <c r="A86" s="40" t="s">
        <v>80</v>
      </c>
      <c r="B86" s="48">
        <v>2849984</v>
      </c>
      <c r="C86" s="43">
        <v>5.5106001920329266E-2</v>
      </c>
      <c r="D86" s="48">
        <v>155610</v>
      </c>
      <c r="E86" s="43">
        <v>4.5877604882997511E-2</v>
      </c>
      <c r="F86" s="48">
        <v>2316</v>
      </c>
      <c r="G86" s="43">
        <v>2.4621534274536484E-2</v>
      </c>
      <c r="H86" s="48">
        <v>1313</v>
      </c>
      <c r="I86" s="43">
        <v>5.9264274430151205E-2</v>
      </c>
      <c r="J86" s="35"/>
      <c r="K86" s="73" t="s">
        <v>46</v>
      </c>
      <c r="L86" s="23">
        <v>0.1</v>
      </c>
      <c r="M86" s="23">
        <v>9.1999999999999998E-2</v>
      </c>
      <c r="N86" s="23">
        <v>9.9000000000000005E-2</v>
      </c>
      <c r="O86" s="3"/>
    </row>
    <row r="87" spans="1:15" x14ac:dyDescent="0.25">
      <c r="A87" s="33" t="s">
        <v>81</v>
      </c>
      <c r="B87" s="52">
        <v>1834332</v>
      </c>
      <c r="C87" s="53">
        <v>7.2622223865670188E-2</v>
      </c>
      <c r="D87" s="52">
        <v>101443</v>
      </c>
      <c r="E87" s="53">
        <v>6.2573789118256271E-2</v>
      </c>
      <c r="F87" s="52">
        <v>1430</v>
      </c>
      <c r="G87" s="53">
        <v>3.180675726773282E-2</v>
      </c>
      <c r="H87" s="52">
        <v>879</v>
      </c>
      <c r="I87" s="53">
        <v>8.6303387334315168E-2</v>
      </c>
      <c r="J87" s="35"/>
      <c r="K87" s="73" t="s">
        <v>45</v>
      </c>
      <c r="L87" s="23">
        <v>0.1</v>
      </c>
      <c r="M87" s="23">
        <v>0.115</v>
      </c>
      <c r="N87" s="23">
        <v>0.105</v>
      </c>
      <c r="O87" s="3"/>
    </row>
    <row r="88" spans="1:15" x14ac:dyDescent="0.25">
      <c r="A88" s="37" t="s">
        <v>82</v>
      </c>
      <c r="B88" s="30">
        <v>377041</v>
      </c>
      <c r="C88" s="44">
        <v>6.7583661087408611E-2</v>
      </c>
      <c r="D88" s="30">
        <v>21879</v>
      </c>
      <c r="E88" s="44">
        <v>5.7452339688041594E-2</v>
      </c>
      <c r="F88" s="30">
        <v>383</v>
      </c>
      <c r="G88" s="44">
        <v>3.6563245823389025E-2</v>
      </c>
      <c r="H88" s="30">
        <v>240</v>
      </c>
      <c r="I88" s="44">
        <v>8.7751371115173671E-2</v>
      </c>
      <c r="J88" s="35"/>
      <c r="K88" s="73" t="s">
        <v>43</v>
      </c>
      <c r="L88" s="23">
        <v>7.0999999999999994E-2</v>
      </c>
      <c r="M88" s="23">
        <v>8.5999999999999993E-2</v>
      </c>
      <c r="N88" s="23">
        <v>9.4E-2</v>
      </c>
      <c r="O88" s="3"/>
    </row>
    <row r="89" spans="1:15" x14ac:dyDescent="0.25">
      <c r="A89" s="33" t="s">
        <v>84</v>
      </c>
      <c r="B89" s="52">
        <v>822520</v>
      </c>
      <c r="C89" s="53">
        <v>5.8234683110844496E-2</v>
      </c>
      <c r="D89" s="52">
        <v>45516</v>
      </c>
      <c r="E89" s="53">
        <v>5.0959664209893445E-2</v>
      </c>
      <c r="F89" s="52">
        <v>622</v>
      </c>
      <c r="G89" s="53">
        <v>2.5290721314141659E-2</v>
      </c>
      <c r="H89" s="52">
        <v>364</v>
      </c>
      <c r="I89" s="53">
        <v>7.1498723237085046E-2</v>
      </c>
      <c r="J89" s="35"/>
      <c r="K89" s="73" t="s">
        <v>50</v>
      </c>
      <c r="L89" s="23">
        <v>0.17</v>
      </c>
      <c r="M89" s="23">
        <v>0.217</v>
      </c>
      <c r="N89" s="23">
        <v>0.251</v>
      </c>
      <c r="O89" s="3"/>
    </row>
    <row r="90" spans="1:15" x14ac:dyDescent="0.25">
      <c r="A90" s="37" t="s">
        <v>83</v>
      </c>
      <c r="B90" s="30">
        <v>634771</v>
      </c>
      <c r="C90" s="44">
        <v>0.11426111549720076</v>
      </c>
      <c r="D90" s="30">
        <v>34048</v>
      </c>
      <c r="E90" s="44">
        <v>9.8071012768702989E-2</v>
      </c>
      <c r="F90" s="30">
        <v>425</v>
      </c>
      <c r="G90" s="44">
        <v>4.29726996966633E-2</v>
      </c>
      <c r="H90" s="30">
        <v>275</v>
      </c>
      <c r="I90" s="44">
        <v>0.11657481983891479</v>
      </c>
      <c r="J90" s="35"/>
      <c r="L90" s="3"/>
      <c r="M90" s="3"/>
      <c r="N90" s="3"/>
      <c r="O90" s="3"/>
    </row>
    <row r="91" spans="1:15" ht="15.75" thickBot="1" x14ac:dyDescent="0.3">
      <c r="A91" s="33" t="s">
        <v>85</v>
      </c>
      <c r="B91" s="52">
        <v>1015652</v>
      </c>
      <c r="C91" s="53">
        <v>3.8384915304105323E-2</v>
      </c>
      <c r="D91" s="52">
        <v>54167</v>
      </c>
      <c r="E91" s="53">
        <v>3.0591124185834005E-2</v>
      </c>
      <c r="F91" s="52">
        <v>886</v>
      </c>
      <c r="G91" s="53">
        <v>1.8042969147744628E-2</v>
      </c>
      <c r="H91" s="52">
        <v>434</v>
      </c>
      <c r="I91" s="53">
        <v>3.6257309941520467E-2</v>
      </c>
      <c r="J91" s="35"/>
      <c r="L91" s="3"/>
      <c r="M91" s="3"/>
      <c r="N91" s="3"/>
      <c r="O91" s="3"/>
    </row>
    <row r="92" spans="1:15" ht="15.75" thickBot="1" x14ac:dyDescent="0.3">
      <c r="A92" s="40" t="s">
        <v>86</v>
      </c>
      <c r="B92" s="48">
        <v>3637531</v>
      </c>
      <c r="C92" s="43">
        <v>0.27285819581022402</v>
      </c>
      <c r="D92" s="48">
        <v>299262</v>
      </c>
      <c r="E92" s="43">
        <v>0.26319460140699025</v>
      </c>
      <c r="F92" s="48">
        <v>6122</v>
      </c>
      <c r="G92" s="43">
        <v>0.24349693739559303</v>
      </c>
      <c r="H92" s="48">
        <v>4690</v>
      </c>
      <c r="I92" s="43">
        <v>0.35913929091048319</v>
      </c>
      <c r="J92" s="35"/>
      <c r="K92" s="111" t="s">
        <v>101</v>
      </c>
      <c r="L92" s="112"/>
      <c r="M92" s="112"/>
      <c r="N92" s="112"/>
      <c r="O92" s="3"/>
    </row>
    <row r="93" spans="1:15" ht="15.75" thickBot="1" x14ac:dyDescent="0.3">
      <c r="A93" s="40" t="s">
        <v>87</v>
      </c>
      <c r="B93" s="48">
        <v>407330</v>
      </c>
      <c r="C93" s="43">
        <v>0.13809856385359173</v>
      </c>
      <c r="D93" s="48">
        <v>27581</v>
      </c>
      <c r="E93" s="43">
        <v>0.11809614338869692</v>
      </c>
      <c r="F93" s="48">
        <v>544</v>
      </c>
      <c r="G93" s="43">
        <v>0.11003236245954692</v>
      </c>
      <c r="H93" s="48">
        <v>394</v>
      </c>
      <c r="I93" s="43">
        <v>0.17763751127141569</v>
      </c>
      <c r="J93" s="35"/>
      <c r="K93" s="73"/>
      <c r="L93" s="74">
        <v>1990</v>
      </c>
      <c r="M93" s="74">
        <v>2000</v>
      </c>
      <c r="N93" s="74">
        <v>2009</v>
      </c>
      <c r="O93" s="3"/>
    </row>
    <row r="94" spans="1:15" x14ac:dyDescent="0.25">
      <c r="A94" s="33" t="s">
        <v>81</v>
      </c>
      <c r="B94" s="52">
        <v>291572</v>
      </c>
      <c r="C94" s="53">
        <v>0.19503717835173745</v>
      </c>
      <c r="D94" s="52">
        <v>18679</v>
      </c>
      <c r="E94" s="53">
        <v>0.18750815623839304</v>
      </c>
      <c r="F94" s="52">
        <v>417</v>
      </c>
      <c r="G94" s="53">
        <v>0.17195876288659795</v>
      </c>
      <c r="H94" s="52">
        <v>290</v>
      </c>
      <c r="I94" s="53">
        <v>0.27911453320500479</v>
      </c>
      <c r="K94" s="73" t="s">
        <v>46</v>
      </c>
      <c r="L94" s="23">
        <v>5.5E-2</v>
      </c>
      <c r="M94" s="23">
        <v>4.9000000000000002E-2</v>
      </c>
      <c r="N94" s="23">
        <v>4.8000000000000001E-2</v>
      </c>
      <c r="O94" s="3"/>
    </row>
    <row r="95" spans="1:15" x14ac:dyDescent="0.25">
      <c r="A95" s="37" t="s">
        <v>82</v>
      </c>
      <c r="B95" s="30">
        <v>81314</v>
      </c>
      <c r="C95" s="44">
        <v>0.22305430286272315</v>
      </c>
      <c r="D95" s="30">
        <v>5098</v>
      </c>
      <c r="E95" s="44">
        <v>0.20167734789144712</v>
      </c>
      <c r="F95" s="30">
        <v>128</v>
      </c>
      <c r="G95" s="44">
        <v>0.15940224159402241</v>
      </c>
      <c r="H95" s="30">
        <v>86</v>
      </c>
      <c r="I95" s="44">
        <v>0.22279792746113988</v>
      </c>
      <c r="K95" s="73" t="s">
        <v>45</v>
      </c>
      <c r="L95" s="23">
        <v>4.5999999999999999E-2</v>
      </c>
      <c r="M95" s="23">
        <v>5.8999999999999997E-2</v>
      </c>
      <c r="N95" s="23">
        <v>5.0999999999999997E-2</v>
      </c>
      <c r="O95" s="3"/>
    </row>
    <row r="96" spans="1:15" x14ac:dyDescent="0.25">
      <c r="A96" s="33" t="s">
        <v>84</v>
      </c>
      <c r="B96" s="52">
        <v>142376</v>
      </c>
      <c r="C96" s="53">
        <v>0.15618956096094713</v>
      </c>
      <c r="D96" s="52">
        <v>9598</v>
      </c>
      <c r="E96" s="53">
        <v>0.16281594571670907</v>
      </c>
      <c r="F96" s="52">
        <v>192</v>
      </c>
      <c r="G96" s="53">
        <v>0.1456752655538695</v>
      </c>
      <c r="H96" s="52">
        <v>117</v>
      </c>
      <c r="I96" s="53">
        <v>0.23975409836065573</v>
      </c>
      <c r="K96" s="73" t="s">
        <v>43</v>
      </c>
      <c r="L96" s="23">
        <v>2.5000000000000001E-2</v>
      </c>
      <c r="M96" s="23">
        <v>3.2000000000000001E-2</v>
      </c>
      <c r="N96" s="23">
        <v>3.4000000000000002E-2</v>
      </c>
      <c r="O96" s="3"/>
    </row>
    <row r="97" spans="1:15" x14ac:dyDescent="0.25">
      <c r="A97" s="37" t="s">
        <v>83</v>
      </c>
      <c r="B97" s="30">
        <v>67882</v>
      </c>
      <c r="C97" s="44">
        <v>0.31017733688524962</v>
      </c>
      <c r="D97" s="30">
        <v>3983</v>
      </c>
      <c r="E97" s="44">
        <v>0.25882123594775491</v>
      </c>
      <c r="F97" s="30">
        <v>97</v>
      </c>
      <c r="G97" s="44">
        <v>0.31907894736842107</v>
      </c>
      <c r="H97" s="30">
        <v>87</v>
      </c>
      <c r="I97" s="44">
        <v>0.52727272727272723</v>
      </c>
      <c r="K97" s="73" t="s">
        <v>50</v>
      </c>
      <c r="L97" s="23">
        <v>5.8999999999999997E-2</v>
      </c>
      <c r="M97" s="23">
        <v>9.0999999999999998E-2</v>
      </c>
      <c r="N97" s="23">
        <v>0.1</v>
      </c>
      <c r="O97" s="3"/>
    </row>
    <row r="98" spans="1:15" ht="15.75" thickBot="1" x14ac:dyDescent="0.3">
      <c r="A98" s="33" t="s">
        <v>85</v>
      </c>
      <c r="B98" s="52">
        <v>115758</v>
      </c>
      <c r="C98" s="53">
        <v>7.9580421888019004E-2</v>
      </c>
      <c r="D98" s="52">
        <v>8902</v>
      </c>
      <c r="E98" s="53">
        <v>6.6467557679384753E-2</v>
      </c>
      <c r="F98" s="52">
        <v>127</v>
      </c>
      <c r="G98" s="53">
        <v>5.0416832076220726E-2</v>
      </c>
      <c r="H98" s="52">
        <v>104</v>
      </c>
      <c r="I98" s="53">
        <v>8.8210347752332482E-2</v>
      </c>
      <c r="L98" s="3"/>
      <c r="M98" s="3"/>
      <c r="N98" s="3"/>
      <c r="O98" s="3"/>
    </row>
    <row r="99" spans="1:15" ht="15.75" thickBot="1" x14ac:dyDescent="0.3">
      <c r="A99" s="40" t="s">
        <v>88</v>
      </c>
      <c r="B99" s="48">
        <v>3230201</v>
      </c>
      <c r="C99" s="43">
        <v>0.31114512196226152</v>
      </c>
      <c r="D99" s="48">
        <v>271681</v>
      </c>
      <c r="E99" s="43">
        <v>0.30070172331735823</v>
      </c>
      <c r="F99" s="48">
        <v>5578</v>
      </c>
      <c r="G99" s="43">
        <v>0.27616595702544805</v>
      </c>
      <c r="H99" s="48">
        <v>4296</v>
      </c>
      <c r="I99" s="43">
        <v>0.39627340651231435</v>
      </c>
      <c r="L99" s="3"/>
      <c r="M99" s="3"/>
      <c r="N99" s="3"/>
      <c r="O99" s="3"/>
    </row>
    <row r="100" spans="1:15" x14ac:dyDescent="0.25">
      <c r="A100" s="33" t="s">
        <v>81</v>
      </c>
      <c r="B100" s="52">
        <v>2866941</v>
      </c>
      <c r="C100" s="53">
        <v>0.42265597645933195</v>
      </c>
      <c r="D100" s="52">
        <v>240040</v>
      </c>
      <c r="E100" s="53">
        <v>0.43368365519945218</v>
      </c>
      <c r="F100" s="52">
        <v>5205</v>
      </c>
      <c r="G100" s="53">
        <v>0.4047433903576983</v>
      </c>
      <c r="H100" s="52">
        <v>4050</v>
      </c>
      <c r="I100" s="53">
        <v>0.53086905230043258</v>
      </c>
      <c r="K100" s="111" t="s">
        <v>102</v>
      </c>
      <c r="L100" s="112"/>
      <c r="M100" s="112"/>
      <c r="N100" s="112"/>
      <c r="O100" s="3"/>
    </row>
    <row r="101" spans="1:15" x14ac:dyDescent="0.25">
      <c r="A101" s="37" t="s">
        <v>82</v>
      </c>
      <c r="B101" s="30">
        <v>592836</v>
      </c>
      <c r="C101" s="44">
        <v>0.50352736532225328</v>
      </c>
      <c r="D101" s="30">
        <v>47037</v>
      </c>
      <c r="E101" s="44">
        <v>0.48911788867282957</v>
      </c>
      <c r="F101" s="30">
        <v>1493</v>
      </c>
      <c r="G101" s="44">
        <v>0.58825847123719466</v>
      </c>
      <c r="H101" s="30">
        <v>1177</v>
      </c>
      <c r="I101" s="44">
        <v>0.68951376684241361</v>
      </c>
      <c r="K101" s="73"/>
      <c r="L101" s="74">
        <v>1990</v>
      </c>
      <c r="M101" s="74">
        <v>2000</v>
      </c>
      <c r="N101" s="74">
        <v>2009</v>
      </c>
      <c r="O101" s="3"/>
    </row>
    <row r="102" spans="1:15" x14ac:dyDescent="0.25">
      <c r="A102" s="33" t="s">
        <v>84</v>
      </c>
      <c r="B102" s="52">
        <v>1414323</v>
      </c>
      <c r="C102" s="53">
        <v>0.33271737432554255</v>
      </c>
      <c r="D102" s="52">
        <v>115982</v>
      </c>
      <c r="E102" s="53">
        <v>0.34448427749544824</v>
      </c>
      <c r="F102" s="52">
        <v>1942</v>
      </c>
      <c r="G102" s="53">
        <v>0.25478876935187617</v>
      </c>
      <c r="H102" s="52">
        <v>1391</v>
      </c>
      <c r="I102" s="53">
        <v>0.3488838725859042</v>
      </c>
      <c r="K102" s="73" t="s">
        <v>46</v>
      </c>
      <c r="L102" s="23">
        <v>0.311</v>
      </c>
      <c r="M102" s="23">
        <v>0.26500000000000001</v>
      </c>
      <c r="N102" s="23">
        <v>0.28699999999999998</v>
      </c>
      <c r="O102" s="3"/>
    </row>
    <row r="103" spans="1:15" x14ac:dyDescent="0.25">
      <c r="A103" s="37" t="s">
        <v>83</v>
      </c>
      <c r="B103" s="30">
        <v>859782</v>
      </c>
      <c r="C103" s="44">
        <v>0.63454185163454402</v>
      </c>
      <c r="D103" s="30">
        <v>77021</v>
      </c>
      <c r="E103" s="44">
        <v>0.63843137905023994</v>
      </c>
      <c r="F103" s="30">
        <v>1770</v>
      </c>
      <c r="G103" s="44">
        <v>0.65555555555555556</v>
      </c>
      <c r="H103" s="30">
        <v>1482</v>
      </c>
      <c r="I103" s="44">
        <v>0.76589147286821702</v>
      </c>
      <c r="K103" s="73" t="s">
        <v>45</v>
      </c>
      <c r="L103" s="23">
        <v>0.30099999999999999</v>
      </c>
      <c r="M103" s="23">
        <v>0.29199999999999998</v>
      </c>
      <c r="N103" s="23">
        <v>0.26600000000000001</v>
      </c>
      <c r="O103" s="3"/>
    </row>
    <row r="104" spans="1:15" ht="15.75" thickBot="1" x14ac:dyDescent="0.3">
      <c r="A104" s="33" t="s">
        <v>85</v>
      </c>
      <c r="B104" s="52">
        <v>363260</v>
      </c>
      <c r="C104" s="53">
        <v>0.10094764511536616</v>
      </c>
      <c r="D104" s="52">
        <v>31641</v>
      </c>
      <c r="E104" s="53">
        <v>9.0403115437472675E-2</v>
      </c>
      <c r="F104" s="52">
        <v>373</v>
      </c>
      <c r="G104" s="53">
        <v>5.0831289179612972E-2</v>
      </c>
      <c r="H104" s="52">
        <v>246</v>
      </c>
      <c r="I104" s="53">
        <v>7.6587795765877958E-2</v>
      </c>
      <c r="K104" s="73" t="s">
        <v>43</v>
      </c>
      <c r="L104" s="23">
        <v>0.27600000000000002</v>
      </c>
      <c r="M104" s="23">
        <v>0.28399999999999997</v>
      </c>
      <c r="N104" s="23">
        <v>0.28399999999999997</v>
      </c>
      <c r="O104" s="3"/>
    </row>
    <row r="105" spans="1:15" ht="15.75" thickBot="1" x14ac:dyDescent="0.3">
      <c r="A105" s="40" t="s">
        <v>92</v>
      </c>
      <c r="B105" s="48">
        <v>58561913</v>
      </c>
      <c r="C105" s="45">
        <v>0.90026791626822611</v>
      </c>
      <c r="D105" s="48">
        <v>4074016</v>
      </c>
      <c r="E105" s="45">
        <v>0.89956210001218839</v>
      </c>
      <c r="F105" s="48">
        <v>110768</v>
      </c>
      <c r="G105" s="45">
        <v>0.92921497240071804</v>
      </c>
      <c r="H105" s="48">
        <v>29211</v>
      </c>
      <c r="I105" s="45">
        <v>0.82952802862497865</v>
      </c>
      <c r="K105" s="73" t="s">
        <v>50</v>
      </c>
      <c r="L105" s="23">
        <v>0.39600000000000002</v>
      </c>
      <c r="M105" s="23">
        <v>0.41599999999999998</v>
      </c>
      <c r="N105" s="23">
        <v>0.45100000000000001</v>
      </c>
      <c r="O105" s="3"/>
    </row>
    <row r="106" spans="1:15" ht="15.75" thickBot="1" x14ac:dyDescent="0.3">
      <c r="A106" s="40" t="s">
        <v>80</v>
      </c>
      <c r="B106" s="48">
        <v>48868230</v>
      </c>
      <c r="C106" s="45">
        <v>0.94489399807967078</v>
      </c>
      <c r="D106" s="48">
        <v>3236241</v>
      </c>
      <c r="E106" s="45">
        <v>0.95412239511700248</v>
      </c>
      <c r="F106" s="48">
        <v>91748</v>
      </c>
      <c r="G106" s="45">
        <v>0.97537846572546349</v>
      </c>
      <c r="H106" s="48">
        <v>20842</v>
      </c>
      <c r="I106" s="45">
        <v>0.94073572556984875</v>
      </c>
      <c r="L106" s="3"/>
      <c r="M106" s="3"/>
      <c r="N106" s="3"/>
      <c r="O106" s="3"/>
    </row>
    <row r="107" spans="1:15" x14ac:dyDescent="0.25">
      <c r="A107" s="33" t="s">
        <v>81</v>
      </c>
      <c r="B107" s="52">
        <v>23424217</v>
      </c>
      <c r="C107" s="53">
        <v>0.92737777613432981</v>
      </c>
      <c r="D107" s="52">
        <v>1519731</v>
      </c>
      <c r="E107" s="53">
        <v>0.93742621088174372</v>
      </c>
      <c r="F107" s="52">
        <v>43529</v>
      </c>
      <c r="G107" s="53">
        <v>0.96819324273226715</v>
      </c>
      <c r="H107" s="52">
        <v>9306</v>
      </c>
      <c r="I107" s="53">
        <v>0.9136966126656848</v>
      </c>
      <c r="L107" s="3"/>
      <c r="M107" s="3"/>
      <c r="N107" s="3"/>
      <c r="O107" s="3"/>
    </row>
    <row r="108" spans="1:15" x14ac:dyDescent="0.25">
      <c r="A108" s="37" t="s">
        <v>82</v>
      </c>
      <c r="B108" s="30">
        <v>5201837</v>
      </c>
      <c r="C108" s="44">
        <v>0.93241633891259135</v>
      </c>
      <c r="D108" s="30">
        <v>358941</v>
      </c>
      <c r="E108" s="44">
        <v>0.94254766031195836</v>
      </c>
      <c r="F108" s="30">
        <v>10092</v>
      </c>
      <c r="G108" s="44">
        <v>0.96343675417661101</v>
      </c>
      <c r="H108" s="30">
        <v>2495</v>
      </c>
      <c r="I108" s="44">
        <v>0.91224862888482627</v>
      </c>
      <c r="K108" s="111" t="s">
        <v>103</v>
      </c>
      <c r="L108" s="112"/>
      <c r="M108" s="112"/>
      <c r="N108" s="112"/>
      <c r="O108" s="3"/>
    </row>
    <row r="109" spans="1:15" x14ac:dyDescent="0.25">
      <c r="A109" s="33" t="s">
        <v>84</v>
      </c>
      <c r="B109" s="52">
        <v>13301709</v>
      </c>
      <c r="C109" s="53">
        <v>0.94176531688915555</v>
      </c>
      <c r="D109" s="52">
        <v>847661</v>
      </c>
      <c r="E109" s="53">
        <v>0.9490403357901066</v>
      </c>
      <c r="F109" s="52">
        <v>23972</v>
      </c>
      <c r="G109" s="53">
        <v>0.97470927868585833</v>
      </c>
      <c r="H109" s="52">
        <v>4727</v>
      </c>
      <c r="I109" s="53">
        <v>0.92850127676291494</v>
      </c>
      <c r="K109" s="73"/>
      <c r="L109" s="74">
        <v>1990</v>
      </c>
      <c r="M109" s="74">
        <v>2000</v>
      </c>
      <c r="N109" s="74">
        <v>2009</v>
      </c>
      <c r="O109" s="3"/>
    </row>
    <row r="110" spans="1:15" x14ac:dyDescent="0.25">
      <c r="A110" s="37" t="s">
        <v>83</v>
      </c>
      <c r="B110" s="30">
        <v>4920671</v>
      </c>
      <c r="C110" s="44">
        <v>0.88573888450279925</v>
      </c>
      <c r="D110" s="30">
        <v>313129</v>
      </c>
      <c r="E110" s="44">
        <v>0.901928987231297</v>
      </c>
      <c r="F110" s="30">
        <v>9465</v>
      </c>
      <c r="G110" s="44">
        <v>0.95702730030333671</v>
      </c>
      <c r="H110" s="30">
        <v>2084</v>
      </c>
      <c r="I110" s="44">
        <v>0.88342518016108518</v>
      </c>
      <c r="K110" s="73" t="s">
        <v>46</v>
      </c>
      <c r="L110" s="23">
        <v>0.42299999999999999</v>
      </c>
      <c r="M110" s="23">
        <v>0.34300000000000003</v>
      </c>
      <c r="N110" s="23">
        <v>0.371</v>
      </c>
      <c r="O110" s="3"/>
    </row>
    <row r="111" spans="1:15" ht="15.75" thickBot="1" x14ac:dyDescent="0.3">
      <c r="A111" s="33" t="s">
        <v>85</v>
      </c>
      <c r="B111" s="52">
        <v>25444013</v>
      </c>
      <c r="C111" s="53">
        <v>0.96161508469589463</v>
      </c>
      <c r="D111" s="52">
        <v>1716510</v>
      </c>
      <c r="E111" s="53">
        <v>0.96940887581416602</v>
      </c>
      <c r="F111" s="52">
        <v>48219</v>
      </c>
      <c r="G111" s="53">
        <v>0.98195703085225539</v>
      </c>
      <c r="H111" s="52">
        <v>11536</v>
      </c>
      <c r="I111" s="53">
        <v>0.96374269005847957</v>
      </c>
      <c r="K111" s="73" t="s">
        <v>45</v>
      </c>
      <c r="L111" s="23">
        <v>0.434</v>
      </c>
      <c r="M111" s="23">
        <v>0.38800000000000001</v>
      </c>
      <c r="N111" s="23">
        <v>0.35899999999999999</v>
      </c>
      <c r="O111" s="3"/>
    </row>
    <row r="112" spans="1:15" ht="15.75" thickBot="1" x14ac:dyDescent="0.3">
      <c r="A112" s="40" t="s">
        <v>86</v>
      </c>
      <c r="B112" s="48">
        <v>9693683</v>
      </c>
      <c r="C112" s="45">
        <v>0.72714180418977592</v>
      </c>
      <c r="D112" s="48">
        <v>837775</v>
      </c>
      <c r="E112" s="45">
        <v>0.73680539859300975</v>
      </c>
      <c r="F112" s="48">
        <v>19020</v>
      </c>
      <c r="G112" s="45">
        <v>0.75650306260440692</v>
      </c>
      <c r="H112" s="48">
        <v>8369</v>
      </c>
      <c r="I112" s="45">
        <v>0.64086070908951676</v>
      </c>
      <c r="K112" s="73" t="s">
        <v>43</v>
      </c>
      <c r="L112" s="23">
        <v>0.40500000000000003</v>
      </c>
      <c r="M112" s="23">
        <v>0.36399999999999999</v>
      </c>
      <c r="N112" s="23">
        <v>0.375</v>
      </c>
      <c r="O112" s="3"/>
    </row>
    <row r="113" spans="1:15" ht="15.75" thickBot="1" x14ac:dyDescent="0.3">
      <c r="A113" s="40" t="s">
        <v>87</v>
      </c>
      <c r="B113" s="48">
        <v>2542230</v>
      </c>
      <c r="C113" s="45">
        <v>0.86190143614640824</v>
      </c>
      <c r="D113" s="48">
        <v>205966</v>
      </c>
      <c r="E113" s="45">
        <v>0.88190385661130311</v>
      </c>
      <c r="F113" s="48">
        <v>4400</v>
      </c>
      <c r="G113" s="45">
        <v>0.88996763754045305</v>
      </c>
      <c r="H113" s="48">
        <v>1824</v>
      </c>
      <c r="I113" s="45">
        <v>0.82236248872858431</v>
      </c>
      <c r="K113" s="73" t="s">
        <v>50</v>
      </c>
      <c r="L113" s="23">
        <v>0.53100000000000003</v>
      </c>
      <c r="M113" s="23">
        <v>0.495</v>
      </c>
      <c r="N113" s="23">
        <v>0.55600000000000005</v>
      </c>
      <c r="O113" s="3"/>
    </row>
    <row r="114" spans="1:15" x14ac:dyDescent="0.25">
      <c r="A114" s="33" t="s">
        <v>81</v>
      </c>
      <c r="B114" s="52">
        <v>1203384</v>
      </c>
      <c r="C114" s="53">
        <v>0.80496282164826261</v>
      </c>
      <c r="D114" s="52">
        <v>80938</v>
      </c>
      <c r="E114" s="53">
        <v>0.81249184376160699</v>
      </c>
      <c r="F114" s="52">
        <v>2008</v>
      </c>
      <c r="G114" s="53">
        <v>0.82804123711340205</v>
      </c>
      <c r="H114" s="52">
        <v>749</v>
      </c>
      <c r="I114" s="53">
        <v>0.72088546679499521</v>
      </c>
      <c r="L114" s="3"/>
      <c r="M114" s="3"/>
      <c r="N114" s="3"/>
      <c r="O114" s="3"/>
    </row>
    <row r="115" spans="1:15" x14ac:dyDescent="0.25">
      <c r="A115" s="37" t="s">
        <v>82</v>
      </c>
      <c r="B115" s="30">
        <v>283234</v>
      </c>
      <c r="C115" s="44">
        <v>0.77694569713727679</v>
      </c>
      <c r="D115" s="30">
        <v>20180</v>
      </c>
      <c r="E115" s="44">
        <v>0.79832265210855291</v>
      </c>
      <c r="F115" s="30">
        <v>675</v>
      </c>
      <c r="G115" s="44">
        <v>0.84059775840597761</v>
      </c>
      <c r="H115" s="30">
        <v>300</v>
      </c>
      <c r="I115" s="44">
        <v>0.77720207253886009</v>
      </c>
      <c r="L115" s="3"/>
      <c r="M115" s="3"/>
      <c r="N115" s="3"/>
      <c r="O115" s="3"/>
    </row>
    <row r="116" spans="1:15" x14ac:dyDescent="0.25">
      <c r="A116" s="33" t="s">
        <v>84</v>
      </c>
      <c r="B116" s="52">
        <v>769183</v>
      </c>
      <c r="C116" s="53">
        <v>0.84381043903905284</v>
      </c>
      <c r="D116" s="52">
        <v>49352</v>
      </c>
      <c r="E116" s="53">
        <v>0.8371840542832909</v>
      </c>
      <c r="F116" s="52">
        <v>1126</v>
      </c>
      <c r="G116" s="53">
        <v>0.85432473444613055</v>
      </c>
      <c r="H116" s="52">
        <v>371</v>
      </c>
      <c r="I116" s="53">
        <v>0.76024590163934425</v>
      </c>
      <c r="O116" s="3"/>
    </row>
    <row r="117" spans="1:15" x14ac:dyDescent="0.25">
      <c r="A117" s="37" t="s">
        <v>83</v>
      </c>
      <c r="B117" s="30">
        <v>150967</v>
      </c>
      <c r="C117" s="44">
        <v>0.68982266311475038</v>
      </c>
      <c r="D117" s="30">
        <v>11406</v>
      </c>
      <c r="E117" s="44">
        <v>0.74117876405224514</v>
      </c>
      <c r="F117" s="30">
        <v>207</v>
      </c>
      <c r="G117" s="44">
        <v>0.68092105263157898</v>
      </c>
      <c r="H117" s="30">
        <v>78</v>
      </c>
      <c r="I117" s="44">
        <v>0.47272727272727272</v>
      </c>
      <c r="O117" s="3"/>
    </row>
    <row r="118" spans="1:15" ht="15.75" thickBot="1" x14ac:dyDescent="0.3">
      <c r="A118" s="33" t="s">
        <v>85</v>
      </c>
      <c r="B118" s="52">
        <v>1338846</v>
      </c>
      <c r="C118" s="53">
        <v>0.92041957811198094</v>
      </c>
      <c r="D118" s="52">
        <v>125028</v>
      </c>
      <c r="E118" s="53">
        <v>0.93353244232061527</v>
      </c>
      <c r="F118" s="52">
        <v>2392</v>
      </c>
      <c r="G118" s="53">
        <v>0.94958316792377928</v>
      </c>
      <c r="H118" s="52">
        <v>1075</v>
      </c>
      <c r="I118" s="53">
        <v>0.9117896522476675</v>
      </c>
      <c r="O118" s="3"/>
    </row>
    <row r="119" spans="1:15" ht="15.75" thickBot="1" x14ac:dyDescent="0.3">
      <c r="A119" s="40" t="s">
        <v>88</v>
      </c>
      <c r="B119" s="48">
        <v>7151453</v>
      </c>
      <c r="C119" s="45">
        <v>0.68885487803773848</v>
      </c>
      <c r="D119" s="48">
        <v>631809</v>
      </c>
      <c r="E119" s="45">
        <v>0.69929827668264177</v>
      </c>
      <c r="F119" s="48">
        <v>14620</v>
      </c>
      <c r="G119" s="45">
        <v>0.72383404297455189</v>
      </c>
      <c r="H119" s="48">
        <v>6545</v>
      </c>
      <c r="I119" s="45">
        <v>0.60372659348768565</v>
      </c>
      <c r="O119" s="3"/>
    </row>
    <row r="120" spans="1:15" x14ac:dyDescent="0.25">
      <c r="A120" s="33" t="s">
        <v>81</v>
      </c>
      <c r="B120" s="52">
        <v>3916214</v>
      </c>
      <c r="C120" s="53">
        <v>0.57734402354066805</v>
      </c>
      <c r="D120" s="52">
        <v>313451</v>
      </c>
      <c r="E120" s="53">
        <v>0.56631634480054782</v>
      </c>
      <c r="F120" s="52">
        <v>7655</v>
      </c>
      <c r="G120" s="53">
        <v>0.59525660964230176</v>
      </c>
      <c r="H120" s="52">
        <v>3579</v>
      </c>
      <c r="I120" s="53">
        <v>0.46913094769956742</v>
      </c>
      <c r="O120" s="3"/>
    </row>
    <row r="121" spans="1:15" x14ac:dyDescent="0.25">
      <c r="A121" s="37" t="s">
        <v>82</v>
      </c>
      <c r="B121" s="30">
        <v>584530</v>
      </c>
      <c r="C121" s="44">
        <v>0.49647263467774677</v>
      </c>
      <c r="D121" s="30">
        <v>49130</v>
      </c>
      <c r="E121" s="44">
        <v>0.51088211132717043</v>
      </c>
      <c r="F121" s="30">
        <v>1045</v>
      </c>
      <c r="G121" s="44">
        <v>0.41174152876280534</v>
      </c>
      <c r="H121" s="30">
        <v>530</v>
      </c>
      <c r="I121" s="44">
        <v>0.31048623315758639</v>
      </c>
      <c r="O121" s="3"/>
    </row>
    <row r="122" spans="1:15" x14ac:dyDescent="0.25">
      <c r="A122" s="33" t="s">
        <v>84</v>
      </c>
      <c r="B122" s="52">
        <v>2836501</v>
      </c>
      <c r="C122" s="53">
        <v>0.66728262567445751</v>
      </c>
      <c r="D122" s="52">
        <v>220701</v>
      </c>
      <c r="E122" s="53">
        <v>0.65551572250455181</v>
      </c>
      <c r="F122" s="52">
        <v>5680</v>
      </c>
      <c r="G122" s="53">
        <v>0.74521123064812389</v>
      </c>
      <c r="H122" s="52">
        <v>2596</v>
      </c>
      <c r="I122" s="53">
        <v>0.65111612741409586</v>
      </c>
      <c r="O122" s="3"/>
    </row>
    <row r="123" spans="1:15" x14ac:dyDescent="0.25">
      <c r="A123" s="37" t="s">
        <v>83</v>
      </c>
      <c r="B123" s="30">
        <v>495183</v>
      </c>
      <c r="C123" s="44">
        <v>0.36545814836545593</v>
      </c>
      <c r="D123" s="30">
        <v>43620</v>
      </c>
      <c r="E123" s="44">
        <v>0.36156862094976006</v>
      </c>
      <c r="F123" s="30">
        <v>930</v>
      </c>
      <c r="G123" s="44">
        <v>0.34444444444444444</v>
      </c>
      <c r="H123" s="30">
        <v>453</v>
      </c>
      <c r="I123" s="44">
        <v>0.23410852713178296</v>
      </c>
      <c r="O123" s="3"/>
    </row>
    <row r="124" spans="1:15" x14ac:dyDescent="0.25">
      <c r="A124" s="34" t="s">
        <v>85</v>
      </c>
      <c r="B124" s="54">
        <v>3235239</v>
      </c>
      <c r="C124" s="55">
        <v>0.89905235488463386</v>
      </c>
      <c r="D124" s="54">
        <v>318358</v>
      </c>
      <c r="E124" s="55">
        <v>0.9095968845625273</v>
      </c>
      <c r="F124" s="54">
        <v>6965</v>
      </c>
      <c r="G124" s="55">
        <v>0.94916871082038701</v>
      </c>
      <c r="H124" s="54">
        <v>2966</v>
      </c>
      <c r="I124" s="55">
        <v>0.92341220423412207</v>
      </c>
    </row>
    <row r="125" spans="1:15" x14ac:dyDescent="0.25">
      <c r="A125" s="56" t="s">
        <v>97</v>
      </c>
    </row>
    <row r="128" spans="1:15" x14ac:dyDescent="0.25">
      <c r="C128" s="51"/>
    </row>
    <row r="129" spans="3:3" x14ac:dyDescent="0.25">
      <c r="C129" s="51"/>
    </row>
    <row r="130" spans="3:3" x14ac:dyDescent="0.25">
      <c r="C130" s="51"/>
    </row>
    <row r="131" spans="3:3" x14ac:dyDescent="0.25">
      <c r="C131" s="51"/>
    </row>
    <row r="132" spans="3:3" x14ac:dyDescent="0.25">
      <c r="C132" s="51"/>
    </row>
    <row r="133" spans="3:3" x14ac:dyDescent="0.25">
      <c r="C133" s="51"/>
    </row>
    <row r="134" spans="3:3" x14ac:dyDescent="0.25">
      <c r="C134" s="51"/>
    </row>
    <row r="135" spans="3:3" x14ac:dyDescent="0.25">
      <c r="C135" s="51"/>
    </row>
    <row r="136" spans="3:3" x14ac:dyDescent="0.25">
      <c r="C136" s="51"/>
    </row>
    <row r="137" spans="3:3" x14ac:dyDescent="0.25">
      <c r="C137" s="51"/>
    </row>
    <row r="138" spans="3:3" x14ac:dyDescent="0.25">
      <c r="C138" s="51"/>
    </row>
    <row r="139" spans="3:3" x14ac:dyDescent="0.25">
      <c r="C139" s="51"/>
    </row>
    <row r="140" spans="3:3" x14ac:dyDescent="0.25">
      <c r="C140" s="51"/>
    </row>
    <row r="141" spans="3:3" x14ac:dyDescent="0.25">
      <c r="C141" s="51"/>
    </row>
    <row r="142" spans="3:3" x14ac:dyDescent="0.25">
      <c r="C142" s="51"/>
    </row>
    <row r="143" spans="3:3" x14ac:dyDescent="0.25">
      <c r="C143" s="51"/>
    </row>
    <row r="144" spans="3:3" x14ac:dyDescent="0.25">
      <c r="C144" s="51"/>
    </row>
    <row r="145" spans="1:3" x14ac:dyDescent="0.25">
      <c r="C145" s="51"/>
    </row>
    <row r="146" spans="1:3" x14ac:dyDescent="0.25">
      <c r="C146" s="51"/>
    </row>
    <row r="147" spans="1:3" x14ac:dyDescent="0.25">
      <c r="C147" s="51"/>
    </row>
    <row r="148" spans="1:3" x14ac:dyDescent="0.25">
      <c r="C148" s="51"/>
    </row>
    <row r="149" spans="1:3" x14ac:dyDescent="0.25">
      <c r="C149" s="51"/>
    </row>
    <row r="150" spans="1:3" x14ac:dyDescent="0.25">
      <c r="A150" s="36"/>
      <c r="C150" s="51"/>
    </row>
    <row r="151" spans="1:3" x14ac:dyDescent="0.25">
      <c r="C151" s="51"/>
    </row>
  </sheetData>
  <mergeCells count="18">
    <mergeCell ref="E5:G5"/>
    <mergeCell ref="B5:D5"/>
    <mergeCell ref="K84:N84"/>
    <mergeCell ref="A82:A83"/>
    <mergeCell ref="B82:C82"/>
    <mergeCell ref="D82:E82"/>
    <mergeCell ref="F82:G82"/>
    <mergeCell ref="H82:I82"/>
    <mergeCell ref="A33:A34"/>
    <mergeCell ref="B33:C33"/>
    <mergeCell ref="D33:E33"/>
    <mergeCell ref="F33:G33"/>
    <mergeCell ref="H33:I33"/>
    <mergeCell ref="K92:N92"/>
    <mergeCell ref="K100:N100"/>
    <mergeCell ref="K108:N108"/>
    <mergeCell ref="K5:M5"/>
    <mergeCell ref="H5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 ACS</vt:lpstr>
      <vt:lpstr>1990,2000 Census Families</vt:lpstr>
      <vt:lpstr>1990,2000 Census Individuals</vt:lpstr>
      <vt:lpstr>Graphs and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dcterms:created xsi:type="dcterms:W3CDTF">2011-08-15T18:39:09Z</dcterms:created>
  <dcterms:modified xsi:type="dcterms:W3CDTF">2011-09-02T21:00:19Z</dcterms:modified>
</cp:coreProperties>
</file>