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Total Crime" sheetId="1" r:id="rId1"/>
  </sheets>
  <calcPr calcId="125725" concurrentCalc="0"/>
</workbook>
</file>

<file path=xl/calcChain.xml><?xml version="1.0" encoding="utf-8"?>
<calcChain xmlns="http://schemas.openxmlformats.org/spreadsheetml/2006/main">
  <c r="J3" i="1"/>
  <c r="P3"/>
  <c r="J4"/>
  <c r="P4"/>
  <c r="J5"/>
  <c r="P5"/>
  <c r="J6"/>
  <c r="P6"/>
  <c r="J7"/>
  <c r="P7"/>
  <c r="J8"/>
  <c r="P8"/>
  <c r="J9"/>
  <c r="P9"/>
  <c r="J10"/>
  <c r="P10"/>
  <c r="J11"/>
  <c r="P11"/>
  <c r="J12"/>
  <c r="P12"/>
  <c r="J13"/>
  <c r="P13"/>
  <c r="B14"/>
  <c r="C14"/>
  <c r="D14"/>
  <c r="E14"/>
  <c r="F14"/>
  <c r="G14"/>
  <c r="H14"/>
  <c r="I14"/>
  <c r="K14"/>
  <c r="L14"/>
  <c r="M14"/>
  <c r="N14"/>
  <c r="O14"/>
  <c r="B15"/>
  <c r="C15"/>
  <c r="D15"/>
  <c r="E15"/>
  <c r="F15"/>
  <c r="G15"/>
  <c r="H15"/>
  <c r="I15"/>
  <c r="K15"/>
  <c r="L15"/>
  <c r="M15"/>
  <c r="N15"/>
  <c r="O15"/>
  <c r="C21"/>
  <c r="C22"/>
  <c r="C23"/>
  <c r="C24"/>
  <c r="C25"/>
  <c r="C26"/>
  <c r="C27"/>
  <c r="C28"/>
  <c r="C29"/>
  <c r="C30"/>
  <c r="B31"/>
</calcChain>
</file>

<file path=xl/sharedStrings.xml><?xml version="1.0" encoding="utf-8"?>
<sst xmlns="http://schemas.openxmlformats.org/spreadsheetml/2006/main" count="58" uniqueCount="47">
  <si>
    <t xml:space="preserve">http://www.census.gov/popest/data/intercensal/county/county2010.html </t>
  </si>
  <si>
    <t>http://quickfacts.census.gov/qfd/states/36/3673000.html</t>
  </si>
  <si>
    <t>http://www.city-journal.org/2011/21_3_crime-decline.html</t>
  </si>
  <si>
    <t>Syracuse Crime Data.2000.10.xls</t>
  </si>
  <si>
    <t>Source:</t>
  </si>
  <si>
    <t>The percent change of the City of Syracuse's population from 2000-10 is -1.5%.</t>
  </si>
  <si>
    <t>Syracuse crime rates are important to study because they are correlated to the city's economic status.</t>
  </si>
  <si>
    <t>Total crimes include both part I and part II crime classifications</t>
  </si>
  <si>
    <t>Comments:</t>
  </si>
  <si>
    <t>Total</t>
  </si>
  <si>
    <t>2010</t>
  </si>
  <si>
    <t>2009</t>
  </si>
  <si>
    <t>2008</t>
  </si>
  <si>
    <t>2007</t>
  </si>
  <si>
    <t>2006</t>
  </si>
  <si>
    <t>2005</t>
  </si>
  <si>
    <t>2004</t>
  </si>
  <si>
    <t>2003</t>
  </si>
  <si>
    <t>2000</t>
  </si>
  <si>
    <t>% Change Crime Per Capita</t>
  </si>
  <si>
    <t>Crime Per Capita</t>
  </si>
  <si>
    <t>Centenial Population</t>
  </si>
  <si>
    <t>Onondaga County Population</t>
  </si>
  <si>
    <t>% Change Total</t>
  </si>
  <si>
    <t xml:space="preserve">Year Total </t>
  </si>
  <si>
    <t>Year</t>
  </si>
  <si>
    <t>Figure 1</t>
  </si>
  <si>
    <t>Avg</t>
  </si>
  <si>
    <t>2002</t>
  </si>
  <si>
    <t>2001</t>
  </si>
  <si>
    <t>POSSESSION/USE DANGEROUS WEAPONS</t>
  </si>
  <si>
    <t>SALE/MANUFACTURE MARIJUANA</t>
  </si>
  <si>
    <t>SALE/MANUFACTURE CONTROLLED SUBSTANCE</t>
  </si>
  <si>
    <t>POSSESSION/USE DRUG</t>
  </si>
  <si>
    <t>POSSESSION/MARIJUANA</t>
  </si>
  <si>
    <t>I Total</t>
    <phoneticPr fontId="0" type="noConversion"/>
  </si>
  <si>
    <t>ARSON</t>
  </si>
  <si>
    <t>PETIT LARCENY</t>
  </si>
  <si>
    <t>GRAND LARCENY</t>
  </si>
  <si>
    <t>BURGLARY</t>
  </si>
  <si>
    <t>AGGRAVATED ASSAULT</t>
  </si>
  <si>
    <t>ROBBERY</t>
  </si>
  <si>
    <t>RAPE</t>
  </si>
  <si>
    <t>MURDER</t>
  </si>
  <si>
    <t xml:space="preserve"> YEAR</t>
  </si>
  <si>
    <t>Selected Part II Crimes</t>
  </si>
  <si>
    <t>Part I Crimes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</si>
</sst>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0"/>
      <color indexed="8"/>
      <name val="Arial"/>
    </font>
    <font>
      <sz val="10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u/>
      <sz val="10"/>
      <color theme="10"/>
      <name val="Arial"/>
      <family val="2"/>
    </font>
    <font>
      <i/>
      <u/>
      <sz val="12"/>
      <color theme="10"/>
      <name val="Arial"/>
      <family val="2"/>
    </font>
    <font>
      <i/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indexed="8"/>
      <name val="Calibri"/>
      <family val="2"/>
    </font>
    <font>
      <sz val="16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/>
    <xf numFmtId="3" fontId="1" fillId="0" borderId="3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0" xfId="1" applyFont="1" applyAlignment="1">
      <alignment vertical="center"/>
    </xf>
    <xf numFmtId="0" fontId="5" fillId="2" borderId="1" xfId="0" applyFont="1" applyFill="1" applyBorder="1"/>
    <xf numFmtId="3" fontId="2" fillId="0" borderId="1" xfId="0" applyNumberFormat="1" applyFont="1" applyBorder="1"/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/>
    <xf numFmtId="3" fontId="1" fillId="0" borderId="1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3" fontId="1" fillId="0" borderId="6" xfId="0" applyNumberFormat="1" applyFont="1" applyBorder="1"/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9" fontId="6" fillId="0" borderId="10" xfId="0" applyNumberFormat="1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3" fontId="7" fillId="0" borderId="12" xfId="0" applyNumberFormat="1" applyFont="1" applyBorder="1" applyAlignment="1">
      <alignment horizontal="left"/>
    </xf>
    <xf numFmtId="3" fontId="1" fillId="0" borderId="13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right"/>
    </xf>
    <xf numFmtId="3" fontId="7" fillId="2" borderId="7" xfId="0" applyNumberFormat="1" applyFont="1" applyFill="1" applyBorder="1" applyAlignment="1">
      <alignment horizontal="right"/>
    </xf>
    <xf numFmtId="0" fontId="7" fillId="2" borderId="15" xfId="0" applyNumberFormat="1" applyFont="1" applyFill="1" applyBorder="1" applyAlignment="1">
      <alignment horizontal="left" wrapText="1"/>
    </xf>
    <xf numFmtId="3" fontId="7" fillId="2" borderId="13" xfId="0" applyNumberFormat="1" applyFont="1" applyFill="1" applyBorder="1" applyAlignment="1">
      <alignment horizontal="right"/>
    </xf>
    <xf numFmtId="0" fontId="7" fillId="2" borderId="16" xfId="0" applyNumberFormat="1" applyFont="1" applyFill="1" applyBorder="1" applyAlignment="1">
      <alignment horizontal="left" wrapText="1"/>
    </xf>
    <xf numFmtId="3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3" fontId="6" fillId="0" borderId="19" xfId="0" applyNumberFormat="1" applyFont="1" applyBorder="1" applyAlignment="1">
      <alignment horizontal="right"/>
    </xf>
    <xf numFmtId="3" fontId="7" fillId="2" borderId="18" xfId="0" applyNumberFormat="1" applyFont="1" applyFill="1" applyBorder="1" applyAlignment="1">
      <alignment horizontal="right"/>
    </xf>
    <xf numFmtId="3" fontId="7" fillId="2" borderId="20" xfId="0" applyNumberFormat="1" applyFont="1" applyFill="1" applyBorder="1" applyAlignment="1">
      <alignment horizontal="left" wrapText="1"/>
    </xf>
    <xf numFmtId="3" fontId="8" fillId="0" borderId="21" xfId="0" applyNumberFormat="1" applyFont="1" applyBorder="1" applyAlignment="1">
      <alignment horizontal="center"/>
    </xf>
    <xf numFmtId="3" fontId="8" fillId="0" borderId="22" xfId="0" applyNumberFormat="1" applyFont="1" applyBorder="1" applyAlignment="1">
      <alignment horizontal="center"/>
    </xf>
    <xf numFmtId="3" fontId="8" fillId="0" borderId="23" xfId="0" applyNumberFormat="1" applyFont="1" applyBorder="1" applyAlignment="1">
      <alignment horizontal="center"/>
    </xf>
    <xf numFmtId="3" fontId="8" fillId="0" borderId="24" xfId="0" applyNumberFormat="1" applyFont="1" applyBorder="1" applyAlignment="1">
      <alignment horizontal="center"/>
    </xf>
    <xf numFmtId="3" fontId="8" fillId="0" borderId="25" xfId="0" applyNumberFormat="1" applyFont="1" applyBorder="1" applyAlignment="1">
      <alignment horizontal="center"/>
    </xf>
    <xf numFmtId="3" fontId="9" fillId="0" borderId="21" xfId="0" applyNumberFormat="1" applyFont="1" applyBorder="1" applyAlignment="1">
      <alignment horizontal="center"/>
    </xf>
    <xf numFmtId="3" fontId="9" fillId="2" borderId="26" xfId="0" applyNumberFormat="1" applyFont="1" applyFill="1" applyBorder="1" applyAlignment="1">
      <alignment horizontal="center"/>
    </xf>
    <xf numFmtId="3" fontId="9" fillId="3" borderId="27" xfId="0" applyNumberFormat="1" applyFont="1" applyFill="1" applyBorder="1" applyAlignment="1">
      <alignment horizontal="center" wrapText="1"/>
    </xf>
    <xf numFmtId="3" fontId="1" fillId="4" borderId="1" xfId="0" applyNumberFormat="1" applyFont="1" applyFill="1" applyBorder="1"/>
    <xf numFmtId="3" fontId="1" fillId="4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/>
    <xf numFmtId="3" fontId="1" fillId="5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3" fontId="10" fillId="7" borderId="1" xfId="0" applyNumberFormat="1" applyFont="1" applyFill="1" applyBorder="1" applyAlignment="1">
      <alignment horizontal="center"/>
    </xf>
    <xf numFmtId="3" fontId="10" fillId="7" borderId="1" xfId="0" applyNumberFormat="1" applyFont="1" applyFill="1" applyBorder="1" applyAlignment="1">
      <alignment horizontal="center"/>
    </xf>
    <xf numFmtId="3" fontId="10" fillId="5" borderId="1" xfId="0" applyNumberFormat="1" applyFont="1" applyFill="1" applyBorder="1" applyAlignment="1">
      <alignment horizontal="center"/>
    </xf>
    <xf numFmtId="3" fontId="10" fillId="5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 b="0"/>
            </a:pPr>
            <a:r>
              <a:rPr lang="en-US" sz="1400" b="0"/>
              <a:t>Selected Crime in Syracuse</a:t>
            </a:r>
          </a:p>
          <a:p>
            <a:pPr>
              <a:defRPr b="0"/>
            </a:pPr>
            <a:r>
              <a:rPr lang="en-US" sz="1400" b="0"/>
              <a:t>2000-10</a:t>
            </a:r>
          </a:p>
          <a:p>
            <a:pPr>
              <a:defRPr b="0"/>
            </a:pPr>
            <a:r>
              <a:rPr lang="en-US" sz="1400" b="0"/>
              <a:t>n=148,854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222420473302917"/>
          <c:y val="0.22698460372865789"/>
          <c:w val="0.83398816527244357"/>
          <c:h val="0.62093054089888244"/>
        </c:manualLayout>
      </c:layout>
      <c:lineChart>
        <c:grouping val="standard"/>
        <c:ser>
          <c:idx val="0"/>
          <c:order val="0"/>
          <c:tx>
            <c:strRef>
              <c:f>'Total Crime'!$B$19</c:f>
              <c:strCache>
                <c:ptCount val="1"/>
                <c:pt idx="0">
                  <c:v>Year Total </c:v>
                </c:pt>
              </c:strCache>
            </c:strRef>
          </c:tx>
          <c:dLbls>
            <c:dLbl>
              <c:idx val="0"/>
              <c:layout>
                <c:manualLayout>
                  <c:x val="-4.5911197972563322E-2"/>
                  <c:y val="2.6548672566371723E-2"/>
                </c:manualLayout>
              </c:layout>
              <c:showVal val="1"/>
            </c:dLbl>
            <c:dLbl>
              <c:idx val="1"/>
              <c:delete val="1"/>
            </c:dLbl>
            <c:dLbl>
              <c:idx val="2"/>
              <c:layout>
                <c:manualLayout>
                  <c:x val="-4.5911047345767599E-2"/>
                  <c:y val="-3.8348082595870199E-2"/>
                </c:manualLayout>
              </c:layout>
              <c:showVal val="1"/>
            </c:dLbl>
            <c:dLbl>
              <c:idx val="3"/>
              <c:delete val="1"/>
            </c:dLbl>
            <c:dLbl>
              <c:idx val="4"/>
              <c:layout>
                <c:manualLayout>
                  <c:x val="-3.4433285509325749E-2"/>
                  <c:y val="2.3598587787146082E-2"/>
                </c:manualLayout>
              </c:layout>
              <c:showVal val="1"/>
            </c:dLbl>
            <c:dLbl>
              <c:idx val="5"/>
              <c:delete val="1"/>
            </c:dLbl>
            <c:dLbl>
              <c:idx val="6"/>
              <c:layout>
                <c:manualLayout>
                  <c:x val="-4.0172166427546722E-2"/>
                  <c:y val="-3.2448377581121061E-2"/>
                </c:manualLayout>
              </c:layout>
              <c:showVal val="1"/>
            </c:dLbl>
            <c:dLbl>
              <c:idx val="7"/>
              <c:delete val="1"/>
            </c:dLbl>
            <c:dLbl>
              <c:idx val="8"/>
              <c:layout>
                <c:manualLayout>
                  <c:x val="-4.0172166427546598E-2"/>
                  <c:y val="4.1297935103244802E-2"/>
                </c:manualLayout>
              </c:layout>
              <c:showVal val="1"/>
            </c:dLbl>
            <c:dLbl>
              <c:idx val="9"/>
              <c:delete val="1"/>
            </c:dLbl>
            <c:dLbl>
              <c:idx val="10"/>
              <c:layout>
                <c:manualLayout>
                  <c:x val="-3.3635198064752097E-3"/>
                  <c:y val="0"/>
                </c:manualLayout>
              </c:layout>
              <c:showVal val="1"/>
            </c:dLbl>
            <c:showVal val="1"/>
          </c:dLbls>
          <c:cat>
            <c:strRef>
              <c:f>'Total Crime'!$A$20:$A$30</c:f>
              <c:strCach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strCache>
            </c:strRef>
          </c:cat>
          <c:val>
            <c:numRef>
              <c:f>'Total Crime'!$B$20:$B$30</c:f>
              <c:numCache>
                <c:formatCode>#,##0</c:formatCode>
                <c:ptCount val="11"/>
                <c:pt idx="0">
                  <c:v>12123</c:v>
                </c:pt>
                <c:pt idx="1">
                  <c:v>12664</c:v>
                </c:pt>
                <c:pt idx="2">
                  <c:v>12612</c:v>
                </c:pt>
                <c:pt idx="3">
                  <c:v>12836</c:v>
                </c:pt>
                <c:pt idx="4">
                  <c:v>14055</c:v>
                </c:pt>
                <c:pt idx="5">
                  <c:v>14641</c:v>
                </c:pt>
                <c:pt idx="6">
                  <c:v>14708</c:v>
                </c:pt>
                <c:pt idx="7">
                  <c:v>13713</c:v>
                </c:pt>
                <c:pt idx="8">
                  <c:v>14076</c:v>
                </c:pt>
                <c:pt idx="9">
                  <c:v>13584</c:v>
                </c:pt>
                <c:pt idx="10">
                  <c:v>13842</c:v>
                </c:pt>
              </c:numCache>
            </c:numRef>
          </c:val>
        </c:ser>
        <c:dLbls>
          <c:showVal val="1"/>
        </c:dLbls>
        <c:marker val="1"/>
        <c:axId val="74282880"/>
        <c:axId val="74284416"/>
      </c:lineChart>
      <c:catAx>
        <c:axId val="74282880"/>
        <c:scaling>
          <c:orientation val="minMax"/>
        </c:scaling>
        <c:axPos val="b"/>
        <c:numFmt formatCode="#,##0" sourceLinked="1"/>
        <c:tickLblPos val="nextTo"/>
        <c:txPr>
          <a:bodyPr/>
          <a:lstStyle/>
          <a:p>
            <a:pPr>
              <a:defRPr i="1"/>
            </a:pPr>
            <a:endParaRPr lang="en-US"/>
          </a:p>
        </c:txPr>
        <c:crossAx val="74284416"/>
        <c:crosses val="autoZero"/>
        <c:auto val="1"/>
        <c:lblAlgn val="ctr"/>
        <c:lblOffset val="100"/>
      </c:catAx>
      <c:valAx>
        <c:axId val="7428441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Number of Crimes</a:t>
                </a:r>
              </a:p>
            </c:rich>
          </c:tx>
          <c:layout/>
        </c:title>
        <c:numFmt formatCode="#,##0" sourceLinked="1"/>
        <c:tickLblPos val="nextTo"/>
        <c:crossAx val="74282880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 alignWithMargins="0"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467519</xdr:colOff>
      <xdr:row>16</xdr:row>
      <xdr:rowOff>99219</xdr:rowOff>
    </xdr:from>
    <xdr:to>
      <xdr:col>16</xdr:col>
      <xdr:colOff>770731</xdr:colOff>
      <xdr:row>39</xdr:row>
      <xdr:rowOff>46832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1prd0102.outlook.com/owa/redir.aspx?C=7BDko50wzkioncFIHl6L1YtsYiF8I88IdP5zHG3cdhHHwd9_XmpllVqDpLRbohD1r4DbaUtUTu8.&amp;URL=http%3a%2f%2fwww.census.gov%2fpopest%2fdata%2fintercensal%2fcounty%2fcounty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topLeftCell="A14" zoomScale="80" zoomScaleNormal="80" workbookViewId="0">
      <selection activeCell="E37" sqref="E37"/>
    </sheetView>
  </sheetViews>
  <sheetFormatPr defaultColWidth="8.85546875" defaultRowHeight="12.75"/>
  <cols>
    <col min="1" max="1" width="8" style="1" customWidth="1"/>
    <col min="2" max="2" width="12.7109375" style="2" customWidth="1"/>
    <col min="3" max="3" width="18.28515625" style="2" customWidth="1"/>
    <col min="4" max="4" width="34.42578125" style="2" bestFit="1" customWidth="1"/>
    <col min="5" max="5" width="25.140625" style="2" customWidth="1"/>
    <col min="6" max="6" width="20" style="2" customWidth="1"/>
    <col min="7" max="7" width="31.5703125" style="2" customWidth="1"/>
    <col min="8" max="9" width="9.7109375" style="2" customWidth="1"/>
    <col min="10" max="12" width="7.42578125" style="2" customWidth="1"/>
    <col min="13" max="14" width="14" style="2" customWidth="1"/>
    <col min="15" max="16" width="20.7109375" style="2" customWidth="1"/>
    <col min="17" max="18" width="18" style="2" customWidth="1"/>
    <col min="19" max="19" width="9.42578125" style="2" customWidth="1"/>
    <col min="20" max="256" width="11.42578125" style="1" customWidth="1"/>
    <col min="257" max="16384" width="8.85546875" style="1"/>
  </cols>
  <sheetData>
    <row r="1" spans="1:17" s="1" customFormat="1" ht="21">
      <c r="A1" s="2"/>
      <c r="B1" s="56" t="s">
        <v>46</v>
      </c>
      <c r="C1" s="56"/>
      <c r="D1" s="56"/>
      <c r="E1" s="56"/>
      <c r="F1" s="56"/>
      <c r="G1" s="56"/>
      <c r="H1" s="56"/>
      <c r="I1" s="56"/>
      <c r="J1" s="55"/>
      <c r="K1" s="54" t="s">
        <v>45</v>
      </c>
      <c r="L1" s="54"/>
      <c r="M1" s="54"/>
      <c r="N1" s="54"/>
      <c r="O1" s="54"/>
      <c r="P1" s="53"/>
      <c r="Q1" s="2"/>
    </row>
    <row r="2" spans="1:17" s="51" customFormat="1" ht="51">
      <c r="A2" s="52" t="s">
        <v>44</v>
      </c>
      <c r="B2" s="52" t="s">
        <v>43</v>
      </c>
      <c r="C2" s="52" t="s">
        <v>42</v>
      </c>
      <c r="D2" s="52" t="s">
        <v>41</v>
      </c>
      <c r="E2" s="52" t="s">
        <v>40</v>
      </c>
      <c r="F2" s="52" t="s">
        <v>39</v>
      </c>
      <c r="G2" s="52" t="s">
        <v>38</v>
      </c>
      <c r="H2" s="52" t="s">
        <v>37</v>
      </c>
      <c r="I2" s="52" t="s">
        <v>36</v>
      </c>
      <c r="J2" s="52" t="s">
        <v>35</v>
      </c>
      <c r="K2" s="52" t="s">
        <v>34</v>
      </c>
      <c r="L2" s="52" t="s">
        <v>33</v>
      </c>
      <c r="M2" s="52" t="s">
        <v>32</v>
      </c>
      <c r="N2" s="52" t="s">
        <v>31</v>
      </c>
      <c r="O2" s="52" t="s">
        <v>30</v>
      </c>
      <c r="P2" s="52"/>
      <c r="Q2" s="52" t="s">
        <v>24</v>
      </c>
    </row>
    <row r="3" spans="1:17" s="1" customFormat="1">
      <c r="A3" s="50" t="s">
        <v>18</v>
      </c>
      <c r="B3" s="50">
        <v>18</v>
      </c>
      <c r="C3" s="50">
        <v>52</v>
      </c>
      <c r="D3" s="50">
        <v>461</v>
      </c>
      <c r="E3" s="50">
        <v>945</v>
      </c>
      <c r="F3" s="50">
        <v>1854</v>
      </c>
      <c r="G3" s="50">
        <v>1702</v>
      </c>
      <c r="H3" s="50">
        <v>4166</v>
      </c>
      <c r="I3" s="50">
        <v>95</v>
      </c>
      <c r="J3" s="50">
        <f>SUM(B3:I3)</f>
        <v>9293</v>
      </c>
      <c r="K3" s="50">
        <v>1445</v>
      </c>
      <c r="L3" s="50">
        <v>1108</v>
      </c>
      <c r="M3" s="50">
        <v>105</v>
      </c>
      <c r="N3" s="50">
        <v>37</v>
      </c>
      <c r="O3" s="50">
        <v>111</v>
      </c>
      <c r="P3" s="50">
        <f>SUM(K3:O3)</f>
        <v>2806</v>
      </c>
      <c r="Q3" s="50">
        <v>12123</v>
      </c>
    </row>
    <row r="4" spans="1:17" s="1" customFormat="1">
      <c r="A4" s="50" t="s">
        <v>29</v>
      </c>
      <c r="B4" s="50">
        <v>18</v>
      </c>
      <c r="C4" s="50">
        <v>49</v>
      </c>
      <c r="D4" s="50">
        <v>577</v>
      </c>
      <c r="E4" s="50">
        <v>908</v>
      </c>
      <c r="F4" s="50">
        <v>1831</v>
      </c>
      <c r="G4" s="50">
        <v>1995</v>
      </c>
      <c r="H4" s="50">
        <v>4373</v>
      </c>
      <c r="I4" s="50">
        <v>104</v>
      </c>
      <c r="J4" s="50">
        <f>SUM(B4:I4)</f>
        <v>9855</v>
      </c>
      <c r="K4" s="50">
        <v>1455</v>
      </c>
      <c r="L4" s="50">
        <v>1120</v>
      </c>
      <c r="M4" s="50">
        <v>103</v>
      </c>
      <c r="N4" s="50">
        <v>29</v>
      </c>
      <c r="O4" s="50">
        <v>87</v>
      </c>
      <c r="P4" s="50">
        <f>SUM(K4:O4)</f>
        <v>2794</v>
      </c>
      <c r="Q4" s="50">
        <v>12664</v>
      </c>
    </row>
    <row r="5" spans="1:17" s="1" customFormat="1">
      <c r="A5" s="50" t="s">
        <v>28</v>
      </c>
      <c r="B5" s="50">
        <v>25</v>
      </c>
      <c r="C5" s="50">
        <v>53</v>
      </c>
      <c r="D5" s="50">
        <v>566</v>
      </c>
      <c r="E5" s="50">
        <v>849</v>
      </c>
      <c r="F5" s="50">
        <v>1946</v>
      </c>
      <c r="G5" s="50">
        <v>2467</v>
      </c>
      <c r="H5" s="50">
        <v>4192</v>
      </c>
      <c r="I5" s="50">
        <v>112</v>
      </c>
      <c r="J5" s="50">
        <f>SUM(B5:I5)</f>
        <v>10210</v>
      </c>
      <c r="K5" s="50">
        <v>1145</v>
      </c>
      <c r="L5" s="50">
        <v>1049</v>
      </c>
      <c r="M5" s="50">
        <v>93</v>
      </c>
      <c r="N5" s="50">
        <v>18</v>
      </c>
      <c r="O5" s="50">
        <v>92</v>
      </c>
      <c r="P5" s="50">
        <f>SUM(K5:O5)</f>
        <v>2397</v>
      </c>
      <c r="Q5" s="50">
        <v>12612</v>
      </c>
    </row>
    <row r="6" spans="1:17" s="1" customFormat="1">
      <c r="A6" s="50" t="s">
        <v>17</v>
      </c>
      <c r="B6" s="50">
        <v>17</v>
      </c>
      <c r="C6" s="50">
        <v>68</v>
      </c>
      <c r="D6" s="50">
        <v>493</v>
      </c>
      <c r="E6" s="50">
        <v>813</v>
      </c>
      <c r="F6" s="50">
        <v>2039</v>
      </c>
      <c r="G6" s="50">
        <v>2614</v>
      </c>
      <c r="H6" s="50">
        <v>4073</v>
      </c>
      <c r="I6" s="50">
        <v>78</v>
      </c>
      <c r="J6" s="50">
        <f>SUM(B6:I6)</f>
        <v>10195</v>
      </c>
      <c r="K6" s="50">
        <v>924</v>
      </c>
      <c r="L6" s="50">
        <v>973</v>
      </c>
      <c r="M6" s="50">
        <v>50</v>
      </c>
      <c r="N6" s="50">
        <v>6</v>
      </c>
      <c r="O6" s="50">
        <v>684</v>
      </c>
      <c r="P6" s="50">
        <f>SUM(K6:O6)</f>
        <v>2637</v>
      </c>
      <c r="Q6" s="50">
        <v>12836</v>
      </c>
    </row>
    <row r="7" spans="1:17" s="1" customFormat="1">
      <c r="A7" s="50" t="s">
        <v>16</v>
      </c>
      <c r="B7" s="50">
        <v>17</v>
      </c>
      <c r="C7" s="50">
        <v>79</v>
      </c>
      <c r="D7" s="50">
        <v>472</v>
      </c>
      <c r="E7" s="50">
        <v>869</v>
      </c>
      <c r="F7" s="50">
        <v>1769</v>
      </c>
      <c r="G7" s="50">
        <v>3025</v>
      </c>
      <c r="H7" s="50">
        <v>4287</v>
      </c>
      <c r="I7" s="50">
        <v>64</v>
      </c>
      <c r="J7" s="50">
        <f>SUM(B7:I7)</f>
        <v>10582</v>
      </c>
      <c r="K7" s="50">
        <v>995</v>
      </c>
      <c r="L7" s="50">
        <v>1104</v>
      </c>
      <c r="M7" s="50">
        <v>82</v>
      </c>
      <c r="N7" s="50">
        <v>25</v>
      </c>
      <c r="O7" s="50">
        <v>1263</v>
      </c>
      <c r="P7" s="50">
        <f>SUM(K7:O7)</f>
        <v>3469</v>
      </c>
      <c r="Q7" s="50">
        <v>14055</v>
      </c>
    </row>
    <row r="8" spans="1:17" s="1" customFormat="1">
      <c r="A8" s="50" t="s">
        <v>15</v>
      </c>
      <c r="B8" s="50">
        <v>19</v>
      </c>
      <c r="C8" s="50">
        <v>84</v>
      </c>
      <c r="D8" s="50">
        <v>586</v>
      </c>
      <c r="E8" s="50">
        <v>1024</v>
      </c>
      <c r="F8" s="50">
        <v>1961</v>
      </c>
      <c r="G8" s="50">
        <v>2911</v>
      </c>
      <c r="H8" s="50">
        <v>4073</v>
      </c>
      <c r="I8" s="50">
        <v>54</v>
      </c>
      <c r="J8" s="50">
        <f>SUM(B8:I8)</f>
        <v>10712</v>
      </c>
      <c r="K8" s="50">
        <v>1097</v>
      </c>
      <c r="L8" s="50">
        <v>1147</v>
      </c>
      <c r="M8" s="50">
        <v>71</v>
      </c>
      <c r="N8" s="50">
        <v>13</v>
      </c>
      <c r="O8" s="50">
        <v>1593</v>
      </c>
      <c r="P8" s="50">
        <f>SUM(K8:O8)</f>
        <v>3921</v>
      </c>
      <c r="Q8" s="50">
        <v>14641</v>
      </c>
    </row>
    <row r="9" spans="1:17" s="1" customFormat="1">
      <c r="A9" s="50" t="s">
        <v>14</v>
      </c>
      <c r="B9" s="50">
        <v>13</v>
      </c>
      <c r="C9" s="50">
        <v>62</v>
      </c>
      <c r="D9" s="50">
        <v>555</v>
      </c>
      <c r="E9" s="50">
        <v>992</v>
      </c>
      <c r="F9" s="50">
        <v>2023</v>
      </c>
      <c r="G9" s="50">
        <v>2844</v>
      </c>
      <c r="H9" s="50">
        <v>4196</v>
      </c>
      <c r="I9" s="50">
        <v>68</v>
      </c>
      <c r="J9" s="50">
        <f>SUM(B9:I9)</f>
        <v>10753</v>
      </c>
      <c r="K9" s="50">
        <v>1322</v>
      </c>
      <c r="L9" s="50">
        <v>1128</v>
      </c>
      <c r="M9" s="50">
        <v>42</v>
      </c>
      <c r="N9" s="50">
        <v>14</v>
      </c>
      <c r="O9" s="50">
        <v>1444</v>
      </c>
      <c r="P9" s="50">
        <f>SUM(K9:O9)</f>
        <v>3950</v>
      </c>
      <c r="Q9" s="50">
        <v>14708</v>
      </c>
    </row>
    <row r="10" spans="1:17" s="1" customFormat="1">
      <c r="A10" s="50" t="s">
        <v>13</v>
      </c>
      <c r="B10" s="50">
        <v>21</v>
      </c>
      <c r="C10" s="50">
        <v>64</v>
      </c>
      <c r="D10" s="50">
        <v>468</v>
      </c>
      <c r="E10" s="50">
        <v>990</v>
      </c>
      <c r="F10" s="50">
        <v>1821</v>
      </c>
      <c r="G10" s="50">
        <v>2442</v>
      </c>
      <c r="H10" s="50">
        <v>3646</v>
      </c>
      <c r="I10" s="50">
        <v>52</v>
      </c>
      <c r="J10" s="50">
        <f>SUM(B10:I10)</f>
        <v>9504</v>
      </c>
      <c r="K10" s="50">
        <v>1472</v>
      </c>
      <c r="L10" s="50">
        <v>1268</v>
      </c>
      <c r="M10" s="50">
        <v>33</v>
      </c>
      <c r="N10" s="50">
        <v>12</v>
      </c>
      <c r="O10" s="50">
        <v>1419</v>
      </c>
      <c r="P10" s="50">
        <f>SUM(K10:O10)</f>
        <v>4204</v>
      </c>
      <c r="Q10" s="50">
        <v>13713</v>
      </c>
    </row>
    <row r="11" spans="1:17" s="1" customFormat="1">
      <c r="A11" s="50" t="s">
        <v>12</v>
      </c>
      <c r="B11" s="50">
        <v>24</v>
      </c>
      <c r="C11" s="50">
        <v>70</v>
      </c>
      <c r="D11" s="50">
        <v>427</v>
      </c>
      <c r="E11" s="50">
        <v>942</v>
      </c>
      <c r="F11" s="50">
        <v>1997</v>
      </c>
      <c r="G11" s="50">
        <v>2362</v>
      </c>
      <c r="H11" s="50">
        <v>3752</v>
      </c>
      <c r="I11" s="50">
        <v>68</v>
      </c>
      <c r="J11" s="50">
        <f>SUM(B11:I11)</f>
        <v>9642</v>
      </c>
      <c r="K11" s="50">
        <v>1897</v>
      </c>
      <c r="L11" s="50">
        <v>1223</v>
      </c>
      <c r="M11" s="50">
        <v>37</v>
      </c>
      <c r="N11" s="50">
        <v>14</v>
      </c>
      <c r="O11" s="50">
        <v>1255</v>
      </c>
      <c r="P11" s="50">
        <f>SUM(K11:O11)</f>
        <v>4426</v>
      </c>
      <c r="Q11" s="50">
        <v>14076</v>
      </c>
    </row>
    <row r="12" spans="1:17" s="1" customFormat="1">
      <c r="A12" s="50" t="s">
        <v>11</v>
      </c>
      <c r="B12" s="50">
        <v>20</v>
      </c>
      <c r="C12" s="50">
        <v>71</v>
      </c>
      <c r="D12" s="50">
        <v>407</v>
      </c>
      <c r="E12" s="50">
        <v>912</v>
      </c>
      <c r="F12" s="50">
        <v>1990</v>
      </c>
      <c r="G12" s="50">
        <v>2000</v>
      </c>
      <c r="H12" s="50">
        <v>3707</v>
      </c>
      <c r="I12" s="50">
        <v>40</v>
      </c>
      <c r="J12" s="50">
        <f>SUM(B12:I12)</f>
        <v>9147</v>
      </c>
      <c r="K12" s="50">
        <v>2023</v>
      </c>
      <c r="L12" s="50">
        <v>1026</v>
      </c>
      <c r="M12" s="50">
        <v>30</v>
      </c>
      <c r="N12" s="50">
        <v>13</v>
      </c>
      <c r="O12" s="50">
        <v>1340</v>
      </c>
      <c r="P12" s="50">
        <f>SUM(K12:O12)</f>
        <v>4432</v>
      </c>
      <c r="Q12" s="50">
        <v>13584</v>
      </c>
    </row>
    <row r="13" spans="1:17" s="1" customFormat="1">
      <c r="A13" s="50" t="s">
        <v>10</v>
      </c>
      <c r="B13" s="50">
        <v>17</v>
      </c>
      <c r="C13" s="50">
        <v>67</v>
      </c>
      <c r="D13" s="50">
        <v>391</v>
      </c>
      <c r="E13" s="50">
        <v>860</v>
      </c>
      <c r="F13" s="50">
        <v>2229</v>
      </c>
      <c r="G13" s="50">
        <v>2061</v>
      </c>
      <c r="H13" s="50">
        <v>3581</v>
      </c>
      <c r="I13" s="50">
        <v>56</v>
      </c>
      <c r="J13" s="50">
        <f>SUM(B13:I13)</f>
        <v>9262</v>
      </c>
      <c r="K13" s="50">
        <v>2038</v>
      </c>
      <c r="L13" s="50">
        <v>1132</v>
      </c>
      <c r="M13" s="50">
        <v>40</v>
      </c>
      <c r="N13" s="50">
        <v>15</v>
      </c>
      <c r="O13" s="50">
        <v>1350</v>
      </c>
      <c r="P13" s="50">
        <f>SUM(K13:O13)</f>
        <v>4575</v>
      </c>
      <c r="Q13" s="50">
        <v>13842</v>
      </c>
    </row>
    <row r="14" spans="1:17" s="48" customFormat="1">
      <c r="A14" s="49" t="s">
        <v>9</v>
      </c>
      <c r="B14" s="49">
        <f>SUM(B3:B13)</f>
        <v>209</v>
      </c>
      <c r="C14" s="49">
        <f>SUM(C3:C13)</f>
        <v>719</v>
      </c>
      <c r="D14" s="49">
        <f>SUM(D3:D13)</f>
        <v>5403</v>
      </c>
      <c r="E14" s="49">
        <f>SUM(E3:E13)</f>
        <v>10104</v>
      </c>
      <c r="F14" s="49">
        <f>SUM(F3:F13)</f>
        <v>21460</v>
      </c>
      <c r="G14" s="49">
        <f>SUM(G3:G13)</f>
        <v>26423</v>
      </c>
      <c r="H14" s="49">
        <f>SUM(H3:H13)</f>
        <v>44046</v>
      </c>
      <c r="I14" s="49">
        <f>SUM(I3:I13)</f>
        <v>791</v>
      </c>
      <c r="J14" s="49"/>
      <c r="K14" s="49">
        <f>SUM(K3:K13)</f>
        <v>15813</v>
      </c>
      <c r="L14" s="49">
        <f>SUM(L3:L13)</f>
        <v>12278</v>
      </c>
      <c r="M14" s="49">
        <f>SUM(M3:M13)</f>
        <v>686</v>
      </c>
      <c r="N14" s="49">
        <f>SUM(N3:N13)</f>
        <v>196</v>
      </c>
      <c r="O14" s="49">
        <f>SUM(O3:O13)</f>
        <v>10638</v>
      </c>
      <c r="P14" s="49"/>
      <c r="Q14" s="49"/>
    </row>
    <row r="15" spans="1:17" s="46" customFormat="1">
      <c r="A15" s="47" t="s">
        <v>27</v>
      </c>
      <c r="B15" s="47">
        <f>AVERAGE(B3:B13)</f>
        <v>19</v>
      </c>
      <c r="C15" s="47">
        <f>AVERAGE(C3:C13)</f>
        <v>65.36363636363636</v>
      </c>
      <c r="D15" s="47">
        <f>AVERAGE(D3:D13)</f>
        <v>491.18181818181819</v>
      </c>
      <c r="E15" s="47">
        <f>AVERAGE(E3:E13)</f>
        <v>918.5454545454545</v>
      </c>
      <c r="F15" s="47">
        <f>AVERAGE(F3:F13)</f>
        <v>1950.909090909091</v>
      </c>
      <c r="G15" s="47">
        <f>AVERAGE(G3:G13)</f>
        <v>2402.090909090909</v>
      </c>
      <c r="H15" s="47">
        <f>AVERAGE(H3:H13)</f>
        <v>4004.181818181818</v>
      </c>
      <c r="I15" s="47">
        <f>AVERAGE(I3:I13)</f>
        <v>71.909090909090907</v>
      </c>
      <c r="J15" s="47"/>
      <c r="K15" s="47">
        <f>AVERAGE(K3:K13)</f>
        <v>1437.5454545454545</v>
      </c>
      <c r="L15" s="47">
        <f>AVERAGE(L3:L13)</f>
        <v>1116.1818181818182</v>
      </c>
      <c r="M15" s="47">
        <f>AVERAGE(M3:M13)</f>
        <v>62.363636363636367</v>
      </c>
      <c r="N15" s="47">
        <f>AVERAGE(N3:N13)</f>
        <v>17.818181818181817</v>
      </c>
      <c r="O15" s="47">
        <f>AVERAGE(O3:O13)</f>
        <v>967.09090909090912</v>
      </c>
      <c r="P15" s="47"/>
      <c r="Q15" s="47"/>
    </row>
    <row r="17" spans="1:19" s="1" customFormat="1">
      <c r="A17" s="1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s="1" customFormat="1" ht="13.5" thickBot="1">
      <c r="A18" s="20"/>
      <c r="B18" s="19"/>
      <c r="C18" s="19"/>
      <c r="D18" s="19"/>
      <c r="E18" s="19"/>
      <c r="F18" s="19"/>
      <c r="G18" s="19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s="1" customFormat="1" ht="19.5" thickBot="1">
      <c r="A19" s="45" t="s">
        <v>25</v>
      </c>
      <c r="B19" s="44" t="s">
        <v>24</v>
      </c>
      <c r="C19" s="43" t="s">
        <v>23</v>
      </c>
      <c r="D19" s="42" t="s">
        <v>22</v>
      </c>
      <c r="E19" s="41" t="s">
        <v>21</v>
      </c>
      <c r="F19" s="40" t="s">
        <v>20</v>
      </c>
      <c r="G19" s="39" t="s">
        <v>19</v>
      </c>
      <c r="H19" s="38"/>
      <c r="I19" s="5"/>
      <c r="J19" s="2"/>
      <c r="K19" s="2"/>
      <c r="L19" s="2"/>
      <c r="M19" s="2"/>
      <c r="N19" s="2"/>
      <c r="O19" s="2"/>
      <c r="P19" s="2"/>
      <c r="Q19" s="2"/>
    </row>
    <row r="20" spans="1:19" s="1" customFormat="1" ht="15.75">
      <c r="A20" s="37" t="s">
        <v>18</v>
      </c>
      <c r="B20" s="36">
        <v>12123</v>
      </c>
      <c r="C20" s="35"/>
      <c r="D20" s="33"/>
      <c r="E20" s="3"/>
      <c r="F20" s="3"/>
      <c r="G20" s="34"/>
      <c r="H20" s="33"/>
      <c r="I20" s="2"/>
      <c r="J20" s="2"/>
      <c r="K20" s="2"/>
      <c r="L20" s="2"/>
      <c r="M20" s="2"/>
      <c r="N20" s="2"/>
      <c r="O20" s="2"/>
      <c r="P20" s="2"/>
      <c r="Q20" s="2"/>
    </row>
    <row r="21" spans="1:19" s="1" customFormat="1" ht="15.75">
      <c r="A21" s="32">
        <v>2001</v>
      </c>
      <c r="B21" s="31">
        <v>12664</v>
      </c>
      <c r="C21" s="28">
        <f>(B21-B20)/B20</f>
        <v>4.4625917677142621E-2</v>
      </c>
      <c r="D21" s="5"/>
      <c r="E21" s="2"/>
      <c r="F21" s="2"/>
      <c r="G21" s="27"/>
      <c r="H21" s="5"/>
      <c r="I21" s="2"/>
      <c r="J21" s="2"/>
      <c r="K21" s="2"/>
      <c r="L21" s="2"/>
      <c r="M21" s="2"/>
      <c r="N21" s="2"/>
      <c r="O21" s="2"/>
      <c r="P21" s="2"/>
      <c r="Q21" s="2"/>
    </row>
    <row r="22" spans="1:19" s="1" customFormat="1" ht="15.75">
      <c r="A22" s="32">
        <v>2002</v>
      </c>
      <c r="B22" s="31">
        <v>12612</v>
      </c>
      <c r="C22" s="28">
        <f>(B22-B21)/B21</f>
        <v>-4.1061276058117499E-3</v>
      </c>
      <c r="D22" s="5"/>
      <c r="E22" s="2"/>
      <c r="F22" s="2"/>
      <c r="G22" s="27"/>
      <c r="H22" s="5"/>
      <c r="I22" s="2"/>
      <c r="J22" s="2"/>
      <c r="K22" s="2"/>
      <c r="L22" s="2"/>
      <c r="M22" s="2"/>
      <c r="N22" s="2"/>
      <c r="O22" s="2"/>
      <c r="P22" s="2"/>
      <c r="Q22" s="2"/>
    </row>
    <row r="23" spans="1:19" s="1" customFormat="1" ht="15.75">
      <c r="A23" s="32" t="s">
        <v>17</v>
      </c>
      <c r="B23" s="31">
        <v>12836</v>
      </c>
      <c r="C23" s="28">
        <f>(B23-B22)/B22</f>
        <v>1.7760862670472565E-2</v>
      </c>
      <c r="D23" s="5"/>
      <c r="E23" s="2"/>
      <c r="F23" s="2"/>
      <c r="G23" s="27"/>
      <c r="H23" s="5"/>
      <c r="I23" s="2"/>
      <c r="J23" s="2"/>
      <c r="K23" s="2"/>
      <c r="L23" s="2"/>
      <c r="M23" s="2"/>
      <c r="N23" s="2"/>
      <c r="O23" s="2"/>
      <c r="P23" s="2"/>
      <c r="Q23" s="2"/>
    </row>
    <row r="24" spans="1:19" s="1" customFormat="1" ht="15.75">
      <c r="A24" s="32" t="s">
        <v>16</v>
      </c>
      <c r="B24" s="31">
        <v>14055</v>
      </c>
      <c r="C24" s="28">
        <f>(B24-B23)/B23</f>
        <v>9.4967279526332188E-2</v>
      </c>
      <c r="D24" s="5"/>
      <c r="E24" s="2"/>
      <c r="F24" s="2"/>
      <c r="G24" s="27"/>
      <c r="H24" s="5"/>
      <c r="I24" s="2"/>
      <c r="J24" s="2"/>
      <c r="K24" s="2"/>
      <c r="L24" s="2"/>
      <c r="M24" s="2"/>
      <c r="N24" s="2"/>
      <c r="O24" s="2"/>
      <c r="P24" s="2"/>
      <c r="Q24" s="2"/>
    </row>
    <row r="25" spans="1:19" s="1" customFormat="1" ht="15.75">
      <c r="A25" s="32" t="s">
        <v>15</v>
      </c>
      <c r="B25" s="31">
        <v>14641</v>
      </c>
      <c r="C25" s="28">
        <f>(B25-B24)/B24</f>
        <v>4.1693347563144786E-2</v>
      </c>
      <c r="D25" s="5"/>
      <c r="E25" s="2"/>
      <c r="F25" s="2"/>
      <c r="G25" s="27"/>
      <c r="H25" s="5"/>
      <c r="I25" s="2"/>
      <c r="J25" s="2"/>
      <c r="K25" s="2"/>
      <c r="L25" s="2"/>
      <c r="M25" s="2"/>
      <c r="N25" s="2"/>
      <c r="O25" s="2"/>
      <c r="P25" s="2"/>
      <c r="Q25" s="2"/>
    </row>
    <row r="26" spans="1:19" s="1" customFormat="1" ht="15.75">
      <c r="A26" s="32" t="s">
        <v>14</v>
      </c>
      <c r="B26" s="31">
        <v>14708</v>
      </c>
      <c r="C26" s="28">
        <f>(B26-B25)/B25</f>
        <v>4.5761901509459735E-3</v>
      </c>
      <c r="D26" s="5"/>
      <c r="E26" s="2"/>
      <c r="F26" s="2"/>
      <c r="G26" s="27"/>
      <c r="H26" s="5"/>
      <c r="I26" s="2"/>
      <c r="J26" s="2"/>
      <c r="K26" s="2"/>
      <c r="L26" s="2"/>
      <c r="M26" s="2"/>
      <c r="N26" s="2"/>
      <c r="O26" s="2"/>
      <c r="P26" s="2"/>
      <c r="Q26" s="2"/>
    </row>
    <row r="27" spans="1:19" s="1" customFormat="1" ht="15.75">
      <c r="A27" s="32" t="s">
        <v>13</v>
      </c>
      <c r="B27" s="31">
        <v>13713</v>
      </c>
      <c r="C27" s="28">
        <f>(B27-B26)/B26</f>
        <v>-6.7650258362795757E-2</v>
      </c>
      <c r="D27" s="5"/>
      <c r="E27" s="2"/>
      <c r="F27" s="2"/>
      <c r="G27" s="27"/>
      <c r="H27" s="5"/>
      <c r="I27" s="2"/>
      <c r="J27" s="2"/>
      <c r="K27" s="2"/>
      <c r="L27" s="2"/>
      <c r="M27" s="2"/>
      <c r="N27" s="2"/>
      <c r="O27" s="2"/>
      <c r="P27" s="2"/>
      <c r="Q27" s="2"/>
    </row>
    <row r="28" spans="1:19" s="1" customFormat="1" ht="15.75">
      <c r="A28" s="32" t="s">
        <v>12</v>
      </c>
      <c r="B28" s="31">
        <v>14076</v>
      </c>
      <c r="C28" s="28">
        <f>(B28-B27)/B27</f>
        <v>2.647123167796981E-2</v>
      </c>
      <c r="D28" s="5"/>
      <c r="E28" s="2"/>
      <c r="F28" s="2"/>
      <c r="G28" s="27"/>
      <c r="H28" s="5"/>
      <c r="I28" s="2"/>
      <c r="J28" s="2"/>
      <c r="K28" s="2"/>
      <c r="L28" s="2"/>
      <c r="M28" s="2"/>
      <c r="N28" s="2"/>
      <c r="O28" s="2"/>
      <c r="P28" s="2"/>
      <c r="Q28" s="2"/>
    </row>
    <row r="29" spans="1:19" s="1" customFormat="1" ht="15.75">
      <c r="A29" s="32" t="s">
        <v>11</v>
      </c>
      <c r="B29" s="31">
        <v>13584</v>
      </c>
      <c r="C29" s="28">
        <f>(B29-B28)/B28</f>
        <v>-3.4953111679454391E-2</v>
      </c>
      <c r="D29" s="5"/>
      <c r="E29" s="2"/>
      <c r="F29" s="2"/>
      <c r="G29" s="27"/>
      <c r="H29" s="5"/>
      <c r="I29" s="2"/>
      <c r="J29" s="2"/>
      <c r="K29" s="2"/>
      <c r="L29" s="2"/>
      <c r="M29" s="2"/>
      <c r="N29" s="2"/>
      <c r="O29" s="2"/>
      <c r="P29" s="2"/>
      <c r="Q29" s="2"/>
    </row>
    <row r="30" spans="1:19" s="1" customFormat="1" ht="16.5" thickBot="1">
      <c r="A30" s="30" t="s">
        <v>10</v>
      </c>
      <c r="B30" s="29">
        <v>13842</v>
      </c>
      <c r="C30" s="28">
        <f>(B30-B29)/B29</f>
        <v>1.8992932862190812E-2</v>
      </c>
      <c r="D30" s="5"/>
      <c r="E30" s="2"/>
      <c r="F30" s="2"/>
      <c r="G30" s="27"/>
      <c r="H30" s="5"/>
      <c r="I30" s="2"/>
      <c r="J30" s="2"/>
      <c r="K30" s="2"/>
      <c r="L30" s="2"/>
      <c r="M30" s="2"/>
      <c r="N30" s="2"/>
      <c r="O30" s="2"/>
      <c r="P30" s="2"/>
      <c r="Q30" s="2"/>
    </row>
    <row r="31" spans="1:19" s="1" customFormat="1" ht="16.5" thickBot="1">
      <c r="A31" s="26" t="s">
        <v>9</v>
      </c>
      <c r="B31" s="25">
        <f>SUM(B20:B30)</f>
        <v>148854</v>
      </c>
      <c r="C31" s="24"/>
      <c r="D31" s="23"/>
      <c r="E31" s="22"/>
      <c r="F31" s="22"/>
      <c r="G31" s="21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s="1" customFormat="1">
      <c r="A32" s="4"/>
      <c r="B32" s="3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5" spans="1:11" s="1" customForma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2"/>
    </row>
    <row r="36" spans="1:11" s="1" customFormat="1">
      <c r="B36" s="2"/>
      <c r="C36" s="2"/>
      <c r="D36" s="2"/>
      <c r="E36" s="2"/>
      <c r="F36" s="2"/>
      <c r="G36" s="2"/>
      <c r="H36" s="2"/>
      <c r="I36" s="2"/>
      <c r="J36" s="2"/>
      <c r="K36" s="5"/>
    </row>
    <row r="37" spans="1:11" s="1" customFormat="1">
      <c r="B37" s="2"/>
      <c r="C37" s="2"/>
      <c r="D37" s="2"/>
      <c r="E37" s="2"/>
      <c r="F37" s="2"/>
      <c r="G37" s="2"/>
      <c r="H37" s="2"/>
      <c r="I37" s="2"/>
      <c r="J37" s="2"/>
      <c r="K37" s="5"/>
    </row>
    <row r="38" spans="1:11" s="1" customFormat="1">
      <c r="B38" s="2"/>
      <c r="C38" s="2"/>
      <c r="D38" s="2"/>
      <c r="E38" s="2"/>
      <c r="F38" s="2"/>
      <c r="G38" s="2"/>
      <c r="H38" s="2"/>
      <c r="I38" s="2"/>
      <c r="J38" s="2"/>
      <c r="K38" s="5"/>
    </row>
    <row r="39" spans="1:11" s="1" customFormat="1">
      <c r="A39" s="16" t="s">
        <v>8</v>
      </c>
      <c r="B39" s="16">
        <v>1</v>
      </c>
      <c r="C39" s="18" t="s">
        <v>7</v>
      </c>
      <c r="D39" s="18"/>
      <c r="E39" s="18"/>
      <c r="F39" s="18"/>
      <c r="G39" s="2"/>
      <c r="H39" s="2"/>
      <c r="J39" s="2"/>
      <c r="K39" s="5"/>
    </row>
    <row r="40" spans="1:11" s="1" customFormat="1">
      <c r="A40" s="16"/>
      <c r="B40" s="16">
        <v>2</v>
      </c>
      <c r="C40" s="17" t="s">
        <v>6</v>
      </c>
      <c r="D40" s="17"/>
      <c r="E40" s="17"/>
      <c r="F40" s="17"/>
      <c r="G40" s="17"/>
      <c r="H40" s="17"/>
      <c r="I40" s="17"/>
      <c r="J40" s="2"/>
      <c r="K40" s="5"/>
    </row>
    <row r="41" spans="1:11" s="1" customFormat="1">
      <c r="A41" s="16"/>
      <c r="B41" s="16">
        <v>3</v>
      </c>
      <c r="C41" s="17" t="s">
        <v>5</v>
      </c>
      <c r="D41" s="17"/>
      <c r="E41" s="17"/>
      <c r="F41" s="17"/>
      <c r="G41" s="17"/>
      <c r="H41" s="17"/>
      <c r="I41" s="17"/>
      <c r="J41" s="2"/>
      <c r="K41" s="5"/>
    </row>
    <row r="42" spans="1:11" s="1" customFormat="1">
      <c r="A42" s="16"/>
      <c r="B42" s="16"/>
      <c r="C42" s="2"/>
      <c r="D42" s="2"/>
      <c r="E42" s="2"/>
      <c r="F42" s="2"/>
      <c r="G42" s="2"/>
      <c r="H42" s="2"/>
      <c r="J42" s="2"/>
      <c r="K42" s="5"/>
    </row>
    <row r="43" spans="1:11" s="1" customFormat="1" ht="15.75">
      <c r="A43" s="13" t="s">
        <v>4</v>
      </c>
      <c r="B43" s="13">
        <v>1</v>
      </c>
      <c r="C43" s="15" t="s">
        <v>3</v>
      </c>
      <c r="D43" s="15"/>
      <c r="E43" s="15"/>
      <c r="F43" s="15"/>
      <c r="G43" s="15"/>
      <c r="H43" s="15"/>
      <c r="I43" s="15"/>
      <c r="J43" s="2"/>
      <c r="K43" s="5"/>
    </row>
    <row r="44" spans="1:11" s="1" customFormat="1" ht="15.75">
      <c r="A44" s="9"/>
      <c r="B44" s="13">
        <v>2</v>
      </c>
      <c r="C44" s="14" t="s">
        <v>2</v>
      </c>
      <c r="D44" s="6"/>
      <c r="E44" s="6"/>
      <c r="F44" s="6"/>
      <c r="G44" s="6"/>
      <c r="H44" s="6"/>
      <c r="I44" s="6"/>
      <c r="J44" s="2"/>
      <c r="K44" s="5"/>
    </row>
    <row r="45" spans="1:11" s="1" customFormat="1" ht="15.75">
      <c r="A45" s="9"/>
      <c r="B45" s="13">
        <v>3</v>
      </c>
      <c r="C45" s="12" t="s">
        <v>1</v>
      </c>
      <c r="D45" s="11"/>
      <c r="E45" s="11"/>
      <c r="F45" s="11"/>
      <c r="G45" s="10"/>
      <c r="H45" s="6"/>
      <c r="I45" s="6"/>
      <c r="J45" s="2"/>
      <c r="K45" s="5"/>
    </row>
    <row r="46" spans="1:11" s="1" customFormat="1" ht="15.75">
      <c r="A46" s="9"/>
      <c r="B46" s="8">
        <v>4</v>
      </c>
      <c r="C46" s="7" t="s">
        <v>0</v>
      </c>
      <c r="D46" s="6"/>
      <c r="E46" s="6"/>
      <c r="F46" s="6"/>
      <c r="G46" s="6"/>
      <c r="H46" s="6"/>
      <c r="I46" s="6"/>
      <c r="J46" s="2"/>
      <c r="K46" s="5"/>
    </row>
    <row r="47" spans="1:11" s="1" customFormat="1">
      <c r="B47" s="2"/>
      <c r="C47" s="2"/>
      <c r="D47" s="2"/>
      <c r="E47" s="2"/>
      <c r="F47" s="2"/>
      <c r="G47" s="2"/>
      <c r="H47" s="2"/>
      <c r="I47" s="2"/>
      <c r="J47" s="2"/>
      <c r="K47" s="5"/>
    </row>
    <row r="48" spans="1:11" s="1" customFormat="1">
      <c r="B48" s="2"/>
      <c r="C48" s="2"/>
      <c r="D48" s="2"/>
      <c r="E48" s="2"/>
      <c r="F48" s="2"/>
      <c r="G48" s="2"/>
      <c r="H48" s="2"/>
      <c r="I48" s="2"/>
      <c r="J48" s="2"/>
      <c r="K48" s="5"/>
    </row>
    <row r="49" spans="1:11" s="1" customFormat="1">
      <c r="B49" s="2"/>
      <c r="C49" s="2"/>
      <c r="D49" s="2"/>
      <c r="E49" s="2"/>
      <c r="F49" s="2"/>
      <c r="G49" s="2"/>
      <c r="H49" s="2"/>
      <c r="I49" s="2"/>
      <c r="J49" s="2"/>
      <c r="K49" s="5"/>
    </row>
    <row r="50" spans="1:11" s="1" customFormat="1">
      <c r="B50" s="2"/>
      <c r="C50" s="2"/>
      <c r="D50" s="2"/>
      <c r="E50" s="2"/>
      <c r="F50" s="2"/>
      <c r="G50" s="2"/>
      <c r="H50" s="2"/>
      <c r="I50" s="2"/>
      <c r="J50" s="2"/>
      <c r="K50" s="5"/>
    </row>
    <row r="51" spans="1:11" s="1" customFormat="1">
      <c r="B51" s="2"/>
      <c r="C51" s="2"/>
      <c r="D51" s="2"/>
      <c r="E51" s="2"/>
      <c r="F51" s="2"/>
      <c r="G51" s="2"/>
      <c r="H51" s="2"/>
      <c r="I51" s="2"/>
      <c r="J51" s="2"/>
      <c r="K51" s="5"/>
    </row>
    <row r="52" spans="1:11" s="1" customFormat="1">
      <c r="A52" s="4"/>
      <c r="B52" s="3"/>
      <c r="C52" s="3"/>
      <c r="D52" s="3"/>
      <c r="E52" s="3"/>
      <c r="F52" s="3"/>
      <c r="G52" s="3"/>
      <c r="H52" s="3"/>
      <c r="I52" s="3"/>
      <c r="J52" s="3"/>
      <c r="K52" s="2"/>
    </row>
  </sheetData>
  <mergeCells count="4">
    <mergeCell ref="B1:I1"/>
    <mergeCell ref="K1:O1"/>
    <mergeCell ref="C43:I43"/>
    <mergeCell ref="C45:G45"/>
  </mergeCells>
  <hyperlinks>
    <hyperlink ref="C46" r:id="rId1" display="https://ch1prd0102.outlook.com/owa/redir.aspx?C=7BDko50wzkioncFIHl6L1YtsYiF8I88IdP5zHG3cdhHHwd9_XmpllVqDpLRbohD1r4DbaUtUTu8.&amp;URL=http%3a%2f%2fwww.census.gov%2fpopest%2fdata%2fintercensal%2fcounty%2fcounty2010.html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Crime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Mary</dc:creator>
  <cp:lastModifiedBy>Anne Mary</cp:lastModifiedBy>
  <dcterms:created xsi:type="dcterms:W3CDTF">2012-12-12T23:44:54Z</dcterms:created>
  <dcterms:modified xsi:type="dcterms:W3CDTF">2012-12-12T23:46:26Z</dcterms:modified>
</cp:coreProperties>
</file>