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C30" i="1"/>
  <c r="E31" i="1"/>
  <c r="C31" i="1"/>
  <c r="E32" i="1"/>
  <c r="C32" i="1"/>
  <c r="Q32" i="1"/>
  <c r="P32" i="1"/>
  <c r="O32" i="1"/>
  <c r="N32" i="1"/>
  <c r="Q31" i="1"/>
  <c r="P31" i="1"/>
  <c r="O31" i="1"/>
  <c r="N31" i="1"/>
  <c r="Q30" i="1"/>
  <c r="P30" i="1"/>
  <c r="O30" i="1"/>
  <c r="N30" i="1"/>
  <c r="M32" i="1"/>
  <c r="M31" i="1"/>
  <c r="M30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G32" i="1"/>
  <c r="G31" i="1"/>
  <c r="G30" i="1"/>
  <c r="F32" i="1"/>
  <c r="F31" i="1"/>
  <c r="F30" i="1"/>
  <c r="E3" i="1"/>
  <c r="E6" i="1"/>
  <c r="E9" i="1"/>
  <c r="C3" i="1"/>
  <c r="C6" i="1"/>
  <c r="C9" i="1"/>
  <c r="Q37" i="1"/>
  <c r="P37" i="1"/>
  <c r="Q36" i="1"/>
  <c r="P36" i="1"/>
  <c r="Q35" i="1"/>
  <c r="P35" i="1"/>
  <c r="Q34" i="1"/>
  <c r="P34" i="1"/>
  <c r="Q33" i="1"/>
  <c r="P33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E37" i="1" l="1"/>
  <c r="E36" i="1"/>
  <c r="E35" i="1"/>
  <c r="E34" i="1"/>
  <c r="E33" i="1"/>
  <c r="E24" i="1"/>
  <c r="E21" i="1"/>
  <c r="E18" i="1"/>
  <c r="E15" i="1"/>
  <c r="E12" i="1"/>
  <c r="C37" i="1"/>
  <c r="C36" i="1"/>
  <c r="C35" i="1"/>
  <c r="C34" i="1"/>
  <c r="C33" i="1"/>
  <c r="C24" i="1"/>
  <c r="C21" i="1"/>
  <c r="C18" i="1"/>
  <c r="C15" i="1"/>
  <c r="C12" i="1"/>
  <c r="L37" i="1" l="1"/>
  <c r="K37" i="1"/>
  <c r="J37" i="1"/>
  <c r="I37" i="1"/>
  <c r="H37" i="1"/>
  <c r="G37" i="1"/>
  <c r="L36" i="1"/>
  <c r="K36" i="1"/>
  <c r="J36" i="1"/>
  <c r="I36" i="1"/>
  <c r="H36" i="1"/>
  <c r="G36" i="1"/>
  <c r="L35" i="1"/>
  <c r="K35" i="1"/>
  <c r="J35" i="1"/>
  <c r="I35" i="1"/>
  <c r="H35" i="1"/>
  <c r="G35" i="1"/>
  <c r="L34" i="1"/>
  <c r="K34" i="1"/>
  <c r="J34" i="1"/>
  <c r="I34" i="1"/>
  <c r="H34" i="1"/>
  <c r="G34" i="1"/>
  <c r="L33" i="1"/>
  <c r="K33" i="1"/>
  <c r="J33" i="1"/>
  <c r="I33" i="1"/>
  <c r="H33" i="1"/>
  <c r="G33" i="1"/>
  <c r="F37" i="1"/>
  <c r="F36" i="1"/>
  <c r="F35" i="1"/>
  <c r="F34" i="1"/>
  <c r="F33" i="1"/>
</calcChain>
</file>

<file path=xl/sharedStrings.xml><?xml version="1.0" encoding="utf-8"?>
<sst xmlns="http://schemas.openxmlformats.org/spreadsheetml/2006/main" count="39" uniqueCount="21">
  <si>
    <t>I [A]</t>
  </si>
  <si>
    <t>V [V]</t>
  </si>
  <si>
    <t>* voltajes y corrientes son eficaces</t>
  </si>
  <si>
    <t>P [W]</t>
  </si>
  <si>
    <t>VDC [V]</t>
  </si>
  <si>
    <t>Vred [V]</t>
  </si>
  <si>
    <t>VV [m/s]</t>
  </si>
  <si>
    <t>Torque [V]</t>
  </si>
  <si>
    <t>Omega [V]</t>
  </si>
  <si>
    <t>S [VA]</t>
  </si>
  <si>
    <t>Q [VAr]</t>
  </si>
  <si>
    <t>PF</t>
  </si>
  <si>
    <t>DPF</t>
  </si>
  <si>
    <t>Valores Promediados</t>
  </si>
  <si>
    <t>Fluke</t>
  </si>
  <si>
    <t>Convertidor</t>
  </si>
  <si>
    <t>Multímetros</t>
  </si>
  <si>
    <t>Torque [Nm]</t>
  </si>
  <si>
    <t>Omega [rpm]</t>
  </si>
  <si>
    <t>Vgen [V]</t>
  </si>
  <si>
    <t>Igen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</si>
</sst>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0" borderId="7" xfId="0" applyBorder="1"/>
    <xf numFmtId="0" fontId="0" fillId="0" borderId="9" xfId="0" applyBorder="1"/>
    <xf numFmtId="0" fontId="0" fillId="0" borderId="6" xfId="0" applyFill="1" applyBorder="1"/>
    <xf numFmtId="0" fontId="0" fillId="0" borderId="8" xfId="0" applyFill="1" applyBorder="1"/>
    <xf numFmtId="0" fontId="0" fillId="0" borderId="9" xfId="0" applyFill="1" applyBorder="1"/>
    <xf numFmtId="164" fontId="0" fillId="0" borderId="1" xfId="0" applyNumberFormat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7" xfId="0" applyNumberFormat="1" applyFill="1" applyBorder="1"/>
    <xf numFmtId="165" fontId="0" fillId="0" borderId="3" xfId="0" applyNumberFormat="1" applyBorder="1"/>
    <xf numFmtId="165" fontId="0" fillId="0" borderId="0" xfId="0" applyNumberFormat="1" applyFill="1" applyBorder="1"/>
    <xf numFmtId="165" fontId="0" fillId="0" borderId="8" xfId="0" applyNumberFormat="1" applyFill="1" applyBorder="1"/>
    <xf numFmtId="2" fontId="0" fillId="0" borderId="3" xfId="0" applyNumberFormat="1" applyBorder="1"/>
    <xf numFmtId="2" fontId="0" fillId="0" borderId="0" xfId="0" applyNumberFormat="1" applyFill="1" applyBorder="1"/>
    <xf numFmtId="2" fontId="0" fillId="0" borderId="8" xfId="0" applyNumberFormat="1" applyFill="1" applyBorder="1"/>
    <xf numFmtId="2" fontId="0" fillId="0" borderId="6" xfId="0" applyNumberFormat="1" applyBorder="1"/>
    <xf numFmtId="164" fontId="0" fillId="0" borderId="0" xfId="0" applyNumberFormat="1" applyFill="1" applyBorder="1"/>
    <xf numFmtId="164" fontId="0" fillId="0" borderId="8" xfId="0" applyNumberFormat="1" applyFill="1" applyBorder="1"/>
    <xf numFmtId="2" fontId="0" fillId="0" borderId="9" xfId="0" applyNumberFormat="1" applyBorder="1"/>
    <xf numFmtId="0" fontId="0" fillId="0" borderId="8" xfId="0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 applyBorder="1"/>
    <xf numFmtId="164" fontId="0" fillId="0" borderId="0" xfId="0" applyNumberFormat="1" applyBorder="1"/>
    <xf numFmtId="0" fontId="0" fillId="0" borderId="8" xfId="0" applyBorder="1"/>
    <xf numFmtId="2" fontId="0" fillId="0" borderId="5" xfId="0" applyNumberFormat="1" applyBorder="1"/>
    <xf numFmtId="2" fontId="0" fillId="0" borderId="5" xfId="0" applyNumberFormat="1" applyFill="1" applyBorder="1"/>
    <xf numFmtId="2" fontId="0" fillId="0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workbookViewId="0">
      <pane ySplit="2" topLeftCell="A15" activePane="bottomLeft" state="frozen"/>
      <selection pane="bottomLeft" activeCell="F40" sqref="F40"/>
    </sheetView>
  </sheetViews>
  <sheetFormatPr baseColWidth="10" defaultColWidth="8.88671875" defaultRowHeight="14.4" x14ac:dyDescent="0.3"/>
  <cols>
    <col min="1" max="1" width="11.77734375" customWidth="1"/>
    <col min="2" max="17" width="10.77734375" customWidth="1"/>
  </cols>
  <sheetData>
    <row r="1" spans="1:19" x14ac:dyDescent="0.3">
      <c r="F1" s="28" t="s">
        <v>14</v>
      </c>
      <c r="G1" s="28"/>
      <c r="H1" s="28"/>
      <c r="I1" s="28"/>
      <c r="J1" s="28"/>
      <c r="K1" s="28"/>
      <c r="L1" s="28"/>
      <c r="M1" s="28" t="s">
        <v>15</v>
      </c>
      <c r="N1" s="28"/>
      <c r="O1" s="28"/>
      <c r="P1" s="28" t="s">
        <v>16</v>
      </c>
      <c r="Q1" s="28"/>
    </row>
    <row r="2" spans="1:19" x14ac:dyDescent="0.3">
      <c r="A2" s="1" t="s">
        <v>6</v>
      </c>
      <c r="B2" s="1" t="s">
        <v>7</v>
      </c>
      <c r="C2" s="3" t="s">
        <v>17</v>
      </c>
      <c r="D2" s="3" t="s">
        <v>8</v>
      </c>
      <c r="E2" s="4" t="s">
        <v>18</v>
      </c>
      <c r="F2" s="3" t="s">
        <v>1</v>
      </c>
      <c r="G2" s="3" t="s">
        <v>0</v>
      </c>
      <c r="H2" s="3" t="s">
        <v>3</v>
      </c>
      <c r="I2" s="3" t="s">
        <v>9</v>
      </c>
      <c r="J2" s="3" t="s">
        <v>10</v>
      </c>
      <c r="K2" s="3" t="s">
        <v>11</v>
      </c>
      <c r="L2" s="4" t="s">
        <v>12</v>
      </c>
      <c r="M2" s="3" t="s">
        <v>3</v>
      </c>
      <c r="N2" s="3" t="s">
        <v>4</v>
      </c>
      <c r="O2" s="4" t="s">
        <v>5</v>
      </c>
      <c r="P2" s="3" t="s">
        <v>19</v>
      </c>
      <c r="Q2" s="4" t="s">
        <v>20</v>
      </c>
      <c r="S2" t="s">
        <v>2</v>
      </c>
    </row>
    <row r="3" spans="1:19" x14ac:dyDescent="0.3">
      <c r="A3" s="5">
        <v>3</v>
      </c>
      <c r="B3" s="5">
        <v>9.6000000000000002E-2</v>
      </c>
      <c r="C3" s="6">
        <f xml:space="preserve"> (B3/5) * 51.2 * 3</f>
        <v>2.9491200000000006</v>
      </c>
      <c r="D3" s="6">
        <v>1.32</v>
      </c>
      <c r="E3" s="7">
        <f xml:space="preserve"> (D3/5) * 1500 * (1/3)</f>
        <v>132</v>
      </c>
      <c r="F3" s="6">
        <v>231.4</v>
      </c>
      <c r="G3" s="6">
        <v>0.3</v>
      </c>
      <c r="H3" s="6">
        <v>0</v>
      </c>
      <c r="I3" s="8">
        <v>0.06</v>
      </c>
      <c r="J3" s="8">
        <v>0.06</v>
      </c>
      <c r="K3" s="8">
        <v>-0.01</v>
      </c>
      <c r="L3" s="8">
        <v>-0.02</v>
      </c>
      <c r="M3" s="5">
        <v>0</v>
      </c>
      <c r="N3" s="6">
        <v>38.799999999999997</v>
      </c>
      <c r="O3" s="6">
        <v>288</v>
      </c>
      <c r="P3" s="5">
        <v>25.45</v>
      </c>
      <c r="Q3" s="7">
        <v>0.04</v>
      </c>
    </row>
    <row r="4" spans="1:19" x14ac:dyDescent="0.3">
      <c r="A4" s="5"/>
      <c r="B4" s="5"/>
      <c r="C4" s="6"/>
      <c r="D4" s="6"/>
      <c r="E4" s="7"/>
      <c r="F4" s="6">
        <v>231.4</v>
      </c>
      <c r="G4" s="6">
        <v>0.3</v>
      </c>
      <c r="H4" s="6">
        <v>0</v>
      </c>
      <c r="I4" s="6">
        <v>0.06</v>
      </c>
      <c r="J4" s="6">
        <v>0.06</v>
      </c>
      <c r="K4" s="6">
        <v>-0.01</v>
      </c>
      <c r="L4" s="6">
        <v>-0.02</v>
      </c>
      <c r="M4" s="5">
        <v>0</v>
      </c>
      <c r="N4" s="6">
        <v>41.2</v>
      </c>
      <c r="O4" s="6">
        <v>288.39999999999998</v>
      </c>
      <c r="P4" s="5">
        <v>22.21</v>
      </c>
      <c r="Q4" s="7">
        <v>0.03</v>
      </c>
    </row>
    <row r="5" spans="1:19" x14ac:dyDescent="0.3">
      <c r="A5" s="5"/>
      <c r="B5" s="5"/>
      <c r="C5" s="6"/>
      <c r="D5" s="6"/>
      <c r="E5" s="7"/>
      <c r="F5" s="6">
        <v>231.4</v>
      </c>
      <c r="G5" s="6">
        <v>0.3</v>
      </c>
      <c r="H5" s="6">
        <v>0</v>
      </c>
      <c r="I5" s="6">
        <v>0.06</v>
      </c>
      <c r="J5" s="6">
        <v>0.06</v>
      </c>
      <c r="K5" s="6">
        <v>-0.01</v>
      </c>
      <c r="L5" s="6">
        <v>-0.04</v>
      </c>
      <c r="M5" s="5">
        <v>0</v>
      </c>
      <c r="N5" s="6">
        <v>41.2</v>
      </c>
      <c r="O5" s="6">
        <v>228.4</v>
      </c>
      <c r="P5" s="5">
        <v>23.84</v>
      </c>
      <c r="Q5" s="7">
        <v>0.04</v>
      </c>
    </row>
    <row r="6" spans="1:19" x14ac:dyDescent="0.3">
      <c r="A6" s="5">
        <v>4</v>
      </c>
      <c r="B6" s="5">
        <v>0.16800000000000001</v>
      </c>
      <c r="C6" s="6">
        <f xml:space="preserve"> (B6/5) * 51.2 * 3</f>
        <v>5.1609600000000011</v>
      </c>
      <c r="D6" s="6">
        <v>1.8</v>
      </c>
      <c r="E6" s="7">
        <f xml:space="preserve"> (D6/5) * 1500 * (1/3)</f>
        <v>180</v>
      </c>
      <c r="F6" s="6">
        <v>231.8</v>
      </c>
      <c r="G6" s="6">
        <v>0.2</v>
      </c>
      <c r="H6" s="6">
        <v>0.03</v>
      </c>
      <c r="I6" s="8">
        <v>0.06</v>
      </c>
      <c r="J6" s="8">
        <v>0.05</v>
      </c>
      <c r="K6" s="8">
        <v>0.48</v>
      </c>
      <c r="L6" s="8">
        <v>0.52</v>
      </c>
      <c r="M6" s="5">
        <v>24</v>
      </c>
      <c r="N6" s="6">
        <v>40.1</v>
      </c>
      <c r="O6" s="6">
        <v>228.1</v>
      </c>
      <c r="P6" s="5">
        <v>34.46</v>
      </c>
      <c r="Q6" s="7">
        <v>0.83</v>
      </c>
    </row>
    <row r="7" spans="1:19" x14ac:dyDescent="0.3">
      <c r="A7" s="5"/>
      <c r="B7" s="5"/>
      <c r="C7" s="6"/>
      <c r="D7" s="6"/>
      <c r="E7" s="7"/>
      <c r="F7" s="6">
        <v>230.9</v>
      </c>
      <c r="G7" s="6">
        <v>0.2</v>
      </c>
      <c r="H7" s="6">
        <v>0.03</v>
      </c>
      <c r="I7" s="6">
        <v>0.06</v>
      </c>
      <c r="J7" s="6">
        <v>0.05</v>
      </c>
      <c r="K7" s="6">
        <v>0.48</v>
      </c>
      <c r="L7" s="6">
        <v>0.52</v>
      </c>
      <c r="M7" s="5">
        <v>26</v>
      </c>
      <c r="N7" s="6">
        <v>43.4</v>
      </c>
      <c r="O7" s="6">
        <v>228</v>
      </c>
      <c r="P7" s="5">
        <v>32.229999999999997</v>
      </c>
      <c r="Q7" s="7">
        <v>0.88</v>
      </c>
    </row>
    <row r="8" spans="1:19" x14ac:dyDescent="0.3">
      <c r="A8" s="5"/>
      <c r="B8" s="5"/>
      <c r="C8" s="6"/>
      <c r="D8" s="6"/>
      <c r="E8" s="7"/>
      <c r="F8" s="6">
        <v>230.8</v>
      </c>
      <c r="G8" s="6">
        <v>0.2</v>
      </c>
      <c r="H8" s="6">
        <v>0.03</v>
      </c>
      <c r="I8" s="8">
        <v>0.06</v>
      </c>
      <c r="J8" s="8">
        <v>0.05</v>
      </c>
      <c r="K8" s="8">
        <v>0.47</v>
      </c>
      <c r="L8" s="8">
        <v>0.51</v>
      </c>
      <c r="M8" s="5">
        <v>26</v>
      </c>
      <c r="N8" s="6">
        <v>43.4</v>
      </c>
      <c r="O8" s="6">
        <v>228</v>
      </c>
      <c r="P8" s="5">
        <v>33.090000000000003</v>
      </c>
      <c r="Q8" s="7">
        <v>0.79</v>
      </c>
    </row>
    <row r="9" spans="1:19" x14ac:dyDescent="0.3">
      <c r="A9" s="5">
        <v>5</v>
      </c>
      <c r="B9" s="5">
        <v>0.248</v>
      </c>
      <c r="C9" s="6">
        <f xml:space="preserve"> (B9/5) * 51.2 * 3</f>
        <v>7.6185600000000004</v>
      </c>
      <c r="D9" s="6">
        <v>2</v>
      </c>
      <c r="E9" s="7">
        <f xml:space="preserve"> (D9/5) * 1500 * (1/3)</f>
        <v>200</v>
      </c>
      <c r="F9" s="6">
        <v>231.2</v>
      </c>
      <c r="G9" s="6">
        <v>0.4</v>
      </c>
      <c r="H9" s="6">
        <v>0.08</v>
      </c>
      <c r="I9" s="8">
        <v>0.09</v>
      </c>
      <c r="J9" s="8">
        <v>0.05</v>
      </c>
      <c r="K9" s="8">
        <v>0.83</v>
      </c>
      <c r="L9" s="8">
        <v>0.89</v>
      </c>
      <c r="M9" s="5">
        <v>72.2</v>
      </c>
      <c r="N9" s="6">
        <v>45.5</v>
      </c>
      <c r="O9" s="6">
        <v>228.4</v>
      </c>
      <c r="P9" s="5">
        <v>36.39</v>
      </c>
      <c r="Q9" s="7">
        <v>1.7</v>
      </c>
    </row>
    <row r="10" spans="1:19" x14ac:dyDescent="0.3">
      <c r="A10" s="5"/>
      <c r="B10" s="5"/>
      <c r="C10" s="6"/>
      <c r="D10" s="6"/>
      <c r="E10" s="7"/>
      <c r="F10" s="6">
        <v>231.1</v>
      </c>
      <c r="G10" s="6">
        <v>0.4</v>
      </c>
      <c r="H10" s="6">
        <v>7.0000000000000007E-2</v>
      </c>
      <c r="I10" s="6">
        <v>0.09</v>
      </c>
      <c r="J10" s="6">
        <v>0.05</v>
      </c>
      <c r="K10" s="6">
        <v>0.83</v>
      </c>
      <c r="L10" s="6">
        <v>0.88</v>
      </c>
      <c r="M10" s="5">
        <v>86.9</v>
      </c>
      <c r="N10" s="6">
        <v>45.4</v>
      </c>
      <c r="O10" s="6">
        <v>228.5</v>
      </c>
      <c r="P10" s="5">
        <v>36.19</v>
      </c>
      <c r="Q10" s="7">
        <v>1.74</v>
      </c>
    </row>
    <row r="11" spans="1:19" x14ac:dyDescent="0.3">
      <c r="A11" s="5"/>
      <c r="B11" s="5"/>
      <c r="C11" s="6"/>
      <c r="D11" s="6"/>
      <c r="E11" s="7"/>
      <c r="F11" s="6">
        <v>231.1</v>
      </c>
      <c r="G11" s="6">
        <v>0.4</v>
      </c>
      <c r="H11" s="6">
        <v>7.0000000000000007E-2</v>
      </c>
      <c r="I11" s="8">
        <v>0.08</v>
      </c>
      <c r="J11" s="8">
        <v>0.05</v>
      </c>
      <c r="K11" s="8">
        <v>0.79</v>
      </c>
      <c r="L11" s="8">
        <v>0.84</v>
      </c>
      <c r="M11" s="5">
        <v>95.7</v>
      </c>
      <c r="N11" s="6">
        <v>45.6</v>
      </c>
      <c r="O11" s="6">
        <v>228.8</v>
      </c>
      <c r="P11" s="5">
        <v>36.49</v>
      </c>
      <c r="Q11" s="7">
        <v>99</v>
      </c>
    </row>
    <row r="12" spans="1:19" x14ac:dyDescent="0.3">
      <c r="A12" s="5">
        <v>6</v>
      </c>
      <c r="B12" s="5">
        <v>0.34399999999999997</v>
      </c>
      <c r="C12" s="6">
        <f xml:space="preserve"> (B12/5) * 51.2 * 3</f>
        <v>10.567680000000001</v>
      </c>
      <c r="D12" s="6">
        <v>2.08</v>
      </c>
      <c r="E12" s="7">
        <f xml:space="preserve"> (D12/5) * 1500 * (1/3)</f>
        <v>208</v>
      </c>
      <c r="F12" s="6">
        <v>230.5</v>
      </c>
      <c r="G12" s="6">
        <v>0.5</v>
      </c>
      <c r="H12" s="6">
        <v>0.12</v>
      </c>
      <c r="I12" s="6">
        <v>0.12</v>
      </c>
      <c r="J12" s="6">
        <v>0.04</v>
      </c>
      <c r="K12" s="6">
        <v>0.93</v>
      </c>
      <c r="L12" s="6">
        <v>0.96</v>
      </c>
      <c r="M12" s="5">
        <v>132</v>
      </c>
      <c r="N12" s="6">
        <v>47.4</v>
      </c>
      <c r="O12" s="6">
        <v>228.2</v>
      </c>
      <c r="P12" s="5">
        <v>37.68</v>
      </c>
      <c r="Q12" s="7">
        <v>2.63</v>
      </c>
    </row>
    <row r="13" spans="1:19" x14ac:dyDescent="0.3">
      <c r="A13" s="5"/>
      <c r="B13" s="5"/>
      <c r="C13" s="6"/>
      <c r="D13" s="6"/>
      <c r="E13" s="7"/>
      <c r="F13" s="6">
        <v>230.4</v>
      </c>
      <c r="G13" s="6">
        <v>0.6</v>
      </c>
      <c r="H13" s="6">
        <v>0.12</v>
      </c>
      <c r="I13" s="8">
        <v>0.13</v>
      </c>
      <c r="J13" s="8">
        <v>0.04</v>
      </c>
      <c r="K13" s="8">
        <v>0.94</v>
      </c>
      <c r="L13" s="7">
        <v>0.96</v>
      </c>
      <c r="M13" s="6">
        <v>145.5</v>
      </c>
      <c r="N13" s="6">
        <v>46.6</v>
      </c>
      <c r="O13" s="6">
        <v>228.2</v>
      </c>
      <c r="P13" s="5">
        <v>37.840000000000003</v>
      </c>
      <c r="Q13" s="7">
        <v>2.54</v>
      </c>
    </row>
    <row r="14" spans="1:19" x14ac:dyDescent="0.3">
      <c r="A14" s="5"/>
      <c r="B14" s="5"/>
      <c r="C14" s="6"/>
      <c r="D14" s="6"/>
      <c r="E14" s="7"/>
      <c r="F14" s="6">
        <v>230.6</v>
      </c>
      <c r="G14" s="6">
        <v>0.6</v>
      </c>
      <c r="H14" s="6">
        <v>0.13</v>
      </c>
      <c r="I14" s="8">
        <v>0.14000000000000001</v>
      </c>
      <c r="J14" s="8">
        <v>0.05</v>
      </c>
      <c r="K14" s="8">
        <v>0.94</v>
      </c>
      <c r="L14" s="7">
        <v>0.97</v>
      </c>
      <c r="M14" s="6">
        <v>132.1</v>
      </c>
      <c r="N14" s="6">
        <v>47</v>
      </c>
      <c r="O14" s="7">
        <v>228.2</v>
      </c>
      <c r="P14" s="6">
        <v>37.9</v>
      </c>
      <c r="Q14" s="7">
        <v>2.57</v>
      </c>
    </row>
    <row r="15" spans="1:19" x14ac:dyDescent="0.3">
      <c r="A15" s="5">
        <v>7</v>
      </c>
      <c r="B15" s="5">
        <v>0.42</v>
      </c>
      <c r="C15" s="6">
        <f xml:space="preserve"> (B15/5) * 51.2 * 3</f>
        <v>12.9024</v>
      </c>
      <c r="D15" s="6">
        <v>2.3199999999999998</v>
      </c>
      <c r="E15" s="7">
        <f xml:space="preserve"> (D15/5) * 1500 * (1/3)</f>
        <v>232</v>
      </c>
      <c r="F15" s="6">
        <v>230.7</v>
      </c>
      <c r="G15" s="8">
        <v>0.9</v>
      </c>
      <c r="H15" s="8">
        <v>0.2</v>
      </c>
      <c r="I15" s="8">
        <v>0.2</v>
      </c>
      <c r="J15" s="8">
        <v>0.06</v>
      </c>
      <c r="K15" s="8">
        <v>0.96</v>
      </c>
      <c r="L15" s="7">
        <v>0.99</v>
      </c>
      <c r="M15" s="8">
        <v>223.3</v>
      </c>
      <c r="N15" s="8">
        <v>52.4</v>
      </c>
      <c r="O15" s="7">
        <v>228.7</v>
      </c>
      <c r="P15" s="8">
        <v>41.81</v>
      </c>
      <c r="Q15" s="7">
        <v>3.59</v>
      </c>
    </row>
    <row r="16" spans="1:19" x14ac:dyDescent="0.3">
      <c r="A16" s="5"/>
      <c r="B16" s="5"/>
      <c r="C16" s="6"/>
      <c r="D16" s="6"/>
      <c r="E16" s="7"/>
      <c r="F16" s="6">
        <v>230.7</v>
      </c>
      <c r="G16" s="8">
        <v>0.8</v>
      </c>
      <c r="H16" s="8">
        <v>0.19</v>
      </c>
      <c r="I16" s="8">
        <v>0.19</v>
      </c>
      <c r="J16" s="8">
        <v>0.05</v>
      </c>
      <c r="K16" s="8">
        <v>0.96</v>
      </c>
      <c r="L16" s="7">
        <v>0.99</v>
      </c>
      <c r="M16" s="8">
        <v>239.5</v>
      </c>
      <c r="N16" s="8">
        <v>51.2</v>
      </c>
      <c r="O16" s="7">
        <v>228.8</v>
      </c>
      <c r="P16" s="8">
        <v>40.99</v>
      </c>
      <c r="Q16" s="7">
        <v>3.57</v>
      </c>
    </row>
    <row r="17" spans="1:17" x14ac:dyDescent="0.3">
      <c r="A17" s="5"/>
      <c r="B17" s="5"/>
      <c r="C17" s="6"/>
      <c r="D17" s="6"/>
      <c r="E17" s="7"/>
      <c r="F17" s="6">
        <v>230.8</v>
      </c>
      <c r="G17" s="8">
        <v>0.9</v>
      </c>
      <c r="H17" s="8">
        <v>0.19</v>
      </c>
      <c r="I17" s="8">
        <v>0.2</v>
      </c>
      <c r="J17" s="8">
        <v>0.06</v>
      </c>
      <c r="K17" s="8">
        <v>0.96</v>
      </c>
      <c r="L17" s="7">
        <v>0.99</v>
      </c>
      <c r="M17" s="8">
        <v>238.4</v>
      </c>
      <c r="N17" s="8">
        <v>53.4</v>
      </c>
      <c r="O17" s="7">
        <v>228.7</v>
      </c>
      <c r="P17" s="8">
        <v>42.69</v>
      </c>
      <c r="Q17" s="7">
        <v>3.57</v>
      </c>
    </row>
    <row r="18" spans="1:17" x14ac:dyDescent="0.3">
      <c r="A18" s="5">
        <v>8</v>
      </c>
      <c r="B18" s="5">
        <v>0.6</v>
      </c>
      <c r="C18" s="6">
        <f xml:space="preserve"> (B18/5) * 51.2 * 3</f>
        <v>18.432000000000002</v>
      </c>
      <c r="D18" s="6">
        <v>3.2</v>
      </c>
      <c r="E18" s="7">
        <f xml:space="preserve"> (D18/5) * 1500 * (1/3)</f>
        <v>320</v>
      </c>
      <c r="F18" s="6">
        <v>232.1</v>
      </c>
      <c r="G18" s="8">
        <v>1.7</v>
      </c>
      <c r="H18" s="8">
        <v>0.38</v>
      </c>
      <c r="I18" s="8">
        <v>0.39</v>
      </c>
      <c r="J18" s="8">
        <v>0.05</v>
      </c>
      <c r="K18" s="8">
        <v>0.99</v>
      </c>
      <c r="L18" s="7">
        <v>1</v>
      </c>
      <c r="M18" s="8">
        <v>437.5</v>
      </c>
      <c r="N18" s="8">
        <v>70.5</v>
      </c>
      <c r="O18" s="7">
        <v>229.7</v>
      </c>
      <c r="P18" s="8">
        <v>57.01</v>
      </c>
      <c r="Q18" s="7">
        <v>5.31</v>
      </c>
    </row>
    <row r="19" spans="1:17" x14ac:dyDescent="0.3">
      <c r="A19" s="5"/>
      <c r="B19" s="5"/>
      <c r="C19" s="6"/>
      <c r="D19" s="6"/>
      <c r="E19" s="7"/>
      <c r="F19" s="6">
        <v>232.1</v>
      </c>
      <c r="G19" s="6">
        <v>1.7</v>
      </c>
      <c r="H19" s="6">
        <v>0.38</v>
      </c>
      <c r="I19" s="6">
        <v>0.39</v>
      </c>
      <c r="J19" s="6">
        <v>0.05</v>
      </c>
      <c r="K19" s="6">
        <v>0.99</v>
      </c>
      <c r="L19" s="7">
        <v>1</v>
      </c>
      <c r="M19" s="8">
        <v>440</v>
      </c>
      <c r="N19" s="8">
        <v>70.5</v>
      </c>
      <c r="O19" s="7">
        <v>229.6</v>
      </c>
      <c r="P19" s="8">
        <v>56.97</v>
      </c>
      <c r="Q19" s="7">
        <v>5.17</v>
      </c>
    </row>
    <row r="20" spans="1:17" x14ac:dyDescent="0.3">
      <c r="A20" s="5"/>
      <c r="B20" s="5"/>
      <c r="C20" s="6"/>
      <c r="D20" s="6"/>
      <c r="E20" s="7"/>
      <c r="F20" s="6">
        <v>232</v>
      </c>
      <c r="G20" s="6">
        <v>1.6</v>
      </c>
      <c r="H20" s="6">
        <v>0.37</v>
      </c>
      <c r="I20" s="6">
        <v>0.38</v>
      </c>
      <c r="J20" s="6">
        <v>0.05</v>
      </c>
      <c r="K20" s="6">
        <v>0.99</v>
      </c>
      <c r="L20" s="7">
        <v>1</v>
      </c>
      <c r="M20" s="8">
        <v>442.2</v>
      </c>
      <c r="N20" s="8">
        <v>70.900000000000006</v>
      </c>
      <c r="O20" s="7">
        <v>229.6</v>
      </c>
      <c r="P20" s="8">
        <v>56.75</v>
      </c>
      <c r="Q20" s="7">
        <v>5.23</v>
      </c>
    </row>
    <row r="21" spans="1:17" x14ac:dyDescent="0.3">
      <c r="A21" s="5">
        <v>9</v>
      </c>
      <c r="B21" s="5">
        <v>0.74</v>
      </c>
      <c r="C21" s="6">
        <f xml:space="preserve"> (B21/5) * 51.2 * 3</f>
        <v>22.732800000000001</v>
      </c>
      <c r="D21" s="6">
        <v>3.68</v>
      </c>
      <c r="E21" s="7">
        <f xml:space="preserve"> (D21/5) * 1500 * (1/3)</f>
        <v>368</v>
      </c>
      <c r="F21" s="8">
        <v>232.2</v>
      </c>
      <c r="G21" s="8">
        <v>2.4</v>
      </c>
      <c r="H21" s="8">
        <v>0.55000000000000004</v>
      </c>
      <c r="I21" s="8">
        <v>0.55000000000000004</v>
      </c>
      <c r="J21" s="8">
        <v>0.06</v>
      </c>
      <c r="K21" s="8">
        <v>0.99</v>
      </c>
      <c r="L21" s="11">
        <v>1</v>
      </c>
      <c r="M21" s="8">
        <v>601.5</v>
      </c>
      <c r="N21" s="8">
        <v>77.2</v>
      </c>
      <c r="O21" s="11">
        <v>229.7</v>
      </c>
      <c r="P21" s="8">
        <v>63.59</v>
      </c>
      <c r="Q21" s="7">
        <v>7.06</v>
      </c>
    </row>
    <row r="22" spans="1:17" x14ac:dyDescent="0.3">
      <c r="A22" s="5"/>
      <c r="B22" s="5"/>
      <c r="C22" s="6"/>
      <c r="D22" s="6"/>
      <c r="E22" s="7"/>
      <c r="F22" s="8">
        <v>232.2</v>
      </c>
      <c r="G22" s="8">
        <v>2.2999999999999998</v>
      </c>
      <c r="H22" s="8">
        <v>0.54</v>
      </c>
      <c r="I22" s="8">
        <v>0.55000000000000004</v>
      </c>
      <c r="J22" s="8">
        <v>0.06</v>
      </c>
      <c r="K22" s="8">
        <v>0.99</v>
      </c>
      <c r="L22" s="11">
        <v>1</v>
      </c>
      <c r="M22" s="8">
        <v>623.1</v>
      </c>
      <c r="N22" s="8">
        <v>77.900000000000006</v>
      </c>
      <c r="O22" s="11">
        <v>230</v>
      </c>
      <c r="P22" s="8">
        <v>63.75</v>
      </c>
      <c r="Q22" s="7">
        <v>6.77</v>
      </c>
    </row>
    <row r="23" spans="1:17" x14ac:dyDescent="0.3">
      <c r="A23" s="5"/>
      <c r="B23" s="5"/>
      <c r="C23" s="6"/>
      <c r="D23" s="6"/>
      <c r="E23" s="7"/>
      <c r="F23" s="8">
        <v>232.1</v>
      </c>
      <c r="G23" s="8">
        <v>2.4</v>
      </c>
      <c r="H23" s="8">
        <v>0.56000000000000005</v>
      </c>
      <c r="I23" s="8">
        <v>0.56000000000000005</v>
      </c>
      <c r="J23" s="8">
        <v>0.06</v>
      </c>
      <c r="K23" s="8">
        <v>0.99</v>
      </c>
      <c r="L23" s="11">
        <v>1</v>
      </c>
      <c r="M23" s="8">
        <v>622.70000000000005</v>
      </c>
      <c r="N23" s="8">
        <v>77.2</v>
      </c>
      <c r="O23" s="11">
        <v>230</v>
      </c>
      <c r="P23" s="8">
        <v>63.81</v>
      </c>
      <c r="Q23" s="7">
        <v>6.61</v>
      </c>
    </row>
    <row r="24" spans="1:17" x14ac:dyDescent="0.3">
      <c r="A24" s="5">
        <v>10</v>
      </c>
      <c r="B24" s="5">
        <v>0.92</v>
      </c>
      <c r="C24" s="6">
        <f xml:space="preserve"> (B24/5) * 51.2 * 3</f>
        <v>28.2624</v>
      </c>
      <c r="D24" s="6">
        <v>4</v>
      </c>
      <c r="E24" s="7">
        <f xml:space="preserve"> (D24/5) * 1500 * (1/3)</f>
        <v>400</v>
      </c>
      <c r="F24" s="8">
        <v>232.1</v>
      </c>
      <c r="G24" s="8">
        <v>2.9</v>
      </c>
      <c r="H24" s="8">
        <v>0.67</v>
      </c>
      <c r="I24" s="8">
        <v>0.67</v>
      </c>
      <c r="J24" s="8">
        <v>7.0000000000000007E-2</v>
      </c>
      <c r="K24" s="8">
        <v>0.99</v>
      </c>
      <c r="L24" s="11">
        <v>1</v>
      </c>
      <c r="M24" s="8">
        <v>743.4</v>
      </c>
      <c r="N24" s="8">
        <v>82.6</v>
      </c>
      <c r="O24" s="11">
        <v>230.4</v>
      </c>
      <c r="P24" s="8">
        <v>68.45</v>
      </c>
      <c r="Q24" s="7">
        <v>8.39</v>
      </c>
    </row>
    <row r="25" spans="1:17" x14ac:dyDescent="0.3">
      <c r="A25" s="5"/>
      <c r="B25" s="5"/>
      <c r="C25" s="6"/>
      <c r="D25" s="6"/>
      <c r="E25" s="7"/>
      <c r="F25" s="8">
        <v>232.3</v>
      </c>
      <c r="G25" s="8">
        <v>2.9</v>
      </c>
      <c r="H25" s="8">
        <v>0.67</v>
      </c>
      <c r="I25" s="8">
        <v>0.67</v>
      </c>
      <c r="J25" s="8">
        <v>7.0000000000000007E-2</v>
      </c>
      <c r="K25" s="8">
        <v>0.99</v>
      </c>
      <c r="L25" s="11">
        <v>1</v>
      </c>
      <c r="M25" s="8">
        <v>743.3</v>
      </c>
      <c r="N25" s="8">
        <v>82.4</v>
      </c>
      <c r="O25" s="11">
        <v>230.3</v>
      </c>
      <c r="P25" s="8">
        <v>69</v>
      </c>
      <c r="Q25" s="7">
        <v>8.49</v>
      </c>
    </row>
    <row r="26" spans="1:17" x14ac:dyDescent="0.3">
      <c r="A26" s="5"/>
      <c r="B26" s="9"/>
      <c r="C26" s="32"/>
      <c r="D26" s="32"/>
      <c r="E26" s="10"/>
      <c r="F26" s="12">
        <v>232.5</v>
      </c>
      <c r="G26" s="12">
        <v>2.9</v>
      </c>
      <c r="H26" s="12">
        <v>0.67</v>
      </c>
      <c r="I26" s="12">
        <v>0.67</v>
      </c>
      <c r="J26" s="12">
        <v>7.0000000000000007E-2</v>
      </c>
      <c r="K26" s="12">
        <v>1</v>
      </c>
      <c r="L26" s="13">
        <v>1</v>
      </c>
      <c r="M26" s="12">
        <v>743.5</v>
      </c>
      <c r="N26" s="12">
        <v>82.5</v>
      </c>
      <c r="O26" s="13">
        <v>229.9</v>
      </c>
      <c r="P26" s="12">
        <v>69.2</v>
      </c>
      <c r="Q26" s="10">
        <v>8.6</v>
      </c>
    </row>
    <row r="27" spans="1:17" x14ac:dyDescent="0.3">
      <c r="A27" s="3"/>
      <c r="B27" s="6"/>
      <c r="C27" s="6"/>
      <c r="D27" s="6"/>
      <c r="E27" s="6"/>
    </row>
    <row r="28" spans="1:17" x14ac:dyDescent="0.3">
      <c r="A28" t="s">
        <v>13</v>
      </c>
    </row>
    <row r="29" spans="1:17" x14ac:dyDescent="0.3">
      <c r="A29" s="1" t="s">
        <v>6</v>
      </c>
      <c r="B29" s="2" t="s">
        <v>7</v>
      </c>
      <c r="C29" s="2" t="s">
        <v>17</v>
      </c>
      <c r="D29" s="2" t="s">
        <v>8</v>
      </c>
      <c r="E29" s="2" t="s">
        <v>18</v>
      </c>
      <c r="F29" s="1" t="s">
        <v>1</v>
      </c>
      <c r="G29" s="3" t="s">
        <v>0</v>
      </c>
      <c r="H29" s="3" t="s">
        <v>3</v>
      </c>
      <c r="I29" s="3" t="s">
        <v>9</v>
      </c>
      <c r="J29" s="3" t="s">
        <v>10</v>
      </c>
      <c r="K29" s="3" t="s">
        <v>11</v>
      </c>
      <c r="L29" s="4" t="s">
        <v>12</v>
      </c>
      <c r="M29" s="3" t="s">
        <v>3</v>
      </c>
      <c r="N29" s="3" t="s">
        <v>4</v>
      </c>
      <c r="O29" s="4" t="s">
        <v>5</v>
      </c>
      <c r="P29" s="3" t="s">
        <v>19</v>
      </c>
      <c r="Q29" s="4" t="s">
        <v>20</v>
      </c>
    </row>
    <row r="30" spans="1:17" x14ac:dyDescent="0.3">
      <c r="A30" s="1">
        <v>3</v>
      </c>
      <c r="B30" s="1">
        <v>9.6000000000000002E-2</v>
      </c>
      <c r="C30" s="3">
        <f xml:space="preserve"> (B30/5) * 51.2 * 3</f>
        <v>2.9491200000000006</v>
      </c>
      <c r="D30" s="3">
        <v>1.32</v>
      </c>
      <c r="E30" s="3">
        <f xml:space="preserve"> (D30/5) * 1500 * (1/3)</f>
        <v>132</v>
      </c>
      <c r="F30" s="14">
        <f xml:space="preserve"> AVERAGE(F3:F5)</f>
        <v>231.4</v>
      </c>
      <c r="G30" s="21">
        <f xml:space="preserve"> AVERAGE(G3:G5)</f>
        <v>0.3</v>
      </c>
      <c r="H30" s="21">
        <f t="shared" ref="H30:L30" si="0" xml:space="preserve"> AVERAGE(H3:H5)</f>
        <v>0</v>
      </c>
      <c r="I30" s="21">
        <f t="shared" si="0"/>
        <v>0.06</v>
      </c>
      <c r="J30" s="18">
        <f t="shared" si="0"/>
        <v>0.06</v>
      </c>
      <c r="K30" s="21">
        <f t="shared" si="0"/>
        <v>-0.01</v>
      </c>
      <c r="L30" s="21">
        <f t="shared" si="0"/>
        <v>-2.6666666666666668E-2</v>
      </c>
      <c r="M30" s="1">
        <f xml:space="preserve"> AVERAGE(M3:M5)</f>
        <v>0</v>
      </c>
      <c r="N30" s="3">
        <f t="shared" ref="N30:Q30" si="1" xml:space="preserve"> AVERAGE(N3:N5)</f>
        <v>40.4</v>
      </c>
      <c r="O30" s="3">
        <f t="shared" si="1"/>
        <v>268.26666666666665</v>
      </c>
      <c r="P30" s="1">
        <f t="shared" si="1"/>
        <v>23.833333333333332</v>
      </c>
      <c r="Q30" s="4">
        <f t="shared" si="1"/>
        <v>3.6666666666666674E-2</v>
      </c>
    </row>
    <row r="31" spans="1:17" x14ac:dyDescent="0.3">
      <c r="A31" s="5">
        <v>4</v>
      </c>
      <c r="B31" s="5">
        <v>0.16800000000000001</v>
      </c>
      <c r="C31" s="6">
        <f xml:space="preserve"> (B31/5) * 51.2 * 3</f>
        <v>5.1609600000000011</v>
      </c>
      <c r="D31" s="6">
        <v>1.8</v>
      </c>
      <c r="E31" s="7">
        <f xml:space="preserve"> (D31/5) * 1500 * (1/3)</f>
        <v>180</v>
      </c>
      <c r="F31" s="15">
        <f xml:space="preserve"> AVERAGE(F6:F8)</f>
        <v>231.16666666666666</v>
      </c>
      <c r="G31" s="29">
        <f xml:space="preserve"> AVERAGE(G6:G8)</f>
        <v>0.20000000000000004</v>
      </c>
      <c r="H31" s="29">
        <f t="shared" ref="H31:L31" si="2" xml:space="preserve"> AVERAGE(H6:H8)</f>
        <v>0.03</v>
      </c>
      <c r="I31" s="29">
        <f t="shared" si="2"/>
        <v>0.06</v>
      </c>
      <c r="J31" s="30">
        <f t="shared" si="2"/>
        <v>5.000000000000001E-2</v>
      </c>
      <c r="K31" s="29">
        <f t="shared" si="2"/>
        <v>0.47666666666666663</v>
      </c>
      <c r="L31" s="29">
        <f t="shared" si="2"/>
        <v>0.51666666666666672</v>
      </c>
      <c r="M31" s="5">
        <f xml:space="preserve"> AVERAGE(M6:M8)</f>
        <v>25.333333333333332</v>
      </c>
      <c r="N31" s="6">
        <f t="shared" ref="N31:Q31" si="3" xml:space="preserve"> AVERAGE(N6:N8)</f>
        <v>42.300000000000004</v>
      </c>
      <c r="O31" s="6">
        <f t="shared" si="3"/>
        <v>228.03333333333333</v>
      </c>
      <c r="P31" s="5">
        <f t="shared" si="3"/>
        <v>33.26</v>
      </c>
      <c r="Q31" s="7">
        <f t="shared" si="3"/>
        <v>0.83333333333333337</v>
      </c>
    </row>
    <row r="32" spans="1:17" x14ac:dyDescent="0.3">
      <c r="A32" s="5">
        <v>5</v>
      </c>
      <c r="B32" s="5">
        <v>0.248</v>
      </c>
      <c r="C32" s="6">
        <f xml:space="preserve"> (B32/5) * 51.2 * 3</f>
        <v>7.6185600000000004</v>
      </c>
      <c r="D32" s="6">
        <v>2</v>
      </c>
      <c r="E32" s="7">
        <f xml:space="preserve"> (D32/5) * 1500 * (1/3)</f>
        <v>200</v>
      </c>
      <c r="F32" s="15">
        <f xml:space="preserve"> AVERAGE(F9:F11)</f>
        <v>231.13333333333333</v>
      </c>
      <c r="G32" s="29">
        <f xml:space="preserve"> AVERAGE(G9:G11)</f>
        <v>0.40000000000000008</v>
      </c>
      <c r="H32" s="29">
        <f t="shared" ref="H32:L32" si="4" xml:space="preserve"> AVERAGE(H9:H11)</f>
        <v>7.3333333333333348E-2</v>
      </c>
      <c r="I32" s="29">
        <f t="shared" si="4"/>
        <v>8.666666666666667E-2</v>
      </c>
      <c r="J32" s="30">
        <f t="shared" si="4"/>
        <v>5.000000000000001E-2</v>
      </c>
      <c r="K32" s="29">
        <f t="shared" si="4"/>
        <v>0.81666666666666676</v>
      </c>
      <c r="L32" s="29">
        <f t="shared" si="4"/>
        <v>0.87</v>
      </c>
      <c r="M32" s="5">
        <f xml:space="preserve"> AVERAGE(M9:M11)</f>
        <v>84.933333333333337</v>
      </c>
      <c r="N32" s="6">
        <f t="shared" ref="N32:Q32" si="5" xml:space="preserve"> AVERAGE(N9:N11)</f>
        <v>45.5</v>
      </c>
      <c r="O32" s="6">
        <f t="shared" si="5"/>
        <v>228.56666666666669</v>
      </c>
      <c r="P32" s="5">
        <f t="shared" si="5"/>
        <v>36.356666666666662</v>
      </c>
      <c r="Q32" s="7">
        <f t="shared" si="5"/>
        <v>34.146666666666668</v>
      </c>
    </row>
    <row r="33" spans="1:17" x14ac:dyDescent="0.3">
      <c r="A33" s="5">
        <v>6</v>
      </c>
      <c r="B33" s="5">
        <v>0.34</v>
      </c>
      <c r="C33" s="6">
        <f xml:space="preserve"> (B33/5) * 51.2 * 3</f>
        <v>10.444800000000001</v>
      </c>
      <c r="D33" s="6">
        <v>2.08</v>
      </c>
      <c r="E33" s="6">
        <f xml:space="preserve"> (D33/5) * 1500 * (1/3)</f>
        <v>208</v>
      </c>
      <c r="F33" s="15">
        <f xml:space="preserve"> AVERAGE(F12:F14)</f>
        <v>230.5</v>
      </c>
      <c r="G33" s="29">
        <f xml:space="preserve"> AVERAGE(G12:G14)</f>
        <v>0.56666666666666676</v>
      </c>
      <c r="H33" s="29">
        <f xml:space="preserve"> AVERAGE(H12:H14)</f>
        <v>0.12333333333333334</v>
      </c>
      <c r="I33" s="29">
        <f xml:space="preserve"> AVERAGE(I12:I14)</f>
        <v>0.13</v>
      </c>
      <c r="J33" s="30">
        <f xml:space="preserve"> AVERAGE(J12:J14)</f>
        <v>4.3333333333333335E-2</v>
      </c>
      <c r="K33" s="29">
        <f xml:space="preserve"> AVERAGE(K12:K14)</f>
        <v>0.93666666666666665</v>
      </c>
      <c r="L33" s="29">
        <f xml:space="preserve"> AVERAGE(L12:L14)</f>
        <v>0.96333333333333326</v>
      </c>
      <c r="M33" s="15">
        <f xml:space="preserve"> AVERAGE(M12:M14)</f>
        <v>136.53333333333333</v>
      </c>
      <c r="N33" s="31">
        <f xml:space="preserve"> AVERAGE(N12:N14)</f>
        <v>47</v>
      </c>
      <c r="O33" s="31">
        <f xml:space="preserve"> AVERAGE(O12:O14)</f>
        <v>228.19999999999996</v>
      </c>
      <c r="P33" s="33">
        <f xml:space="preserve"> AVERAGE(P12:P14)</f>
        <v>37.806666666666672</v>
      </c>
      <c r="Q33" s="24">
        <f xml:space="preserve"> AVERAGE(Q12:Q14)</f>
        <v>2.58</v>
      </c>
    </row>
    <row r="34" spans="1:17" x14ac:dyDescent="0.3">
      <c r="A34" s="5">
        <v>7</v>
      </c>
      <c r="B34" s="5">
        <v>0.42</v>
      </c>
      <c r="C34" s="6">
        <f t="shared" ref="C34:C37" si="6" xml:space="preserve"> (B34/5) * 51.2 * 3</f>
        <v>12.9024</v>
      </c>
      <c r="D34" s="6">
        <v>2.3199999999999998</v>
      </c>
      <c r="E34" s="6">
        <f t="shared" ref="E34:E37" si="7" xml:space="preserve"> (D34/5) * 1500 * (1/3)</f>
        <v>232</v>
      </c>
      <c r="F34" s="15">
        <f xml:space="preserve"> AVERAGE(F15:F17)</f>
        <v>230.73333333333335</v>
      </c>
      <c r="G34" s="22">
        <f t="shared" ref="G34:L34" si="8" xml:space="preserve"> AVERAGE(G15:G17)</f>
        <v>0.8666666666666667</v>
      </c>
      <c r="H34" s="22">
        <f t="shared" si="8"/>
        <v>0.19333333333333336</v>
      </c>
      <c r="I34" s="22">
        <f t="shared" si="8"/>
        <v>0.19666666666666668</v>
      </c>
      <c r="J34" s="19">
        <f t="shared" si="8"/>
        <v>5.6666666666666664E-2</v>
      </c>
      <c r="K34" s="22">
        <f t="shared" si="8"/>
        <v>0.96</v>
      </c>
      <c r="L34" s="29">
        <f t="shared" si="8"/>
        <v>0.98999999999999988</v>
      </c>
      <c r="M34" s="16">
        <f t="shared" ref="M34:O34" si="9" xml:space="preserve"> AVERAGE(M15:M17)</f>
        <v>233.73333333333335</v>
      </c>
      <c r="N34" s="25">
        <f t="shared" si="9"/>
        <v>52.333333333333336</v>
      </c>
      <c r="O34" s="31">
        <f t="shared" si="9"/>
        <v>228.73333333333335</v>
      </c>
      <c r="P34" s="34">
        <f t="shared" ref="P34:Q34" si="10" xml:space="preserve"> AVERAGE(P15:P17)</f>
        <v>41.830000000000005</v>
      </c>
      <c r="Q34" s="24">
        <f t="shared" si="10"/>
        <v>3.5766666666666667</v>
      </c>
    </row>
    <row r="35" spans="1:17" x14ac:dyDescent="0.3">
      <c r="A35" s="5">
        <v>8</v>
      </c>
      <c r="B35" s="5">
        <v>0.6</v>
      </c>
      <c r="C35" s="6">
        <f t="shared" si="6"/>
        <v>18.432000000000002</v>
      </c>
      <c r="D35" s="6">
        <v>3.2</v>
      </c>
      <c r="E35" s="6">
        <f t="shared" si="7"/>
        <v>320</v>
      </c>
      <c r="F35" s="15">
        <f xml:space="preserve"> AVERAGE(F18:F20)</f>
        <v>232.06666666666669</v>
      </c>
      <c r="G35" s="22">
        <f t="shared" ref="G35:L35" si="11" xml:space="preserve"> AVERAGE(G18:G20)</f>
        <v>1.6666666666666667</v>
      </c>
      <c r="H35" s="22">
        <f t="shared" si="11"/>
        <v>0.37666666666666665</v>
      </c>
      <c r="I35" s="22">
        <f t="shared" si="11"/>
        <v>0.38666666666666671</v>
      </c>
      <c r="J35" s="19">
        <f t="shared" si="11"/>
        <v>5.000000000000001E-2</v>
      </c>
      <c r="K35" s="22">
        <f t="shared" si="11"/>
        <v>0.98999999999999988</v>
      </c>
      <c r="L35" s="29">
        <f t="shared" si="11"/>
        <v>1</v>
      </c>
      <c r="M35" s="16">
        <f t="shared" ref="M35:O35" si="12" xml:space="preserve"> AVERAGE(M18:M20)</f>
        <v>439.90000000000003</v>
      </c>
      <c r="N35" s="25">
        <f t="shared" si="12"/>
        <v>70.63333333333334</v>
      </c>
      <c r="O35" s="31">
        <f t="shared" si="12"/>
        <v>229.63333333333333</v>
      </c>
      <c r="P35" s="34">
        <f t="shared" ref="P35:Q35" si="13" xml:space="preserve"> AVERAGE(P18:P20)</f>
        <v>56.91</v>
      </c>
      <c r="Q35" s="24">
        <f t="shared" si="13"/>
        <v>5.2366666666666672</v>
      </c>
    </row>
    <row r="36" spans="1:17" x14ac:dyDescent="0.3">
      <c r="A36" s="5">
        <v>9</v>
      </c>
      <c r="B36" s="5">
        <v>0.74</v>
      </c>
      <c r="C36" s="6">
        <f t="shared" si="6"/>
        <v>22.732800000000001</v>
      </c>
      <c r="D36" s="6">
        <v>3.68</v>
      </c>
      <c r="E36" s="6">
        <f t="shared" si="7"/>
        <v>368</v>
      </c>
      <c r="F36" s="16">
        <f xml:space="preserve"> AVERAGE(F21:F23)</f>
        <v>232.16666666666666</v>
      </c>
      <c r="G36" s="22">
        <f t="shared" ref="G36:L36" si="14" xml:space="preserve"> AVERAGE(G21:G23)</f>
        <v>2.3666666666666667</v>
      </c>
      <c r="H36" s="22">
        <f t="shared" si="14"/>
        <v>0.55000000000000004</v>
      </c>
      <c r="I36" s="22">
        <f t="shared" si="14"/>
        <v>0.55333333333333334</v>
      </c>
      <c r="J36" s="19">
        <f t="shared" si="14"/>
        <v>0.06</v>
      </c>
      <c r="K36" s="22">
        <f t="shared" si="14"/>
        <v>0.98999999999999988</v>
      </c>
      <c r="L36" s="22">
        <f t="shared" si="14"/>
        <v>1</v>
      </c>
      <c r="M36" s="16">
        <f t="shared" ref="M36:O36" si="15" xml:space="preserve"> AVERAGE(M21:M23)</f>
        <v>615.76666666666665</v>
      </c>
      <c r="N36" s="25">
        <f t="shared" si="15"/>
        <v>77.433333333333337</v>
      </c>
      <c r="O36" s="25">
        <f t="shared" si="15"/>
        <v>229.9</v>
      </c>
      <c r="P36" s="34">
        <f t="shared" ref="P36:Q36" si="16" xml:space="preserve"> AVERAGE(P21:P23)</f>
        <v>63.716666666666669</v>
      </c>
      <c r="Q36" s="24">
        <f t="shared" si="16"/>
        <v>6.8133333333333326</v>
      </c>
    </row>
    <row r="37" spans="1:17" x14ac:dyDescent="0.3">
      <c r="A37" s="9">
        <v>10</v>
      </c>
      <c r="B37" s="9">
        <v>0.92</v>
      </c>
      <c r="C37" s="32">
        <f t="shared" si="6"/>
        <v>28.2624</v>
      </c>
      <c r="D37" s="32">
        <v>4</v>
      </c>
      <c r="E37" s="32">
        <f t="shared" si="7"/>
        <v>400</v>
      </c>
      <c r="F37" s="17">
        <f xml:space="preserve"> AVERAGE(F24:F26)</f>
        <v>232.29999999999998</v>
      </c>
      <c r="G37" s="23">
        <f t="shared" ref="G37:L37" si="17" xml:space="preserve"> AVERAGE(G24:G26)</f>
        <v>2.9</v>
      </c>
      <c r="H37" s="23">
        <f t="shared" si="17"/>
        <v>0.67</v>
      </c>
      <c r="I37" s="23">
        <f t="shared" si="17"/>
        <v>0.67</v>
      </c>
      <c r="J37" s="20">
        <f t="shared" si="17"/>
        <v>7.0000000000000007E-2</v>
      </c>
      <c r="K37" s="23">
        <f t="shared" si="17"/>
        <v>0.99333333333333329</v>
      </c>
      <c r="L37" s="23">
        <f t="shared" si="17"/>
        <v>1</v>
      </c>
      <c r="M37" s="17">
        <f t="shared" ref="M37:O37" si="18" xml:space="preserve"> AVERAGE(M24:M26)</f>
        <v>743.4</v>
      </c>
      <c r="N37" s="26">
        <f t="shared" si="18"/>
        <v>82.5</v>
      </c>
      <c r="O37" s="26">
        <f t="shared" si="18"/>
        <v>230.20000000000002</v>
      </c>
      <c r="P37" s="35">
        <f t="shared" ref="P37:Q37" si="19" xml:space="preserve"> AVERAGE(P24:P26)</f>
        <v>68.883333333333326</v>
      </c>
      <c r="Q37" s="27">
        <f t="shared" si="19"/>
        <v>8.4933333333333341</v>
      </c>
    </row>
  </sheetData>
  <mergeCells count="3">
    <mergeCell ref="F1:L1"/>
    <mergeCell ref="M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2025-06-05T21:21:25Z</dcterms:modified>
</cp:coreProperties>
</file>