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8" windowWidth="22116" windowHeight="9552"/>
  </bookViews>
  <sheets>
    <sheet name="Hoja1" sheetId="1" r:id="rId1"/>
    <sheet name="Calculos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5" i="1" l="1"/>
  <c r="E5" i="1"/>
  <c r="B9" i="1"/>
  <c r="F2" i="1"/>
  <c r="J9" i="1" l="1"/>
  <c r="I2" i="1"/>
  <c r="L27" i="1"/>
  <c r="M27" i="1" s="1"/>
  <c r="L24" i="1"/>
  <c r="M24" i="1" s="1"/>
  <c r="L22" i="1"/>
  <c r="J4" i="1" l="1"/>
  <c r="J3" i="1"/>
  <c r="J2" i="1"/>
  <c r="F4" i="1"/>
  <c r="D4" i="1"/>
  <c r="B4" i="1"/>
  <c r="F3" i="1"/>
  <c r="D3" i="1"/>
  <c r="B3" i="1"/>
  <c r="D2" i="1"/>
  <c r="B2" i="1" l="1"/>
</calcChain>
</file>

<file path=xl/sharedStrings.xml><?xml version="1.0" encoding="utf-8"?>
<sst xmlns="http://schemas.openxmlformats.org/spreadsheetml/2006/main" count="14" uniqueCount="13">
  <si>
    <t>%</t>
  </si>
  <si>
    <t>Vo (teórico)</t>
  </si>
  <si>
    <t>Vo (medido)</t>
  </si>
  <si>
    <t>% (medido)</t>
  </si>
  <si>
    <t>Tmax(variador)</t>
  </si>
  <si>
    <t>Tcons (detectado/consigna)</t>
  </si>
  <si>
    <t>an1 %(medido)</t>
  </si>
  <si>
    <t xml:space="preserve">Tcons(detectado/consigna) </t>
  </si>
  <si>
    <t>Vo0 (medido, vel)</t>
  </si>
  <si>
    <t>Torque</t>
  </si>
  <si>
    <t>Vo medido de velocidad</t>
  </si>
  <si>
    <t>m Vel</t>
  </si>
  <si>
    <t>m Torque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</si>
</sst>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9" fontId="0" fillId="0" borderId="0" xfId="1" applyFont="1"/>
    <xf numFmtId="10" fontId="0" fillId="0" borderId="0" xfId="1" applyNumberFormat="1" applyFont="1"/>
    <xf numFmtId="2" fontId="0" fillId="0" borderId="0" xfId="1" applyNumberFormat="1" applyFont="1"/>
    <xf numFmtId="2" fontId="0" fillId="0" borderId="0" xfId="0" applyNumberFormat="1"/>
    <xf numFmtId="9" fontId="0" fillId="0" borderId="0" xfId="0" applyNumberFormat="1"/>
    <xf numFmtId="0" fontId="0" fillId="2" borderId="0" xfId="0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22462817147857"/>
          <c:y val="2.8252405949256341E-2"/>
          <c:w val="0.60178871391076116"/>
          <c:h val="0.87891586468358118"/>
        </c:manualLayout>
      </c:layout>
      <c:scatterChart>
        <c:scatterStyle val="lineMarker"/>
        <c:varyColors val="0"/>
        <c:ser>
          <c:idx val="0"/>
          <c:order val="0"/>
          <c:tx>
            <c:v>T vs W</c:v>
          </c:tx>
          <c:marker>
            <c:symbol val="none"/>
          </c:marker>
          <c:xVal>
            <c:numRef>
              <c:f>Hoja1!$J$2:$J$5</c:f>
              <c:numCache>
                <c:formatCode>0.00%</c:formatCode>
                <c:ptCount val="4"/>
                <c:pt idx="0">
                  <c:v>0.122</c:v>
                </c:pt>
                <c:pt idx="1">
                  <c:v>0.23399999999999999</c:v>
                </c:pt>
                <c:pt idx="2">
                  <c:v>0.35599999999999998</c:v>
                </c:pt>
                <c:pt idx="3" formatCode="0%">
                  <c:v>1</c:v>
                </c:pt>
              </c:numCache>
            </c:numRef>
          </c:xVal>
          <c:yVal>
            <c:numRef>
              <c:f>Hoja1!$F$2:$F$5</c:f>
              <c:numCache>
                <c:formatCode>0.00%</c:formatCode>
                <c:ptCount val="4"/>
                <c:pt idx="0">
                  <c:v>4.2402826855123671E-2</c:v>
                </c:pt>
                <c:pt idx="1">
                  <c:v>6.4782096584216728E-2</c:v>
                </c:pt>
                <c:pt idx="2">
                  <c:v>9.8468786808009412E-2</c:v>
                </c:pt>
                <c:pt idx="3" formatCode="0%">
                  <c:v>0.2395981194567767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17920"/>
        <c:axId val="200344704"/>
      </c:scatterChart>
      <c:valAx>
        <c:axId val="1996179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crossAx val="200344704"/>
        <c:crosses val="autoZero"/>
        <c:crossBetween val="midCat"/>
      </c:valAx>
      <c:valAx>
        <c:axId val="20034470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99617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563880</xdr:colOff>
      <xdr:row>9</xdr:row>
      <xdr:rowOff>57150</xdr:rowOff>
    </xdr:from>
    <xdr:to>
      <xdr:col>9</xdr:col>
      <xdr:colOff>0</xdr:colOff>
      <xdr:row>29</xdr:row>
      <xdr:rowOff>15240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167640</xdr:rowOff>
    </xdr:from>
    <xdr:to>
      <xdr:col>3</xdr:col>
      <xdr:colOff>152400</xdr:colOff>
      <xdr:row>7</xdr:row>
      <xdr:rowOff>22565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" y="167640"/>
          <a:ext cx="2423160" cy="11350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F5" sqref="F5"/>
    </sheetView>
  </sheetViews>
  <sheetFormatPr baseColWidth="10" defaultRowHeight="14.4" x14ac:dyDescent="0.3"/>
  <cols>
    <col min="1" max="1" width="9.21875" customWidth="1"/>
    <col min="2" max="2" width="10.21875" customWidth="1"/>
    <col min="3" max="3" width="10.5546875" customWidth="1"/>
    <col min="4" max="4" width="16.109375" customWidth="1"/>
    <col min="5" max="5" width="14.109375" customWidth="1"/>
    <col min="6" max="6" width="23.21875" customWidth="1"/>
    <col min="7" max="7" width="23.77734375" customWidth="1"/>
    <col min="8" max="8" width="13.5546875" customWidth="1"/>
    <col min="9" max="9" width="15.21875" customWidth="1"/>
    <col min="10" max="10" width="12.88671875" customWidth="1"/>
  </cols>
  <sheetData>
    <row r="1" spans="1:10" x14ac:dyDescent="0.3">
      <c r="A1" t="s">
        <v>0</v>
      </c>
      <c r="B1" t="s">
        <v>1</v>
      </c>
      <c r="C1" t="s">
        <v>2</v>
      </c>
      <c r="D1" s="7" t="s">
        <v>3</v>
      </c>
      <c r="E1" s="7" t="s">
        <v>6</v>
      </c>
      <c r="F1" s="7" t="s">
        <v>7</v>
      </c>
      <c r="G1" t="s">
        <v>5</v>
      </c>
      <c r="H1" t="s">
        <v>4</v>
      </c>
      <c r="I1" t="s">
        <v>8</v>
      </c>
      <c r="J1" s="7" t="s">
        <v>3</v>
      </c>
    </row>
    <row r="2" spans="1:10" x14ac:dyDescent="0.3">
      <c r="A2" s="2">
        <v>0.03</v>
      </c>
      <c r="B2">
        <f>5*A2</f>
        <v>0.15</v>
      </c>
      <c r="C2" s="1">
        <v>0.16</v>
      </c>
      <c r="D2" s="3">
        <f>C2/5</f>
        <v>3.2000000000000001E-2</v>
      </c>
      <c r="E2" s="4">
        <v>4.24</v>
      </c>
      <c r="F2" s="3">
        <f>G2/H2</f>
        <v>4.2402826855123671E-2</v>
      </c>
      <c r="G2">
        <v>1.8</v>
      </c>
      <c r="H2">
        <v>42.45</v>
      </c>
      <c r="I2" s="1">
        <f>0.61</f>
        <v>0.61</v>
      </c>
      <c r="J2" s="3">
        <f>I2/5</f>
        <v>0.122</v>
      </c>
    </row>
    <row r="3" spans="1:10" x14ac:dyDescent="0.3">
      <c r="A3" s="6">
        <v>0.05</v>
      </c>
      <c r="B3">
        <f>5*A3</f>
        <v>0.25</v>
      </c>
      <c r="C3">
        <v>0.25600000000000001</v>
      </c>
      <c r="D3" s="3">
        <f>C3/5</f>
        <v>5.1200000000000002E-2</v>
      </c>
      <c r="E3">
        <v>6.48</v>
      </c>
      <c r="F3" s="3">
        <f>G3/H3</f>
        <v>6.4782096584216728E-2</v>
      </c>
      <c r="G3">
        <v>2.75</v>
      </c>
      <c r="H3">
        <v>42.45</v>
      </c>
      <c r="I3">
        <v>1.17</v>
      </c>
      <c r="J3" s="3">
        <f>I3/5</f>
        <v>0.23399999999999999</v>
      </c>
    </row>
    <row r="4" spans="1:10" x14ac:dyDescent="0.3">
      <c r="A4" s="6">
        <v>7.0000000000000007E-2</v>
      </c>
      <c r="B4">
        <f>5*A4</f>
        <v>0.35000000000000003</v>
      </c>
      <c r="C4">
        <v>0.35</v>
      </c>
      <c r="D4" s="3">
        <f>C4/5</f>
        <v>6.9999999999999993E-2</v>
      </c>
      <c r="E4">
        <v>9.85</v>
      </c>
      <c r="F4" s="3">
        <f>G4/H4</f>
        <v>9.8468786808009412E-2</v>
      </c>
      <c r="G4">
        <v>4.18</v>
      </c>
      <c r="H4">
        <v>42.45</v>
      </c>
      <c r="I4">
        <v>1.78</v>
      </c>
      <c r="J4" s="3">
        <f>I4/5</f>
        <v>0.35599999999999998</v>
      </c>
    </row>
    <row r="5" spans="1:10" x14ac:dyDescent="0.3">
      <c r="A5" s="6">
        <v>1</v>
      </c>
      <c r="E5">
        <f>B9*(100)</f>
        <v>23.959811945677671</v>
      </c>
      <c r="F5" s="2">
        <f>B9*100%</f>
        <v>0.2395981194567767</v>
      </c>
      <c r="J5" s="6">
        <v>1</v>
      </c>
    </row>
    <row r="9" spans="1:10" x14ac:dyDescent="0.3">
      <c r="A9" t="s">
        <v>12</v>
      </c>
      <c r="B9">
        <f>(F4-F2)/(J4-J2)</f>
        <v>0.2395981194567767</v>
      </c>
      <c r="I9" t="s">
        <v>11</v>
      </c>
      <c r="J9">
        <f>(I4-I2)/(J4-J2)</f>
        <v>5</v>
      </c>
    </row>
    <row r="10" spans="1:10" x14ac:dyDescent="0.3">
      <c r="A10" s="2"/>
      <c r="D10" s="3"/>
      <c r="E10" s="4"/>
      <c r="F10" s="3"/>
    </row>
    <row r="11" spans="1:10" x14ac:dyDescent="0.3">
      <c r="A11" s="2"/>
      <c r="D11" s="3"/>
      <c r="E11" s="4"/>
      <c r="F11" s="3"/>
    </row>
    <row r="12" spans="1:10" x14ac:dyDescent="0.3">
      <c r="A12" s="2"/>
      <c r="D12" s="3"/>
      <c r="E12" s="4"/>
      <c r="F12" s="3"/>
    </row>
    <row r="13" spans="1:10" x14ac:dyDescent="0.3">
      <c r="A13" s="2"/>
      <c r="D13" s="3"/>
      <c r="E13" s="4"/>
      <c r="F13" s="3"/>
    </row>
    <row r="22" spans="9:13" x14ac:dyDescent="0.3">
      <c r="L22">
        <f>3</f>
        <v>3</v>
      </c>
      <c r="M22" t="s">
        <v>9</v>
      </c>
    </row>
    <row r="23" spans="9:13" x14ac:dyDescent="0.3">
      <c r="L23">
        <v>0.61</v>
      </c>
      <c r="M23" t="s">
        <v>10</v>
      </c>
    </row>
    <row r="24" spans="9:13" x14ac:dyDescent="0.3">
      <c r="L24">
        <f>L23/5</f>
        <v>0.122</v>
      </c>
      <c r="M24">
        <f>L24*100</f>
        <v>12.2</v>
      </c>
    </row>
    <row r="26" spans="9:13" x14ac:dyDescent="0.3">
      <c r="I26" s="5"/>
      <c r="L26">
        <v>180</v>
      </c>
    </row>
    <row r="27" spans="9:13" x14ac:dyDescent="0.3">
      <c r="L27">
        <f>L26/1500</f>
        <v>0.12</v>
      </c>
      <c r="M27">
        <f>L27*100</f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4" sqref="D14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Calculos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solange salazar</dc:creator>
  <cp:lastModifiedBy>solange salazar</cp:lastModifiedBy>
  <dcterms:created xsi:type="dcterms:W3CDTF">2023-06-22T00:07:38Z</dcterms:created>
  <dcterms:modified xsi:type="dcterms:W3CDTF">2023-08-31T20:33:46Z</dcterms:modified>
</cp:coreProperties>
</file>