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g\WTE\2da versión 2023\docs\rotor\"/>
    </mc:Choice>
  </mc:AlternateContent>
  <bookViews>
    <workbookView minimized="1" xWindow="0" yWindow="0" windowWidth="23040" windowHeight="9192" activeTab="1"/>
  </bookViews>
  <sheets>
    <sheet name="Rotor Eolocal" sheetId="1" r:id="rId1"/>
    <sheet name="Rotor Eolocal Escalado" sheetId="2" r:id="rId2"/>
    <sheet name="Varios" sheetId="3" r:id="rId3"/>
    <sheet name="Hoja2" sheetId="4" r:id="rId4"/>
  </sheets>
  <calcPr calcId="162913"/>
</workbook>
</file>

<file path=xl/calcChain.xml><?xml version="1.0" encoding="utf-8"?>
<calcChain xmlns="http://schemas.openxmlformats.org/spreadsheetml/2006/main">
  <c r="C6" i="3" l="1"/>
  <c r="D6" i="3" s="1"/>
  <c r="E6" i="3" s="1"/>
  <c r="C3" i="3"/>
  <c r="D3" i="3" s="1"/>
  <c r="E3" i="3" s="1"/>
  <c r="M17" i="2" l="1"/>
  <c r="L17" i="2"/>
  <c r="K17" i="2"/>
  <c r="J17" i="2"/>
  <c r="I17" i="2"/>
  <c r="H17" i="2"/>
  <c r="G17" i="2"/>
  <c r="F17" i="2"/>
  <c r="E17" i="2"/>
  <c r="D17" i="2"/>
  <c r="C17" i="2"/>
  <c r="M16" i="2"/>
  <c r="L16" i="2"/>
  <c r="K16" i="2"/>
  <c r="J16" i="2"/>
  <c r="I16" i="2"/>
  <c r="H16" i="2"/>
  <c r="G16" i="2"/>
  <c r="F16" i="2"/>
  <c r="E16" i="2"/>
  <c r="D16" i="2"/>
  <c r="C16" i="2"/>
  <c r="M15" i="2"/>
  <c r="L15" i="2"/>
  <c r="K15" i="2"/>
  <c r="J15" i="2"/>
  <c r="I15" i="2"/>
  <c r="H15" i="2"/>
  <c r="G15" i="2"/>
  <c r="F15" i="2"/>
  <c r="E15" i="2"/>
  <c r="D15" i="2"/>
  <c r="C15" i="2"/>
  <c r="M14" i="2"/>
  <c r="L14" i="2"/>
  <c r="K14" i="2"/>
  <c r="J14" i="2"/>
  <c r="I14" i="2"/>
  <c r="H14" i="2"/>
  <c r="G14" i="2"/>
  <c r="F14" i="2"/>
  <c r="E14" i="2"/>
  <c r="D14" i="2"/>
  <c r="C14" i="2"/>
  <c r="M13" i="2"/>
  <c r="L13" i="2"/>
  <c r="K13" i="2"/>
  <c r="J13" i="2"/>
  <c r="I13" i="2"/>
  <c r="H13" i="2"/>
  <c r="G13" i="2"/>
  <c r="F13" i="2"/>
  <c r="E13" i="2"/>
  <c r="D13" i="2"/>
  <c r="C13" i="2"/>
  <c r="M12" i="2"/>
  <c r="L12" i="2"/>
  <c r="K12" i="2"/>
  <c r="J12" i="2"/>
  <c r="I12" i="2"/>
  <c r="H12" i="2"/>
  <c r="G12" i="2"/>
  <c r="F12" i="2"/>
  <c r="E12" i="2"/>
  <c r="D12" i="2"/>
  <c r="C12" i="2"/>
  <c r="M11" i="2"/>
  <c r="L11" i="2"/>
  <c r="K11" i="2"/>
  <c r="J11" i="2"/>
  <c r="I11" i="2"/>
  <c r="H11" i="2"/>
  <c r="G11" i="2"/>
  <c r="F11" i="2"/>
  <c r="E11" i="2"/>
  <c r="D11" i="2"/>
  <c r="C11" i="2"/>
  <c r="M10" i="2"/>
  <c r="L10" i="2"/>
  <c r="K10" i="2"/>
  <c r="J10" i="2"/>
  <c r="I10" i="2"/>
  <c r="H10" i="2"/>
  <c r="G10" i="2"/>
  <c r="F10" i="2"/>
  <c r="E10" i="2"/>
  <c r="D10" i="2"/>
  <c r="C10" i="2"/>
  <c r="M9" i="2"/>
  <c r="L9" i="2"/>
  <c r="K9" i="2"/>
  <c r="J9" i="2"/>
  <c r="I9" i="2"/>
  <c r="H9" i="2"/>
  <c r="G9" i="2"/>
  <c r="F9" i="2"/>
  <c r="E9" i="2"/>
  <c r="D9" i="2"/>
  <c r="C9" i="2"/>
  <c r="M8" i="2"/>
  <c r="L8" i="2"/>
  <c r="K8" i="2"/>
  <c r="J8" i="2"/>
  <c r="I8" i="2"/>
  <c r="H8" i="2"/>
  <c r="G8" i="2"/>
  <c r="F8" i="2"/>
  <c r="E8" i="2"/>
  <c r="D8" i="2"/>
  <c r="C8" i="2"/>
  <c r="M7" i="2"/>
  <c r="L7" i="2"/>
  <c r="K7" i="2"/>
  <c r="J7" i="2"/>
  <c r="I7" i="2"/>
  <c r="H7" i="2"/>
  <c r="G7" i="2"/>
  <c r="F7" i="2"/>
  <c r="E7" i="2"/>
  <c r="D7" i="2"/>
  <c r="C7" i="2"/>
  <c r="M6" i="2"/>
  <c r="L6" i="2"/>
  <c r="K6" i="2"/>
  <c r="J6" i="2"/>
  <c r="I6" i="2"/>
  <c r="H6" i="2"/>
  <c r="G6" i="2"/>
  <c r="F6" i="2"/>
  <c r="E6" i="2"/>
  <c r="D6" i="2"/>
  <c r="C6" i="2"/>
  <c r="M5" i="2"/>
  <c r="L5" i="2"/>
  <c r="K5" i="2"/>
  <c r="J5" i="2"/>
  <c r="I5" i="2"/>
  <c r="H5" i="2"/>
  <c r="G5" i="2"/>
  <c r="F5" i="2"/>
  <c r="E5" i="2"/>
  <c r="D5" i="2"/>
  <c r="C5" i="2"/>
  <c r="M4" i="2"/>
  <c r="L4" i="2"/>
  <c r="K4" i="2"/>
  <c r="J4" i="2"/>
  <c r="I4" i="2"/>
  <c r="H4" i="2"/>
  <c r="G4" i="2"/>
  <c r="F4" i="2"/>
  <c r="E4" i="2"/>
  <c r="D4" i="2"/>
  <c r="C4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M3" i="2"/>
  <c r="L3" i="2"/>
  <c r="K3" i="2"/>
  <c r="J3" i="2"/>
  <c r="I3" i="2"/>
  <c r="H3" i="2"/>
  <c r="G3" i="2"/>
  <c r="F3" i="2"/>
  <c r="E3" i="2"/>
  <c r="D3" i="2"/>
  <c r="C3" i="2"/>
  <c r="B3" i="2"/>
  <c r="A3" i="2"/>
</calcChain>
</file>

<file path=xl/sharedStrings.xml><?xml version="1.0" encoding="utf-8"?>
<sst xmlns="http://schemas.openxmlformats.org/spreadsheetml/2006/main" count="35" uniqueCount="35">
  <si>
    <t>Torque vs rpm con vientos de 1m/s a 12m/s en pasos de 1m/s</t>
  </si>
  <si>
    <t>Omega [rpm]</t>
  </si>
  <si>
    <t>T [Nm] (1m/s)</t>
  </si>
  <si>
    <t>T [Nm] (2m/s)</t>
  </si>
  <si>
    <t>T [Nm] (3m/s)</t>
  </si>
  <si>
    <t>T [Nm] (4m/s)</t>
  </si>
  <si>
    <t>T [Nm] (5m/s)</t>
  </si>
  <si>
    <t>T [Nm] (6m/s)</t>
  </si>
  <si>
    <t>T [Nm] (7m/s)</t>
  </si>
  <si>
    <t>T [Nm] (8m/s)</t>
  </si>
  <si>
    <t>T [Nm] (9m/s)</t>
  </si>
  <si>
    <t>T [Nm] (10m/s)</t>
  </si>
  <si>
    <t>T [Nm] (11m/s)</t>
  </si>
  <si>
    <t>T [Nm] (12m/s)</t>
  </si>
  <si>
    <t>V (Torque)</t>
  </si>
  <si>
    <t>V (Omega)</t>
  </si>
  <si>
    <t>Torque Ref</t>
  </si>
  <si>
    <t>Omega Ref</t>
  </si>
  <si>
    <t>Torque [Nm]</t>
  </si>
  <si>
    <t>Omega [RPM]</t>
  </si>
  <si>
    <t>Torque [%]</t>
  </si>
  <si>
    <t>Omega [%]</t>
  </si>
  <si>
    <t>Torque(GEN) [Nm]</t>
  </si>
  <si>
    <t>Omega(GEN) [rpm]</t>
  </si>
  <si>
    <t>Vviento [m/s]</t>
  </si>
  <si>
    <t>V_RS</t>
  </si>
  <si>
    <t>V_ST</t>
  </si>
  <si>
    <t>V_TR</t>
  </si>
  <si>
    <t>IL1</t>
  </si>
  <si>
    <t>IL2</t>
  </si>
  <si>
    <t>IL3</t>
  </si>
  <si>
    <t>S</t>
  </si>
  <si>
    <t>P</t>
  </si>
  <si>
    <t>Q</t>
  </si>
  <si>
    <t>NO es estable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</si>
</sst>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9" fontId="0" fillId="0" borderId="0" xfId="42" applyFont="1"/>
    <xf numFmtId="165" fontId="0" fillId="0" borderId="0" xfId="42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E27" sqref="E27"/>
    </sheetView>
  </sheetViews>
  <sheetFormatPr baseColWidth="10" defaultRowHeight="14.4" x14ac:dyDescent="0.3"/>
  <cols>
    <col min="2" max="13" width="12.77734375" customWidth="1"/>
  </cols>
  <sheetData>
    <row r="1" spans="1:13" x14ac:dyDescent="0.3">
      <c r="A1" t="s">
        <v>0</v>
      </c>
    </row>
    <row r="3" spans="1:13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13" x14ac:dyDescent="0.3">
      <c r="A4" s="1">
        <v>0.01</v>
      </c>
      <c r="B4" s="1">
        <v>5.3800000000000001E-2</v>
      </c>
      <c r="C4" s="1">
        <v>0.215</v>
      </c>
      <c r="D4" s="1">
        <v>0.48399999999999999</v>
      </c>
      <c r="E4" s="1">
        <v>0.86</v>
      </c>
      <c r="F4" s="1">
        <v>1.34</v>
      </c>
      <c r="G4" s="1">
        <v>1.94</v>
      </c>
      <c r="H4" s="1">
        <v>2.63</v>
      </c>
      <c r="I4" s="1">
        <v>3.44</v>
      </c>
      <c r="J4" s="1">
        <v>4.3600000000000003</v>
      </c>
      <c r="K4" s="1">
        <v>5.38</v>
      </c>
      <c r="L4" s="1">
        <v>6.51</v>
      </c>
      <c r="M4" s="1">
        <v>7.74</v>
      </c>
    </row>
    <row r="5" spans="1:13" x14ac:dyDescent="0.3">
      <c r="A5" s="1">
        <v>50</v>
      </c>
      <c r="B5" s="1">
        <v>0.249</v>
      </c>
      <c r="C5" s="1">
        <v>0.88600000000000001</v>
      </c>
      <c r="D5" s="1">
        <v>1.06</v>
      </c>
      <c r="E5" s="1">
        <v>1.34</v>
      </c>
      <c r="F5" s="1">
        <v>1.8</v>
      </c>
      <c r="G5" s="1">
        <v>2.4</v>
      </c>
      <c r="H5" s="1">
        <v>3.15</v>
      </c>
      <c r="I5" s="1">
        <v>4.04</v>
      </c>
      <c r="J5" s="1">
        <v>5.04</v>
      </c>
      <c r="K5" s="1">
        <v>6.16</v>
      </c>
      <c r="L5" s="1">
        <v>7.39</v>
      </c>
      <c r="M5" s="1">
        <v>8.73</v>
      </c>
    </row>
    <row r="6" spans="1:13" x14ac:dyDescent="0.3">
      <c r="A6" s="1">
        <v>100</v>
      </c>
      <c r="B6" s="1">
        <v>7.3700000000000002E-2</v>
      </c>
      <c r="C6" s="1">
        <v>0.997</v>
      </c>
      <c r="D6" s="1">
        <v>2.64</v>
      </c>
      <c r="E6" s="1">
        <v>3.55</v>
      </c>
      <c r="F6" s="1">
        <v>3.9</v>
      </c>
      <c r="G6" s="1">
        <v>4.25</v>
      </c>
      <c r="H6" s="1">
        <v>4.72</v>
      </c>
      <c r="I6" s="1">
        <v>5.37</v>
      </c>
      <c r="J6" s="1">
        <v>6.2</v>
      </c>
      <c r="K6" s="1">
        <v>7.18</v>
      </c>
      <c r="L6" s="1">
        <v>8.31</v>
      </c>
      <c r="M6" s="1">
        <v>9.59</v>
      </c>
    </row>
    <row r="7" spans="1:13" x14ac:dyDescent="0.3">
      <c r="A7" s="1">
        <v>150</v>
      </c>
      <c r="B7" s="1">
        <v>-8.6499999999999994E-2</v>
      </c>
      <c r="C7" s="1">
        <v>0.60799999999999998</v>
      </c>
      <c r="D7" s="1">
        <v>2.2400000000000002</v>
      </c>
      <c r="E7" s="1">
        <v>4.6900000000000004</v>
      </c>
      <c r="F7" s="1">
        <v>6.91</v>
      </c>
      <c r="G7" s="1">
        <v>7.98</v>
      </c>
      <c r="H7" s="1">
        <v>8.51</v>
      </c>
      <c r="I7" s="1">
        <v>9.0399999999999991</v>
      </c>
      <c r="J7" s="1">
        <v>9.57</v>
      </c>
      <c r="K7" s="1">
        <v>10.199999999999999</v>
      </c>
      <c r="L7" s="1">
        <v>11.1</v>
      </c>
      <c r="M7" s="1">
        <v>12.1</v>
      </c>
    </row>
    <row r="8" spans="1:13" x14ac:dyDescent="0.3">
      <c r="A8" s="1">
        <v>190</v>
      </c>
      <c r="B8" s="1">
        <v>-0.22700000000000001</v>
      </c>
      <c r="C8" s="1">
        <v>0.35699999999999998</v>
      </c>
      <c r="D8" s="1">
        <v>1.78</v>
      </c>
      <c r="E8" s="1">
        <v>4.16</v>
      </c>
      <c r="F8" s="1">
        <v>7.32</v>
      </c>
      <c r="G8" s="1">
        <v>10.4</v>
      </c>
      <c r="H8" s="1">
        <v>12.1</v>
      </c>
      <c r="I8" s="1">
        <v>13.1</v>
      </c>
      <c r="J8" s="1">
        <v>13.7</v>
      </c>
      <c r="K8" s="1">
        <v>14.4</v>
      </c>
      <c r="L8" s="1">
        <v>15.1</v>
      </c>
      <c r="M8" s="1">
        <v>15.8</v>
      </c>
    </row>
    <row r="9" spans="1:13" x14ac:dyDescent="0.3">
      <c r="A9" s="1">
        <v>230</v>
      </c>
      <c r="B9" s="1">
        <v>-0.39100000000000001</v>
      </c>
      <c r="C9" s="1">
        <v>0.10100000000000001</v>
      </c>
      <c r="D9" s="1">
        <v>1.33</v>
      </c>
      <c r="E9" s="1">
        <v>3.55</v>
      </c>
      <c r="F9" s="1">
        <v>6.66</v>
      </c>
      <c r="G9" s="1">
        <v>10.5</v>
      </c>
      <c r="H9" s="1">
        <v>14.3</v>
      </c>
      <c r="I9" s="1">
        <v>16.899999999999999</v>
      </c>
      <c r="J9" s="1">
        <v>18.5</v>
      </c>
      <c r="K9" s="1">
        <v>19.5</v>
      </c>
      <c r="L9" s="1">
        <v>20.2</v>
      </c>
      <c r="M9" s="1">
        <v>21</v>
      </c>
    </row>
    <row r="10" spans="1:13" x14ac:dyDescent="0.3">
      <c r="A10" s="1">
        <v>270</v>
      </c>
      <c r="B10" s="1">
        <v>-0.61899999999999999</v>
      </c>
      <c r="C10" s="1">
        <v>-0.152</v>
      </c>
      <c r="D10" s="1">
        <v>0.95399999999999996</v>
      </c>
      <c r="E10" s="1">
        <v>2.89</v>
      </c>
      <c r="F10" s="1">
        <v>5.86</v>
      </c>
      <c r="G10" s="1">
        <v>9.6999999999999993</v>
      </c>
      <c r="H10" s="1">
        <v>14.3</v>
      </c>
      <c r="I10" s="1">
        <v>18.899999999999999</v>
      </c>
      <c r="J10" s="1">
        <v>22.4</v>
      </c>
      <c r="K10" s="1">
        <v>24.6</v>
      </c>
      <c r="L10" s="1">
        <v>26.1</v>
      </c>
      <c r="M10" s="1">
        <v>27</v>
      </c>
    </row>
    <row r="11" spans="1:13" x14ac:dyDescent="0.3">
      <c r="A11" s="1">
        <v>310</v>
      </c>
      <c r="B11" s="1">
        <v>-0.872</v>
      </c>
      <c r="C11" s="1">
        <v>-0.41099999999999998</v>
      </c>
      <c r="D11" s="1">
        <v>0.56100000000000005</v>
      </c>
      <c r="E11" s="1">
        <v>2.31</v>
      </c>
      <c r="F11" s="1">
        <v>5.08</v>
      </c>
      <c r="G11" s="1">
        <v>8.7799999999999994</v>
      </c>
      <c r="H11" s="1">
        <v>13.3</v>
      </c>
      <c r="I11" s="1">
        <v>18.600000000000001</v>
      </c>
      <c r="J11" s="1">
        <v>23.9</v>
      </c>
      <c r="K11" s="1">
        <v>28.4</v>
      </c>
      <c r="L11" s="1">
        <v>31.3</v>
      </c>
      <c r="M11" s="1">
        <v>33.5</v>
      </c>
    </row>
    <row r="12" spans="1:13" x14ac:dyDescent="0.3">
      <c r="A12" s="1">
        <v>350</v>
      </c>
      <c r="B12" s="1">
        <v>-1.1399999999999999</v>
      </c>
      <c r="C12" s="1">
        <v>-0.68799999999999994</v>
      </c>
      <c r="D12" s="1">
        <v>0.185</v>
      </c>
      <c r="E12" s="1">
        <v>1.83</v>
      </c>
      <c r="F12" s="1">
        <v>4.26</v>
      </c>
      <c r="G12" s="1">
        <v>7.87</v>
      </c>
      <c r="H12" s="1">
        <v>12.2</v>
      </c>
      <c r="I12" s="1">
        <v>17.5</v>
      </c>
      <c r="J12" s="1">
        <v>23.5</v>
      </c>
      <c r="K12" s="1">
        <v>29.6</v>
      </c>
      <c r="L12" s="1">
        <v>34.9</v>
      </c>
      <c r="M12" s="1">
        <v>38.700000000000003</v>
      </c>
    </row>
    <row r="13" spans="1:13" x14ac:dyDescent="0.3">
      <c r="A13" s="1">
        <v>390</v>
      </c>
      <c r="B13" s="1">
        <v>-1.46</v>
      </c>
      <c r="C13" s="1">
        <v>-0.98299999999999998</v>
      </c>
      <c r="D13" s="1">
        <v>-0.19700000000000001</v>
      </c>
      <c r="E13" s="1">
        <v>1.29</v>
      </c>
      <c r="F13" s="1">
        <v>3.57</v>
      </c>
      <c r="G13" s="1">
        <v>6.88</v>
      </c>
      <c r="H13" s="1">
        <v>11.2</v>
      </c>
      <c r="I13" s="1">
        <v>16.3</v>
      </c>
      <c r="J13" s="1">
        <v>22.3</v>
      </c>
      <c r="K13" s="1">
        <v>29</v>
      </c>
      <c r="L13" s="1">
        <v>35.799999999999997</v>
      </c>
      <c r="M13" s="1">
        <v>42</v>
      </c>
    </row>
    <row r="14" spans="1:13" x14ac:dyDescent="0.3">
      <c r="A14" s="1">
        <v>440</v>
      </c>
      <c r="B14" s="1">
        <v>-5.63</v>
      </c>
      <c r="C14" s="1">
        <v>-1.41</v>
      </c>
      <c r="D14" s="1">
        <v>-0.68</v>
      </c>
      <c r="E14" s="1">
        <v>0.65700000000000003</v>
      </c>
      <c r="F14" s="1">
        <v>2.81</v>
      </c>
      <c r="G14" s="1">
        <v>5.68</v>
      </c>
      <c r="H14" s="1">
        <v>9.7799999999999994</v>
      </c>
      <c r="I14" s="1">
        <v>14.8</v>
      </c>
      <c r="J14" s="1">
        <v>20.6</v>
      </c>
      <c r="K14" s="1">
        <v>27.3</v>
      </c>
      <c r="L14" s="1">
        <v>34.799999999999997</v>
      </c>
      <c r="M14" s="1">
        <v>42.4</v>
      </c>
    </row>
    <row r="15" spans="1:13" x14ac:dyDescent="0.3">
      <c r="A15" s="1">
        <v>490</v>
      </c>
      <c r="B15" s="1">
        <v>-2.35</v>
      </c>
      <c r="C15" s="1">
        <v>-1.83</v>
      </c>
      <c r="D15" s="1">
        <v>-1.18</v>
      </c>
      <c r="E15" s="1">
        <v>2.4899999999999999E-2</v>
      </c>
      <c r="F15" s="1">
        <v>1.98</v>
      </c>
      <c r="G15" s="1">
        <v>4.76</v>
      </c>
      <c r="H15" s="1">
        <v>8.34</v>
      </c>
      <c r="I15" s="1">
        <v>13.3</v>
      </c>
      <c r="J15" s="1">
        <v>18.8</v>
      </c>
      <c r="K15" s="1">
        <v>25.4</v>
      </c>
      <c r="L15" s="1">
        <v>32.799999999999997</v>
      </c>
      <c r="M15" s="1">
        <v>41</v>
      </c>
    </row>
    <row r="16" spans="1:13" x14ac:dyDescent="0.3">
      <c r="A16" s="1">
        <v>540</v>
      </c>
      <c r="B16" s="1">
        <v>-2.86</v>
      </c>
      <c r="C16" s="1">
        <v>-2.5299999999999998</v>
      </c>
      <c r="D16" s="1">
        <v>-1.71</v>
      </c>
      <c r="E16" s="1">
        <v>-0.60799999999999998</v>
      </c>
      <c r="F16" s="1">
        <v>1.19</v>
      </c>
      <c r="G16" s="1">
        <v>3.82</v>
      </c>
      <c r="H16" s="1">
        <v>7.13</v>
      </c>
      <c r="I16" s="1">
        <v>11.5</v>
      </c>
      <c r="J16" s="1">
        <v>17.5</v>
      </c>
      <c r="K16" s="1">
        <v>23.5</v>
      </c>
      <c r="L16" s="1">
        <v>30.6</v>
      </c>
      <c r="M16" s="1">
        <v>38.799999999999997</v>
      </c>
    </row>
    <row r="17" spans="1:13" x14ac:dyDescent="0.3">
      <c r="A17" s="1">
        <v>590</v>
      </c>
      <c r="B17" s="1">
        <v>-3.42</v>
      </c>
      <c r="C17" s="1">
        <v>-3.08</v>
      </c>
      <c r="D17" s="1">
        <v>-2.2599999999999998</v>
      </c>
      <c r="E17" s="1">
        <v>-1.25</v>
      </c>
      <c r="F17" s="1">
        <v>0.39800000000000002</v>
      </c>
      <c r="G17" s="1">
        <v>2.81</v>
      </c>
      <c r="H17" s="1">
        <v>6.1</v>
      </c>
      <c r="I17" s="1">
        <v>10</v>
      </c>
      <c r="J17" s="1">
        <v>15.3</v>
      </c>
      <c r="K17" s="1">
        <v>21.8</v>
      </c>
      <c r="L17" s="1">
        <v>28.6</v>
      </c>
      <c r="M17" s="1">
        <v>36.4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7"/>
  <sheetViews>
    <sheetView tabSelected="1" workbookViewId="0">
      <selection activeCell="H5" sqref="H5"/>
    </sheetView>
  </sheetViews>
  <sheetFormatPr baseColWidth="10" defaultRowHeight="14.4" x14ac:dyDescent="0.3"/>
  <cols>
    <col min="2" max="13" width="12.77734375" customWidth="1"/>
  </cols>
  <sheetData>
    <row r="3" spans="1:13" x14ac:dyDescent="0.3">
      <c r="A3" t="str">
        <f>'Rotor Eolocal'!A3</f>
        <v>Omega [rpm]</v>
      </c>
      <c r="B3" t="str">
        <f>'Rotor Eolocal'!B3</f>
        <v>T [Nm] (1m/s)</v>
      </c>
      <c r="C3" t="str">
        <f>'Rotor Eolocal'!C3</f>
        <v>T [Nm] (2m/s)</v>
      </c>
      <c r="D3" t="str">
        <f>'Rotor Eolocal'!D3</f>
        <v>T [Nm] (3m/s)</v>
      </c>
      <c r="E3" t="str">
        <f>'Rotor Eolocal'!E3</f>
        <v>T [Nm] (4m/s)</v>
      </c>
      <c r="F3" t="str">
        <f>'Rotor Eolocal'!F3</f>
        <v>T [Nm] (5m/s)</v>
      </c>
      <c r="G3" t="str">
        <f>'Rotor Eolocal'!G3</f>
        <v>T [Nm] (6m/s)</v>
      </c>
      <c r="H3" t="str">
        <f>'Rotor Eolocal'!H3</f>
        <v>T [Nm] (7m/s)</v>
      </c>
      <c r="I3" t="str">
        <f>'Rotor Eolocal'!I3</f>
        <v>T [Nm] (8m/s)</v>
      </c>
      <c r="J3" t="str">
        <f>'Rotor Eolocal'!J3</f>
        <v>T [Nm] (9m/s)</v>
      </c>
      <c r="K3" t="str">
        <f>'Rotor Eolocal'!K3</f>
        <v>T [Nm] (10m/s)</v>
      </c>
      <c r="L3" t="str">
        <f>'Rotor Eolocal'!L3</f>
        <v>T [Nm] (11m/s)</v>
      </c>
      <c r="M3" t="str">
        <f>'Rotor Eolocal'!M3</f>
        <v>T [Nm] (12m/s)</v>
      </c>
    </row>
    <row r="4" spans="1:13" x14ac:dyDescent="0.3">
      <c r="A4" s="1">
        <f xml:space="preserve">  'Rotor Eolocal'!A4 * 300/1435</f>
        <v>2.0905923344947735E-3</v>
      </c>
      <c r="B4" s="2">
        <f xml:space="preserve"> IF( 'Rotor Eolocal'!B4 * 100/(3*55) &gt; 0, 'Rotor Eolocal'!B4 * 100/(3*55), 0)</f>
        <v>3.2606060606060604E-2</v>
      </c>
      <c r="C4" s="2">
        <f xml:space="preserve"> IF( 'Rotor Eolocal'!C4 * 100/(3*55) &gt; 0, 'Rotor Eolocal'!C4 * 100/(3*55), 0)</f>
        <v>0.13030303030303031</v>
      </c>
      <c r="D4" s="2">
        <f xml:space="preserve"> IF( 'Rotor Eolocal'!D4 * 100/(3*55) &gt; 0, 'Rotor Eolocal'!D4 * 100/(3*55), 0)</f>
        <v>0.29333333333333333</v>
      </c>
      <c r="E4" s="2">
        <f xml:space="preserve"> IF( 'Rotor Eolocal'!E4 * 100/(3*55) &gt; 0, 'Rotor Eolocal'!E4 * 100/(3*55), 0)</f>
        <v>0.52121212121212124</v>
      </c>
      <c r="F4" s="2">
        <f xml:space="preserve"> IF( 'Rotor Eolocal'!F4 * 100/(3*55) &gt; 0, 'Rotor Eolocal'!F4 * 100/(3*55), 0)</f>
        <v>0.81212121212121213</v>
      </c>
      <c r="G4" s="2">
        <f xml:space="preserve"> IF( 'Rotor Eolocal'!G4 * 100/(3*55) &gt; 0, 'Rotor Eolocal'!G4 * 100/(3*55), 0)</f>
        <v>1.1757575757575758</v>
      </c>
      <c r="H4" s="2">
        <f xml:space="preserve"> IF( 'Rotor Eolocal'!H4 * 100/(3*55) &gt; 0, 'Rotor Eolocal'!H4 * 100/(3*55), 0)</f>
        <v>1.593939393939394</v>
      </c>
      <c r="I4" s="2">
        <f xml:space="preserve"> IF( 'Rotor Eolocal'!I4 * 100/(3*55) &gt; 0, 'Rotor Eolocal'!I4 * 100/(3*55), 0)</f>
        <v>2.084848484848485</v>
      </c>
      <c r="J4" s="2">
        <f xml:space="preserve"> IF( 'Rotor Eolocal'!J4 * 100/(3*55) &gt; 0, 'Rotor Eolocal'!J4 * 100/(3*55), 0)</f>
        <v>2.6424242424242426</v>
      </c>
      <c r="K4" s="2">
        <f xml:space="preserve"> IF( 'Rotor Eolocal'!K4 * 100/(3*55) &gt; 0, 'Rotor Eolocal'!K4 * 100/(3*55), 0)</f>
        <v>3.2606060606060607</v>
      </c>
      <c r="L4" s="2">
        <f xml:space="preserve"> IF( 'Rotor Eolocal'!L4 * 100/(3*55) &gt; 0, 'Rotor Eolocal'!L4 * 100/(3*55), 0)</f>
        <v>3.9454545454545453</v>
      </c>
      <c r="M4" s="2">
        <f xml:space="preserve"> IF( 'Rotor Eolocal'!M4 * 100/(3*55) &gt; 0, 'Rotor Eolocal'!M4 * 100/(3*55), 0)</f>
        <v>4.6909090909090905</v>
      </c>
    </row>
    <row r="5" spans="1:13" x14ac:dyDescent="0.3">
      <c r="A5" s="1">
        <f xml:space="preserve">  'Rotor Eolocal'!A5 * 300/1435</f>
        <v>10.452961672473867</v>
      </c>
      <c r="B5" s="2">
        <f xml:space="preserve"> IF( 'Rotor Eolocal'!B5 * 100/(3*55) &gt; 0, 'Rotor Eolocal'!B5 * 100/(3*55), 0)</f>
        <v>0.15090909090909091</v>
      </c>
      <c r="C5" s="2">
        <f xml:space="preserve"> IF( 'Rotor Eolocal'!C5 * 100/(3*55) &gt; 0, 'Rotor Eolocal'!C5 * 100/(3*55), 0)</f>
        <v>0.53696969696969699</v>
      </c>
      <c r="D5" s="2">
        <f xml:space="preserve"> IF( 'Rotor Eolocal'!D5 * 100/(3*55) &gt; 0, 'Rotor Eolocal'!D5 * 100/(3*55), 0)</f>
        <v>0.64242424242424245</v>
      </c>
      <c r="E5" s="2">
        <f xml:space="preserve"> IF( 'Rotor Eolocal'!E5 * 100/(3*55) &gt; 0, 'Rotor Eolocal'!E5 * 100/(3*55), 0)</f>
        <v>0.81212121212121213</v>
      </c>
      <c r="F5" s="2">
        <f xml:space="preserve"> IF( 'Rotor Eolocal'!F5 * 100/(3*55) &gt; 0, 'Rotor Eolocal'!F5 * 100/(3*55), 0)</f>
        <v>1.0909090909090908</v>
      </c>
      <c r="G5" s="2">
        <f xml:space="preserve"> IF( 'Rotor Eolocal'!G5 * 100/(3*55) &gt; 0, 'Rotor Eolocal'!G5 * 100/(3*55), 0)</f>
        <v>1.4545454545454546</v>
      </c>
      <c r="H5" s="2">
        <f xml:space="preserve"> IF( 'Rotor Eolocal'!H5 * 100/(3*55) &gt; 0, 'Rotor Eolocal'!H5 * 100/(3*55), 0)</f>
        <v>1.9090909090909092</v>
      </c>
      <c r="I5" s="2">
        <f xml:space="preserve"> IF( 'Rotor Eolocal'!I5 * 100/(3*55) &gt; 0, 'Rotor Eolocal'!I5 * 100/(3*55), 0)</f>
        <v>2.4484848484848483</v>
      </c>
      <c r="J5" s="2">
        <f xml:space="preserve"> IF( 'Rotor Eolocal'!J5 * 100/(3*55) &gt; 0, 'Rotor Eolocal'!J5 * 100/(3*55), 0)</f>
        <v>3.0545454545454547</v>
      </c>
      <c r="K5" s="2">
        <f xml:space="preserve"> IF( 'Rotor Eolocal'!K5 * 100/(3*55) &gt; 0, 'Rotor Eolocal'!K5 * 100/(3*55), 0)</f>
        <v>3.7333333333333334</v>
      </c>
      <c r="L5" s="2">
        <f xml:space="preserve"> IF( 'Rotor Eolocal'!L5 * 100/(3*55) &gt; 0, 'Rotor Eolocal'!L5 * 100/(3*55), 0)</f>
        <v>4.4787878787878785</v>
      </c>
      <c r="M5" s="2">
        <f xml:space="preserve"> IF( 'Rotor Eolocal'!M5 * 100/(3*55) &gt; 0, 'Rotor Eolocal'!M5 * 100/(3*55), 0)</f>
        <v>5.290909090909091</v>
      </c>
    </row>
    <row r="6" spans="1:13" x14ac:dyDescent="0.3">
      <c r="A6" s="1">
        <f xml:space="preserve">  'Rotor Eolocal'!A6 * 300/1435</f>
        <v>20.905923344947734</v>
      </c>
      <c r="B6" s="2">
        <f xml:space="preserve"> IF( 'Rotor Eolocal'!B6 * 100/(3*55) &gt; 0, 'Rotor Eolocal'!B6 * 100/(3*55), 0)</f>
        <v>4.4666666666666667E-2</v>
      </c>
      <c r="C6" s="2">
        <f xml:space="preserve"> IF( 'Rotor Eolocal'!C6 * 100/(3*55) &gt; 0, 'Rotor Eolocal'!C6 * 100/(3*55), 0)</f>
        <v>0.60424242424242425</v>
      </c>
      <c r="D6" s="2">
        <f xml:space="preserve"> IF( 'Rotor Eolocal'!D6 * 100/(3*55) &gt; 0, 'Rotor Eolocal'!D6 * 100/(3*55), 0)</f>
        <v>1.6</v>
      </c>
      <c r="E6" s="2">
        <f xml:space="preserve"> IF( 'Rotor Eolocal'!E6 * 100/(3*55) &gt; 0, 'Rotor Eolocal'!E6 * 100/(3*55), 0)</f>
        <v>2.1515151515151514</v>
      </c>
      <c r="F6" s="2">
        <f xml:space="preserve"> IF( 'Rotor Eolocal'!F6 * 100/(3*55) &gt; 0, 'Rotor Eolocal'!F6 * 100/(3*55), 0)</f>
        <v>2.3636363636363638</v>
      </c>
      <c r="G6" s="2">
        <f xml:space="preserve"> IF( 'Rotor Eolocal'!G6 * 100/(3*55) &gt; 0, 'Rotor Eolocal'!G6 * 100/(3*55), 0)</f>
        <v>2.5757575757575757</v>
      </c>
      <c r="H6" s="2">
        <f xml:space="preserve"> IF( 'Rotor Eolocal'!H6 * 100/(3*55) &gt; 0, 'Rotor Eolocal'!H6 * 100/(3*55), 0)</f>
        <v>2.8606060606060608</v>
      </c>
      <c r="I6" s="2">
        <f xml:space="preserve"> IF( 'Rotor Eolocal'!I6 * 100/(3*55) &gt; 0, 'Rotor Eolocal'!I6 * 100/(3*55), 0)</f>
        <v>3.2545454545454544</v>
      </c>
      <c r="J6" s="2">
        <f xml:space="preserve"> IF( 'Rotor Eolocal'!J6 * 100/(3*55) &gt; 0, 'Rotor Eolocal'!J6 * 100/(3*55), 0)</f>
        <v>3.7575757575757578</v>
      </c>
      <c r="K6" s="2">
        <f xml:space="preserve"> IF( 'Rotor Eolocal'!K6 * 100/(3*55) &gt; 0, 'Rotor Eolocal'!K6 * 100/(3*55), 0)</f>
        <v>4.3515151515151516</v>
      </c>
      <c r="L6" s="2">
        <f xml:space="preserve"> IF( 'Rotor Eolocal'!L6 * 100/(3*55) &gt; 0, 'Rotor Eolocal'!L6 * 100/(3*55), 0)</f>
        <v>5.0363636363636362</v>
      </c>
      <c r="M6" s="2">
        <f xml:space="preserve"> IF( 'Rotor Eolocal'!M6 * 100/(3*55) &gt; 0, 'Rotor Eolocal'!M6 * 100/(3*55), 0)</f>
        <v>5.8121212121212125</v>
      </c>
    </row>
    <row r="7" spans="1:13" x14ac:dyDescent="0.3">
      <c r="A7" s="1">
        <f xml:space="preserve">  'Rotor Eolocal'!A7 * 300/1435</f>
        <v>31.358885017421603</v>
      </c>
      <c r="B7" s="2">
        <f xml:space="preserve"> IF( 'Rotor Eolocal'!B7 * 100/(3*55) &gt; 0, 'Rotor Eolocal'!B7 * 100/(3*55), 0)</f>
        <v>0</v>
      </c>
      <c r="C7" s="2">
        <f xml:space="preserve"> IF( 'Rotor Eolocal'!C7 * 100/(3*55) &gt; 0, 'Rotor Eolocal'!C7 * 100/(3*55), 0)</f>
        <v>0.36848484848484847</v>
      </c>
      <c r="D7" s="2">
        <f xml:space="preserve"> IF( 'Rotor Eolocal'!D7 * 100/(3*55) &gt; 0, 'Rotor Eolocal'!D7 * 100/(3*55), 0)</f>
        <v>1.3575757575757577</v>
      </c>
      <c r="E7" s="2">
        <f xml:space="preserve"> IF( 'Rotor Eolocal'!E7 * 100/(3*55) &gt; 0, 'Rotor Eolocal'!E7 * 100/(3*55), 0)</f>
        <v>2.8424242424242427</v>
      </c>
      <c r="F7" s="2">
        <f xml:space="preserve"> IF( 'Rotor Eolocal'!F7 * 100/(3*55) &gt; 0, 'Rotor Eolocal'!F7 * 100/(3*55), 0)</f>
        <v>4.1878787878787875</v>
      </c>
      <c r="G7" s="2">
        <f xml:space="preserve"> IF( 'Rotor Eolocal'!G7 * 100/(3*55) &gt; 0, 'Rotor Eolocal'!G7 * 100/(3*55), 0)</f>
        <v>4.836363636363636</v>
      </c>
      <c r="H7" s="2">
        <f xml:space="preserve"> IF( 'Rotor Eolocal'!H7 * 100/(3*55) &gt; 0, 'Rotor Eolocal'!H7 * 100/(3*55), 0)</f>
        <v>5.1575757575757573</v>
      </c>
      <c r="I7" s="2">
        <f xml:space="preserve"> IF( 'Rotor Eolocal'!I7 * 100/(3*55) &gt; 0, 'Rotor Eolocal'!I7 * 100/(3*55), 0)</f>
        <v>5.4787878787878785</v>
      </c>
      <c r="J7" s="2">
        <f xml:space="preserve"> IF( 'Rotor Eolocal'!J7 * 100/(3*55) &gt; 0, 'Rotor Eolocal'!J7 * 100/(3*55), 0)</f>
        <v>5.8</v>
      </c>
      <c r="K7" s="2">
        <f xml:space="preserve"> IF( 'Rotor Eolocal'!K7 * 100/(3*55) &gt; 0, 'Rotor Eolocal'!K7 * 100/(3*55), 0)</f>
        <v>6.1818181818181808</v>
      </c>
      <c r="L7" s="2">
        <f xml:space="preserve"> IF( 'Rotor Eolocal'!L7 * 100/(3*55) &gt; 0, 'Rotor Eolocal'!L7 * 100/(3*55), 0)</f>
        <v>6.7272727272727275</v>
      </c>
      <c r="M7" s="2">
        <f xml:space="preserve"> IF( 'Rotor Eolocal'!M7 * 100/(3*55) &gt; 0, 'Rotor Eolocal'!M7 * 100/(3*55), 0)</f>
        <v>7.333333333333333</v>
      </c>
    </row>
    <row r="8" spans="1:13" x14ac:dyDescent="0.3">
      <c r="A8" s="1">
        <f xml:space="preserve">  'Rotor Eolocal'!A8 * 300/1435</f>
        <v>39.721254355400696</v>
      </c>
      <c r="B8" s="2">
        <f xml:space="preserve"> IF( 'Rotor Eolocal'!B8 * 100/(3*55) &gt; 0, 'Rotor Eolocal'!B8 * 100/(3*55), 0)</f>
        <v>0</v>
      </c>
      <c r="C8" s="2">
        <f xml:space="preserve"> IF( 'Rotor Eolocal'!C8 * 100/(3*55) &gt; 0, 'Rotor Eolocal'!C8 * 100/(3*55), 0)</f>
        <v>0.21636363636363634</v>
      </c>
      <c r="D8" s="2">
        <f xml:space="preserve"> IF( 'Rotor Eolocal'!D8 * 100/(3*55) &gt; 0, 'Rotor Eolocal'!D8 * 100/(3*55), 0)</f>
        <v>1.0787878787878789</v>
      </c>
      <c r="E8" s="2">
        <f xml:space="preserve"> IF( 'Rotor Eolocal'!E8 * 100/(3*55) &gt; 0, 'Rotor Eolocal'!E8 * 100/(3*55), 0)</f>
        <v>2.521212121212121</v>
      </c>
      <c r="F8" s="2">
        <f xml:space="preserve"> IF( 'Rotor Eolocal'!F8 * 100/(3*55) &gt; 0, 'Rotor Eolocal'!F8 * 100/(3*55), 0)</f>
        <v>4.4363636363636365</v>
      </c>
      <c r="G8" s="2">
        <f xml:space="preserve"> IF( 'Rotor Eolocal'!G8 * 100/(3*55) &gt; 0, 'Rotor Eolocal'!G8 * 100/(3*55), 0)</f>
        <v>6.3030303030303028</v>
      </c>
      <c r="H8" s="2">
        <f xml:space="preserve"> IF( 'Rotor Eolocal'!H8 * 100/(3*55) &gt; 0, 'Rotor Eolocal'!H8 * 100/(3*55), 0)</f>
        <v>7.333333333333333</v>
      </c>
      <c r="I8" s="2">
        <f xml:space="preserve"> IF( 'Rotor Eolocal'!I8 * 100/(3*55) &gt; 0, 'Rotor Eolocal'!I8 * 100/(3*55), 0)</f>
        <v>7.9393939393939394</v>
      </c>
      <c r="J8" s="2">
        <f xml:space="preserve"> IF( 'Rotor Eolocal'!J8 * 100/(3*55) &gt; 0, 'Rotor Eolocal'!J8 * 100/(3*55), 0)</f>
        <v>8.3030303030303028</v>
      </c>
      <c r="K8" s="2">
        <f xml:space="preserve"> IF( 'Rotor Eolocal'!K8 * 100/(3*55) &gt; 0, 'Rotor Eolocal'!K8 * 100/(3*55), 0)</f>
        <v>8.7272727272727266</v>
      </c>
      <c r="L8" s="2">
        <f xml:space="preserve"> IF( 'Rotor Eolocal'!L8 * 100/(3*55) &gt; 0, 'Rotor Eolocal'!L8 * 100/(3*55), 0)</f>
        <v>9.1515151515151523</v>
      </c>
      <c r="M8" s="2">
        <f xml:space="preserve"> IF( 'Rotor Eolocal'!M8 * 100/(3*55) &gt; 0, 'Rotor Eolocal'!M8 * 100/(3*55), 0)</f>
        <v>9.5757575757575761</v>
      </c>
    </row>
    <row r="9" spans="1:13" x14ac:dyDescent="0.3">
      <c r="A9" s="1">
        <f xml:space="preserve">  'Rotor Eolocal'!A9 * 300/1435</f>
        <v>48.083623693379792</v>
      </c>
      <c r="B9" s="2">
        <f xml:space="preserve"> IF( 'Rotor Eolocal'!B9 * 100/(3*55) &gt; 0, 'Rotor Eolocal'!B9 * 100/(3*55), 0)</f>
        <v>0</v>
      </c>
      <c r="C9" s="2">
        <f xml:space="preserve"> IF( 'Rotor Eolocal'!C9 * 100/(3*55) &gt; 0, 'Rotor Eolocal'!C9 * 100/(3*55), 0)</f>
        <v>6.1212121212121218E-2</v>
      </c>
      <c r="D9" s="2">
        <f xml:space="preserve"> IF( 'Rotor Eolocal'!D9 * 100/(3*55) &gt; 0, 'Rotor Eolocal'!D9 * 100/(3*55), 0)</f>
        <v>0.80606060606060603</v>
      </c>
      <c r="E9" s="2">
        <f xml:space="preserve"> IF( 'Rotor Eolocal'!E9 * 100/(3*55) &gt; 0, 'Rotor Eolocal'!E9 * 100/(3*55), 0)</f>
        <v>2.1515151515151514</v>
      </c>
      <c r="F9" s="2">
        <f xml:space="preserve"> IF( 'Rotor Eolocal'!F9 * 100/(3*55) &gt; 0, 'Rotor Eolocal'!F9 * 100/(3*55), 0)</f>
        <v>4.0363636363636362</v>
      </c>
      <c r="G9" s="2">
        <f xml:space="preserve"> IF( 'Rotor Eolocal'!G9 * 100/(3*55) &gt; 0, 'Rotor Eolocal'!G9 * 100/(3*55), 0)</f>
        <v>6.3636363636363633</v>
      </c>
      <c r="H9" s="2">
        <f xml:space="preserve"> IF( 'Rotor Eolocal'!H9 * 100/(3*55) &gt; 0, 'Rotor Eolocal'!H9 * 100/(3*55), 0)</f>
        <v>8.6666666666666661</v>
      </c>
      <c r="I9" s="2">
        <f xml:space="preserve"> IF( 'Rotor Eolocal'!I9 * 100/(3*55) &gt; 0, 'Rotor Eolocal'!I9 * 100/(3*55), 0)</f>
        <v>10.24242424242424</v>
      </c>
      <c r="J9" s="2">
        <f xml:space="preserve"> IF( 'Rotor Eolocal'!J9 * 100/(3*55) &gt; 0, 'Rotor Eolocal'!J9 * 100/(3*55), 0)</f>
        <v>11.212121212121213</v>
      </c>
      <c r="K9" s="2">
        <f xml:space="preserve"> IF( 'Rotor Eolocal'!K9 * 100/(3*55) &gt; 0, 'Rotor Eolocal'!K9 * 100/(3*55), 0)</f>
        <v>11.818181818181818</v>
      </c>
      <c r="L9" s="2">
        <f xml:space="preserve"> IF( 'Rotor Eolocal'!L9 * 100/(3*55) &gt; 0, 'Rotor Eolocal'!L9 * 100/(3*55), 0)</f>
        <v>12.242424242424242</v>
      </c>
      <c r="M9" s="2">
        <f xml:space="preserve"> IF( 'Rotor Eolocal'!M9 * 100/(3*55) &gt; 0, 'Rotor Eolocal'!M9 * 100/(3*55), 0)</f>
        <v>12.727272727272727</v>
      </c>
    </row>
    <row r="10" spans="1:13" x14ac:dyDescent="0.3">
      <c r="A10" s="1">
        <f xml:space="preserve">  'Rotor Eolocal'!A10 * 300/1435</f>
        <v>56.445993031358888</v>
      </c>
      <c r="B10" s="2">
        <f xml:space="preserve"> IF( 'Rotor Eolocal'!B10 * 100/(3*55) &gt; 0, 'Rotor Eolocal'!B10 * 100/(3*55), 0)</f>
        <v>0</v>
      </c>
      <c r="C10" s="2">
        <f xml:space="preserve"> IF( 'Rotor Eolocal'!C10 * 100/(3*55) &gt; 0, 'Rotor Eolocal'!C10 * 100/(3*55), 0)</f>
        <v>0</v>
      </c>
      <c r="D10" s="2">
        <f xml:space="preserve"> IF( 'Rotor Eolocal'!D10 * 100/(3*55) &gt; 0, 'Rotor Eolocal'!D10 * 100/(3*55), 0)</f>
        <v>0.57818181818181813</v>
      </c>
      <c r="E10" s="2">
        <f xml:space="preserve"> IF( 'Rotor Eolocal'!E10 * 100/(3*55) &gt; 0, 'Rotor Eolocal'!E10 * 100/(3*55), 0)</f>
        <v>1.7515151515151515</v>
      </c>
      <c r="F10" s="2">
        <f xml:space="preserve"> IF( 'Rotor Eolocal'!F10 * 100/(3*55) &gt; 0, 'Rotor Eolocal'!F10 * 100/(3*55), 0)</f>
        <v>3.5515151515151517</v>
      </c>
      <c r="G10" s="2">
        <f xml:space="preserve"> IF( 'Rotor Eolocal'!G10 * 100/(3*55) &gt; 0, 'Rotor Eolocal'!G10 * 100/(3*55), 0)</f>
        <v>5.878787878787878</v>
      </c>
      <c r="H10" s="2">
        <f xml:space="preserve"> IF( 'Rotor Eolocal'!H10 * 100/(3*55) &gt; 0, 'Rotor Eolocal'!H10 * 100/(3*55), 0)</f>
        <v>8.6666666666666661</v>
      </c>
      <c r="I10" s="2">
        <f xml:space="preserve"> IF( 'Rotor Eolocal'!I10 * 100/(3*55) &gt; 0, 'Rotor Eolocal'!I10 * 100/(3*55), 0)</f>
        <v>11.454545454545453</v>
      </c>
      <c r="J10" s="2">
        <f xml:space="preserve"> IF( 'Rotor Eolocal'!J10 * 100/(3*55) &gt; 0, 'Rotor Eolocal'!J10 * 100/(3*55), 0)</f>
        <v>13.575757575757576</v>
      </c>
      <c r="K10" s="2">
        <f xml:space="preserve"> IF( 'Rotor Eolocal'!K10 * 100/(3*55) &gt; 0, 'Rotor Eolocal'!K10 * 100/(3*55), 0)</f>
        <v>14.909090909090908</v>
      </c>
      <c r="L10" s="2">
        <f xml:space="preserve"> IF( 'Rotor Eolocal'!L10 * 100/(3*55) &gt; 0, 'Rotor Eolocal'!L10 * 100/(3*55), 0)</f>
        <v>15.818181818181818</v>
      </c>
      <c r="M10" s="2">
        <f xml:space="preserve"> IF( 'Rotor Eolocal'!M10 * 100/(3*55) &gt; 0, 'Rotor Eolocal'!M10 * 100/(3*55), 0)</f>
        <v>16.363636363636363</v>
      </c>
    </row>
    <row r="11" spans="1:13" x14ac:dyDescent="0.3">
      <c r="A11" s="1">
        <f xml:space="preserve">  'Rotor Eolocal'!A11 * 300/1435</f>
        <v>64.808362369337985</v>
      </c>
      <c r="B11" s="2">
        <f xml:space="preserve"> IF( 'Rotor Eolocal'!B11 * 100/(3*55) &gt; 0, 'Rotor Eolocal'!B11 * 100/(3*55), 0)</f>
        <v>0</v>
      </c>
      <c r="C11" s="2">
        <f xml:space="preserve"> IF( 'Rotor Eolocal'!C11 * 100/(3*55) &gt; 0, 'Rotor Eolocal'!C11 * 100/(3*55), 0)</f>
        <v>0</v>
      </c>
      <c r="D11" s="2">
        <f xml:space="preserve"> IF( 'Rotor Eolocal'!D11 * 100/(3*55) &gt; 0, 'Rotor Eolocal'!D11 * 100/(3*55), 0)</f>
        <v>0.34</v>
      </c>
      <c r="E11" s="2">
        <f xml:space="preserve"> IF( 'Rotor Eolocal'!E11 * 100/(3*55) &gt; 0, 'Rotor Eolocal'!E11 * 100/(3*55), 0)</f>
        <v>1.4</v>
      </c>
      <c r="F11" s="2">
        <f xml:space="preserve"> IF( 'Rotor Eolocal'!F11 * 100/(3*55) &gt; 0, 'Rotor Eolocal'!F11 * 100/(3*55), 0)</f>
        <v>3.0787878787878786</v>
      </c>
      <c r="G11" s="2">
        <f xml:space="preserve"> IF( 'Rotor Eolocal'!G11 * 100/(3*55) &gt; 0, 'Rotor Eolocal'!G11 * 100/(3*55), 0)</f>
        <v>5.3212121212121204</v>
      </c>
      <c r="H11" s="2">
        <f xml:space="preserve"> IF( 'Rotor Eolocal'!H11 * 100/(3*55) &gt; 0, 'Rotor Eolocal'!H11 * 100/(3*55), 0)</f>
        <v>8.0606060606060606</v>
      </c>
      <c r="I11" s="2">
        <f xml:space="preserve"> IF( 'Rotor Eolocal'!I11 * 100/(3*55) &gt; 0, 'Rotor Eolocal'!I11 * 100/(3*55), 0)</f>
        <v>11.272727272727273</v>
      </c>
      <c r="J11" s="2">
        <f xml:space="preserve"> IF( 'Rotor Eolocal'!J11 * 100/(3*55) &gt; 0, 'Rotor Eolocal'!J11 * 100/(3*55), 0)</f>
        <v>14.484848484848484</v>
      </c>
      <c r="K11" s="2">
        <f xml:space="preserve"> IF( 'Rotor Eolocal'!K11 * 100/(3*55) &gt; 0, 'Rotor Eolocal'!K11 * 100/(3*55), 0)</f>
        <v>17.212121212121211</v>
      </c>
      <c r="L11" s="2">
        <f xml:space="preserve"> IF( 'Rotor Eolocal'!L11 * 100/(3*55) &gt; 0, 'Rotor Eolocal'!L11 * 100/(3*55), 0)</f>
        <v>18.969696969696969</v>
      </c>
      <c r="M11" s="2">
        <f xml:space="preserve"> IF( 'Rotor Eolocal'!M11 * 100/(3*55) &gt; 0, 'Rotor Eolocal'!M11 * 100/(3*55), 0)</f>
        <v>20.303030303030305</v>
      </c>
    </row>
    <row r="12" spans="1:13" x14ac:dyDescent="0.3">
      <c r="A12" s="1">
        <f xml:space="preserve">  'Rotor Eolocal'!A12 * 300/1435</f>
        <v>73.170731707317074</v>
      </c>
      <c r="B12" s="2">
        <f xml:space="preserve"> IF( 'Rotor Eolocal'!B12 * 100/(3*55) &gt; 0, 'Rotor Eolocal'!B12 * 100/(3*55), 0)</f>
        <v>0</v>
      </c>
      <c r="C12" s="2">
        <f xml:space="preserve"> IF( 'Rotor Eolocal'!C12 * 100/(3*55) &gt; 0, 'Rotor Eolocal'!C12 * 100/(3*55), 0)</f>
        <v>0</v>
      </c>
      <c r="D12" s="2">
        <f xml:space="preserve"> IF( 'Rotor Eolocal'!D12 * 100/(3*55) &gt; 0, 'Rotor Eolocal'!D12 * 100/(3*55), 0)</f>
        <v>0.11212121212121212</v>
      </c>
      <c r="E12" s="2">
        <f xml:space="preserve"> IF( 'Rotor Eolocal'!E12 * 100/(3*55) &gt; 0, 'Rotor Eolocal'!E12 * 100/(3*55), 0)</f>
        <v>1.1090909090909091</v>
      </c>
      <c r="F12" s="2">
        <f xml:space="preserve"> IF( 'Rotor Eolocal'!F12 * 100/(3*55) &gt; 0, 'Rotor Eolocal'!F12 * 100/(3*55), 0)</f>
        <v>2.581818181818182</v>
      </c>
      <c r="G12" s="2">
        <f xml:space="preserve"> IF( 'Rotor Eolocal'!G12 * 100/(3*55) &gt; 0, 'Rotor Eolocal'!G12 * 100/(3*55), 0)</f>
        <v>4.7696969696969695</v>
      </c>
      <c r="H12" s="2">
        <f xml:space="preserve"> IF( 'Rotor Eolocal'!H12 * 100/(3*55) &gt; 0, 'Rotor Eolocal'!H12 * 100/(3*55), 0)</f>
        <v>7.3939393939393936</v>
      </c>
      <c r="I12" s="2">
        <f xml:space="preserve"> IF( 'Rotor Eolocal'!I12 * 100/(3*55) &gt; 0, 'Rotor Eolocal'!I12 * 100/(3*55), 0)</f>
        <v>10.606060606060606</v>
      </c>
      <c r="J12" s="2">
        <f xml:space="preserve"> IF( 'Rotor Eolocal'!J12 * 100/(3*55) &gt; 0, 'Rotor Eolocal'!J12 * 100/(3*55), 0)</f>
        <v>14.242424242424242</v>
      </c>
      <c r="K12" s="2">
        <f xml:space="preserve"> IF( 'Rotor Eolocal'!K12 * 100/(3*55) &gt; 0, 'Rotor Eolocal'!K12 * 100/(3*55), 0)</f>
        <v>17.939393939393938</v>
      </c>
      <c r="L12" s="2">
        <f xml:space="preserve"> IF( 'Rotor Eolocal'!L12 * 100/(3*55) &gt; 0, 'Rotor Eolocal'!L12 * 100/(3*55), 0)</f>
        <v>21.151515151515152</v>
      </c>
      <c r="M12" s="2">
        <f xml:space="preserve"> IF( 'Rotor Eolocal'!M12 * 100/(3*55) &gt; 0, 'Rotor Eolocal'!M12 * 100/(3*55), 0)</f>
        <v>23.454545454545457</v>
      </c>
    </row>
    <row r="13" spans="1:13" x14ac:dyDescent="0.3">
      <c r="A13" s="1">
        <f xml:space="preserve">  'Rotor Eolocal'!A13 * 300/1435</f>
        <v>81.533101045296164</v>
      </c>
      <c r="B13" s="2">
        <f xml:space="preserve"> IF( 'Rotor Eolocal'!B13 * 100/(3*55) &gt; 0, 'Rotor Eolocal'!B13 * 100/(3*55), 0)</f>
        <v>0</v>
      </c>
      <c r="C13" s="2">
        <f xml:space="preserve"> IF( 'Rotor Eolocal'!C13 * 100/(3*55) &gt; 0, 'Rotor Eolocal'!C13 * 100/(3*55), 0)</f>
        <v>0</v>
      </c>
      <c r="D13" s="2">
        <f xml:space="preserve"> IF( 'Rotor Eolocal'!D13 * 100/(3*55) &gt; 0, 'Rotor Eolocal'!D13 * 100/(3*55), 0)</f>
        <v>0</v>
      </c>
      <c r="E13" s="2">
        <f xml:space="preserve"> IF( 'Rotor Eolocal'!E13 * 100/(3*55) &gt; 0, 'Rotor Eolocal'!E13 * 100/(3*55), 0)</f>
        <v>0.78181818181818186</v>
      </c>
      <c r="F13" s="2">
        <f xml:space="preserve"> IF( 'Rotor Eolocal'!F13 * 100/(3*55) &gt; 0, 'Rotor Eolocal'!F13 * 100/(3*55), 0)</f>
        <v>2.1636363636363636</v>
      </c>
      <c r="G13" s="2">
        <f xml:space="preserve"> IF( 'Rotor Eolocal'!G13 * 100/(3*55) &gt; 0, 'Rotor Eolocal'!G13 * 100/(3*55), 0)</f>
        <v>4.1696969696969699</v>
      </c>
      <c r="H13" s="2">
        <f xml:space="preserve"> IF( 'Rotor Eolocal'!H13 * 100/(3*55) &gt; 0, 'Rotor Eolocal'!H13 * 100/(3*55), 0)</f>
        <v>6.7878787878787881</v>
      </c>
      <c r="I13" s="2">
        <f xml:space="preserve"> IF( 'Rotor Eolocal'!I13 * 100/(3*55) &gt; 0, 'Rotor Eolocal'!I13 * 100/(3*55), 0)</f>
        <v>9.8787878787878789</v>
      </c>
      <c r="J13" s="2">
        <f xml:space="preserve"> IF( 'Rotor Eolocal'!J13 * 100/(3*55) &gt; 0, 'Rotor Eolocal'!J13 * 100/(3*55), 0)</f>
        <v>13.515151515151516</v>
      </c>
      <c r="K13" s="2">
        <f xml:space="preserve"> IF( 'Rotor Eolocal'!K13 * 100/(3*55) &gt; 0, 'Rotor Eolocal'!K13 * 100/(3*55), 0)</f>
        <v>17.575757575757574</v>
      </c>
      <c r="L13" s="2">
        <f xml:space="preserve"> IF( 'Rotor Eolocal'!L13 * 100/(3*55) &gt; 0, 'Rotor Eolocal'!L13 * 100/(3*55), 0)</f>
        <v>21.696969696969695</v>
      </c>
      <c r="M13" s="2">
        <f xml:space="preserve"> IF( 'Rotor Eolocal'!M13 * 100/(3*55) &gt; 0, 'Rotor Eolocal'!M13 * 100/(3*55), 0)</f>
        <v>25.454545454545453</v>
      </c>
    </row>
    <row r="14" spans="1:13" x14ac:dyDescent="0.3">
      <c r="A14" s="1">
        <f xml:space="preserve">  'Rotor Eolocal'!A14 * 300/1435</f>
        <v>91.986062717770039</v>
      </c>
      <c r="B14" s="2">
        <f xml:space="preserve"> IF( 'Rotor Eolocal'!B14 * 100/(3*55) &gt; 0, 'Rotor Eolocal'!B14 * 100/(3*55), 0)</f>
        <v>0</v>
      </c>
      <c r="C14" s="2">
        <f xml:space="preserve"> IF( 'Rotor Eolocal'!C14 * 100/(3*55) &gt; 0, 'Rotor Eolocal'!C14 * 100/(3*55), 0)</f>
        <v>0</v>
      </c>
      <c r="D14" s="2">
        <f xml:space="preserve"> IF( 'Rotor Eolocal'!D14 * 100/(3*55) &gt; 0, 'Rotor Eolocal'!D14 * 100/(3*55), 0)</f>
        <v>0</v>
      </c>
      <c r="E14" s="2">
        <f xml:space="preserve"> IF( 'Rotor Eolocal'!E14 * 100/(3*55) &gt; 0, 'Rotor Eolocal'!E14 * 100/(3*55), 0)</f>
        <v>0.39818181818181819</v>
      </c>
      <c r="F14" s="2">
        <f xml:space="preserve"> IF( 'Rotor Eolocal'!F14 * 100/(3*55) &gt; 0, 'Rotor Eolocal'!F14 * 100/(3*55), 0)</f>
        <v>1.7030303030303031</v>
      </c>
      <c r="G14" s="2">
        <f xml:space="preserve"> IF( 'Rotor Eolocal'!G14 * 100/(3*55) &gt; 0, 'Rotor Eolocal'!G14 * 100/(3*55), 0)</f>
        <v>3.4424242424242424</v>
      </c>
      <c r="H14" s="2">
        <f xml:space="preserve"> IF( 'Rotor Eolocal'!H14 * 100/(3*55) &gt; 0, 'Rotor Eolocal'!H14 * 100/(3*55), 0)</f>
        <v>5.9272727272727268</v>
      </c>
      <c r="I14" s="2">
        <f xml:space="preserve"> IF( 'Rotor Eolocal'!I14 * 100/(3*55) &gt; 0, 'Rotor Eolocal'!I14 * 100/(3*55), 0)</f>
        <v>8.9696969696969688</v>
      </c>
      <c r="J14" s="2">
        <f xml:space="preserve"> IF( 'Rotor Eolocal'!J14 * 100/(3*55) &gt; 0, 'Rotor Eolocal'!J14 * 100/(3*55), 0)</f>
        <v>12.484848484848484</v>
      </c>
      <c r="K14" s="2">
        <f xml:space="preserve"> IF( 'Rotor Eolocal'!K14 * 100/(3*55) &gt; 0, 'Rotor Eolocal'!K14 * 100/(3*55), 0)</f>
        <v>16.545454545454547</v>
      </c>
      <c r="L14" s="2">
        <f xml:space="preserve"> IF( 'Rotor Eolocal'!L14 * 100/(3*55) &gt; 0, 'Rotor Eolocal'!L14 * 100/(3*55), 0)</f>
        <v>21.090909090909086</v>
      </c>
      <c r="M14" s="2">
        <f xml:space="preserve"> IF( 'Rotor Eolocal'!M14 * 100/(3*55) &gt; 0, 'Rotor Eolocal'!M14 * 100/(3*55), 0)</f>
        <v>25.696969696969695</v>
      </c>
    </row>
    <row r="15" spans="1:13" x14ac:dyDescent="0.3">
      <c r="A15" s="1">
        <f xml:space="preserve">  'Rotor Eolocal'!A15 * 300/1435</f>
        <v>102.4390243902439</v>
      </c>
      <c r="B15" s="2">
        <f xml:space="preserve"> IF( 'Rotor Eolocal'!B15 * 100/(3*55) &gt; 0, 'Rotor Eolocal'!B15 * 100/(3*55), 0)</f>
        <v>0</v>
      </c>
      <c r="C15" s="2">
        <f xml:space="preserve"> IF( 'Rotor Eolocal'!C15 * 100/(3*55) &gt; 0, 'Rotor Eolocal'!C15 * 100/(3*55), 0)</f>
        <v>0</v>
      </c>
      <c r="D15" s="2">
        <f xml:space="preserve"> IF( 'Rotor Eolocal'!D15 * 100/(3*55) &gt; 0, 'Rotor Eolocal'!D15 * 100/(3*55), 0)</f>
        <v>0</v>
      </c>
      <c r="E15" s="2">
        <f xml:space="preserve"> IF( 'Rotor Eolocal'!E15 * 100/(3*55) &gt; 0, 'Rotor Eolocal'!E15 * 100/(3*55), 0)</f>
        <v>1.5090909090909089E-2</v>
      </c>
      <c r="F15" s="2">
        <f xml:space="preserve"> IF( 'Rotor Eolocal'!F15 * 100/(3*55) &gt; 0, 'Rotor Eolocal'!F15 * 100/(3*55), 0)</f>
        <v>1.2</v>
      </c>
      <c r="G15" s="2">
        <f xml:space="preserve"> IF( 'Rotor Eolocal'!G15 * 100/(3*55) &gt; 0, 'Rotor Eolocal'!G15 * 100/(3*55), 0)</f>
        <v>2.8848484848484848</v>
      </c>
      <c r="H15" s="2">
        <f xml:space="preserve"> IF( 'Rotor Eolocal'!H15 * 100/(3*55) &gt; 0, 'Rotor Eolocal'!H15 * 100/(3*55), 0)</f>
        <v>5.0545454545454547</v>
      </c>
      <c r="I15" s="2">
        <f xml:space="preserve"> IF( 'Rotor Eolocal'!I15 * 100/(3*55) &gt; 0, 'Rotor Eolocal'!I15 * 100/(3*55), 0)</f>
        <v>8.0606060606060606</v>
      </c>
      <c r="J15" s="2">
        <f xml:space="preserve"> IF( 'Rotor Eolocal'!J15 * 100/(3*55) &gt; 0, 'Rotor Eolocal'!J15 * 100/(3*55), 0)</f>
        <v>11.393939393939394</v>
      </c>
      <c r="K15" s="2">
        <f xml:space="preserve"> IF( 'Rotor Eolocal'!K15 * 100/(3*55) &gt; 0, 'Rotor Eolocal'!K15 * 100/(3*55), 0)</f>
        <v>15.393939393939394</v>
      </c>
      <c r="L15" s="2">
        <f xml:space="preserve"> IF( 'Rotor Eolocal'!L15 * 100/(3*55) &gt; 0, 'Rotor Eolocal'!L15 * 100/(3*55), 0)</f>
        <v>19.878787878787875</v>
      </c>
      <c r="M15" s="2">
        <f xml:space="preserve"> IF( 'Rotor Eolocal'!M15 * 100/(3*55) &gt; 0, 'Rotor Eolocal'!M15 * 100/(3*55), 0)</f>
        <v>24.848484848484848</v>
      </c>
    </row>
    <row r="16" spans="1:13" x14ac:dyDescent="0.3">
      <c r="A16" s="1">
        <f xml:space="preserve">  'Rotor Eolocal'!A16 * 300/1435</f>
        <v>112.89198606271778</v>
      </c>
      <c r="B16" s="2">
        <f xml:space="preserve"> IF( 'Rotor Eolocal'!B16 * 100/(3*55) &gt; 0, 'Rotor Eolocal'!B16 * 100/(3*55), 0)</f>
        <v>0</v>
      </c>
      <c r="C16" s="2">
        <f xml:space="preserve"> IF( 'Rotor Eolocal'!C16 * 100/(3*55) &gt; 0, 'Rotor Eolocal'!C16 * 100/(3*55), 0)</f>
        <v>0</v>
      </c>
      <c r="D16" s="2">
        <f xml:space="preserve"> IF( 'Rotor Eolocal'!D16 * 100/(3*55) &gt; 0, 'Rotor Eolocal'!D16 * 100/(3*55), 0)</f>
        <v>0</v>
      </c>
      <c r="E16" s="2">
        <f xml:space="preserve"> IF( 'Rotor Eolocal'!E16 * 100/(3*55) &gt; 0, 'Rotor Eolocal'!E16 * 100/(3*55), 0)</f>
        <v>0</v>
      </c>
      <c r="F16" s="2">
        <f xml:space="preserve"> IF( 'Rotor Eolocal'!F16 * 100/(3*55) &gt; 0, 'Rotor Eolocal'!F16 * 100/(3*55), 0)</f>
        <v>0.72121212121212119</v>
      </c>
      <c r="G16" s="2">
        <f xml:space="preserve"> IF( 'Rotor Eolocal'!G16 * 100/(3*55) &gt; 0, 'Rotor Eolocal'!G16 * 100/(3*55), 0)</f>
        <v>2.315151515151515</v>
      </c>
      <c r="H16" s="2">
        <f xml:space="preserve"> IF( 'Rotor Eolocal'!H16 * 100/(3*55) &gt; 0, 'Rotor Eolocal'!H16 * 100/(3*55), 0)</f>
        <v>4.3212121212121213</v>
      </c>
      <c r="I16" s="2">
        <f xml:space="preserve"> IF( 'Rotor Eolocal'!I16 * 100/(3*55) &gt; 0, 'Rotor Eolocal'!I16 * 100/(3*55), 0)</f>
        <v>6.9696969696969697</v>
      </c>
      <c r="J16" s="2">
        <f xml:space="preserve"> IF( 'Rotor Eolocal'!J16 * 100/(3*55) &gt; 0, 'Rotor Eolocal'!J16 * 100/(3*55), 0)</f>
        <v>10.606060606060606</v>
      </c>
      <c r="K16" s="2">
        <f xml:space="preserve"> IF( 'Rotor Eolocal'!K16 * 100/(3*55) &gt; 0, 'Rotor Eolocal'!K16 * 100/(3*55), 0)</f>
        <v>14.242424242424242</v>
      </c>
      <c r="L16" s="2">
        <f xml:space="preserve"> IF( 'Rotor Eolocal'!L16 * 100/(3*55) &gt; 0, 'Rotor Eolocal'!L16 * 100/(3*55), 0)</f>
        <v>18.545454545454547</v>
      </c>
      <c r="M16" s="2">
        <f xml:space="preserve"> IF( 'Rotor Eolocal'!M16 * 100/(3*55) &gt; 0, 'Rotor Eolocal'!M16 * 100/(3*55), 0)</f>
        <v>23.515151515151512</v>
      </c>
    </row>
    <row r="17" spans="1:13" x14ac:dyDescent="0.3">
      <c r="A17" s="1">
        <f xml:space="preserve">  'Rotor Eolocal'!A17 * 300/1435</f>
        <v>123.34494773519164</v>
      </c>
      <c r="B17" s="2">
        <f xml:space="preserve"> IF( 'Rotor Eolocal'!B17 * 100/(3*55) &gt; 0, 'Rotor Eolocal'!B17 * 100/(3*55), 0)</f>
        <v>0</v>
      </c>
      <c r="C17" s="2">
        <f xml:space="preserve"> IF( 'Rotor Eolocal'!C17 * 100/(3*55) &gt; 0, 'Rotor Eolocal'!C17 * 100/(3*55), 0)</f>
        <v>0</v>
      </c>
      <c r="D17" s="2">
        <f xml:space="preserve"> IF( 'Rotor Eolocal'!D17 * 100/(3*55) &gt; 0, 'Rotor Eolocal'!D17 * 100/(3*55), 0)</f>
        <v>0</v>
      </c>
      <c r="E17" s="2">
        <f xml:space="preserve"> IF( 'Rotor Eolocal'!E17 * 100/(3*55) &gt; 0, 'Rotor Eolocal'!E17 * 100/(3*55), 0)</f>
        <v>0</v>
      </c>
      <c r="F17" s="2">
        <f xml:space="preserve"> IF( 'Rotor Eolocal'!F17 * 100/(3*55) &gt; 0, 'Rotor Eolocal'!F17 * 100/(3*55), 0)</f>
        <v>0.24121212121212124</v>
      </c>
      <c r="G17" s="2">
        <f xml:space="preserve"> IF( 'Rotor Eolocal'!G17 * 100/(3*55) &gt; 0, 'Rotor Eolocal'!G17 * 100/(3*55), 0)</f>
        <v>1.7030303030303031</v>
      </c>
      <c r="H17" s="2">
        <f xml:space="preserve"> IF( 'Rotor Eolocal'!H17 * 100/(3*55) &gt; 0, 'Rotor Eolocal'!H17 * 100/(3*55), 0)</f>
        <v>3.6969696969696968</v>
      </c>
      <c r="I17" s="2">
        <f xml:space="preserve"> IF( 'Rotor Eolocal'!I17 * 100/(3*55) &gt; 0, 'Rotor Eolocal'!I17 * 100/(3*55), 0)</f>
        <v>6.0606060606060606</v>
      </c>
      <c r="J17" s="2">
        <f xml:space="preserve"> IF( 'Rotor Eolocal'!J17 * 100/(3*55) &gt; 0, 'Rotor Eolocal'!J17 * 100/(3*55), 0)</f>
        <v>9.2727272727272734</v>
      </c>
      <c r="K17" s="2">
        <f xml:space="preserve"> IF( 'Rotor Eolocal'!K17 * 100/(3*55) &gt; 0, 'Rotor Eolocal'!K17 * 100/(3*55), 0)</f>
        <v>13.212121212121213</v>
      </c>
      <c r="L17" s="2">
        <f xml:space="preserve"> IF( 'Rotor Eolocal'!L17 * 100/(3*55) &gt; 0, 'Rotor Eolocal'!L17 * 100/(3*55), 0)</f>
        <v>17.333333333333332</v>
      </c>
      <c r="M17" s="2">
        <f xml:space="preserve"> IF( 'Rotor Eolocal'!M17 * 100/(3*55) &gt; 0, 'Rotor Eolocal'!M17 * 100/(3*55), 0)</f>
        <v>22.060606060606062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F0204D1B-F1F0-4131-8ABC-A94A120FE2E2}">
            <xm:f>Varios!$C$3*100-1</xm:f>
            <xm:f>Varios!$C$3*100+1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B4:M17</xm:sqref>
        </x14:conditionalFormatting>
        <x14:conditionalFormatting xmlns:xm="http://schemas.microsoft.com/office/excel/2006/main">
          <x14:cfRule type="cellIs" priority="1" operator="between" id="{B8050942-053E-4E6F-B130-1309149CEA50}">
            <xm:f>Varios!$C$6*100-3</xm:f>
            <xm:f>Varios!$C$6*100+3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A4:A17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F11" sqref="F11"/>
    </sheetView>
  </sheetViews>
  <sheetFormatPr baseColWidth="10" defaultRowHeight="14.4" x14ac:dyDescent="0.3"/>
  <sheetData>
    <row r="2" spans="1:5" x14ac:dyDescent="0.3">
      <c r="A2" t="s">
        <v>14</v>
      </c>
      <c r="B2" t="s">
        <v>16</v>
      </c>
      <c r="C2" t="s">
        <v>20</v>
      </c>
      <c r="D2" t="s">
        <v>18</v>
      </c>
      <c r="E2" t="s">
        <v>22</v>
      </c>
    </row>
    <row r="3" spans="1:5" x14ac:dyDescent="0.3">
      <c r="A3">
        <v>0.73599999999999999</v>
      </c>
      <c r="B3">
        <v>55</v>
      </c>
      <c r="C3" s="4">
        <f>A3/5</f>
        <v>0.1472</v>
      </c>
      <c r="D3">
        <f>C3*B3</f>
        <v>8.0960000000000001</v>
      </c>
      <c r="E3">
        <f>D3*3</f>
        <v>24.288</v>
      </c>
    </row>
    <row r="5" spans="1:5" x14ac:dyDescent="0.3">
      <c r="A5" t="s">
        <v>15</v>
      </c>
      <c r="B5" t="s">
        <v>17</v>
      </c>
      <c r="C5" t="s">
        <v>21</v>
      </c>
      <c r="D5" t="s">
        <v>19</v>
      </c>
      <c r="E5" t="s">
        <v>23</v>
      </c>
    </row>
    <row r="6" spans="1:5" x14ac:dyDescent="0.3">
      <c r="A6">
        <v>3.96</v>
      </c>
      <c r="B6">
        <v>1435</v>
      </c>
      <c r="C6" s="3">
        <f>A6/5</f>
        <v>0.79200000000000004</v>
      </c>
      <c r="D6">
        <f>C6*B6</f>
        <v>1136.52</v>
      </c>
      <c r="E6">
        <f>D6/3</f>
        <v>378.84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6" sqref="B6:J16"/>
    </sheetView>
  </sheetViews>
  <sheetFormatPr baseColWidth="10" defaultRowHeight="14.4" x14ac:dyDescent="0.3"/>
  <sheetData>
    <row r="1" spans="1:10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</row>
    <row r="2" spans="1:10" x14ac:dyDescent="0.3">
      <c r="A2">
        <v>10</v>
      </c>
    </row>
    <row r="3" spans="1:10" x14ac:dyDescent="0.3">
      <c r="A3">
        <v>10</v>
      </c>
    </row>
    <row r="4" spans="1:10" x14ac:dyDescent="0.3">
      <c r="A4">
        <v>10</v>
      </c>
    </row>
    <row r="5" spans="1:10" x14ac:dyDescent="0.3">
      <c r="A5">
        <v>10</v>
      </c>
    </row>
    <row r="6" spans="1:10" x14ac:dyDescent="0.3">
      <c r="A6">
        <v>9</v>
      </c>
      <c r="B6">
        <v>65.19</v>
      </c>
      <c r="C6">
        <v>69.95</v>
      </c>
      <c r="D6">
        <v>69.73</v>
      </c>
      <c r="E6">
        <v>5.74</v>
      </c>
      <c r="F6">
        <v>5.79</v>
      </c>
      <c r="G6">
        <v>6.12</v>
      </c>
      <c r="H6">
        <v>696.75</v>
      </c>
      <c r="I6">
        <v>696.66</v>
      </c>
      <c r="J6">
        <v>11.01</v>
      </c>
    </row>
    <row r="7" spans="1:10" x14ac:dyDescent="0.3">
      <c r="A7">
        <v>9</v>
      </c>
      <c r="B7">
        <v>65.92</v>
      </c>
      <c r="C7">
        <v>70.819999999999993</v>
      </c>
      <c r="D7">
        <v>70.58</v>
      </c>
      <c r="E7">
        <v>5.82</v>
      </c>
      <c r="F7">
        <v>5.87</v>
      </c>
      <c r="G7">
        <v>6.23</v>
      </c>
      <c r="H7">
        <v>715.65</v>
      </c>
      <c r="I7">
        <v>715.56</v>
      </c>
      <c r="J7">
        <v>11.29</v>
      </c>
    </row>
    <row r="8" spans="1:10" x14ac:dyDescent="0.3">
      <c r="A8">
        <v>9</v>
      </c>
      <c r="B8">
        <v>65.95</v>
      </c>
      <c r="C8">
        <v>71.180000000000007</v>
      </c>
      <c r="D8">
        <v>70.900000000000006</v>
      </c>
      <c r="E8">
        <v>5.87</v>
      </c>
      <c r="F8">
        <v>5.94</v>
      </c>
      <c r="G8">
        <v>6.32</v>
      </c>
      <c r="H8">
        <v>726.48</v>
      </c>
      <c r="I8">
        <v>726.38</v>
      </c>
      <c r="J8">
        <v>11.91</v>
      </c>
    </row>
    <row r="9" spans="1:10" x14ac:dyDescent="0.3">
      <c r="A9">
        <v>9</v>
      </c>
      <c r="B9">
        <v>66.239999999999995</v>
      </c>
      <c r="C9">
        <v>71.150000000000006</v>
      </c>
      <c r="D9">
        <v>70.91</v>
      </c>
      <c r="E9">
        <v>5.87</v>
      </c>
      <c r="F9">
        <v>5.94</v>
      </c>
      <c r="G9">
        <v>6.33</v>
      </c>
      <c r="H9">
        <v>728.26</v>
      </c>
      <c r="I9">
        <v>728.16</v>
      </c>
      <c r="J9">
        <v>11.76</v>
      </c>
    </row>
    <row r="10" spans="1:10" x14ac:dyDescent="0.3">
      <c r="A10">
        <v>8</v>
      </c>
      <c r="B10">
        <v>52.6</v>
      </c>
      <c r="C10">
        <v>56.52</v>
      </c>
      <c r="D10">
        <v>56.36</v>
      </c>
      <c r="E10">
        <v>4.67</v>
      </c>
      <c r="F10">
        <v>4.72</v>
      </c>
      <c r="G10">
        <v>5.04</v>
      </c>
      <c r="H10">
        <v>460.02</v>
      </c>
      <c r="I10">
        <v>459.96</v>
      </c>
      <c r="J10">
        <v>7.52</v>
      </c>
    </row>
    <row r="11" spans="1:10" x14ac:dyDescent="0.3">
      <c r="A11">
        <v>8</v>
      </c>
      <c r="B11">
        <v>51.58</v>
      </c>
      <c r="C11">
        <v>55.69</v>
      </c>
      <c r="D11">
        <v>55.51</v>
      </c>
      <c r="E11">
        <v>4.5999999999999996</v>
      </c>
      <c r="F11">
        <v>4.6500000000000004</v>
      </c>
      <c r="G11">
        <v>4.96</v>
      </c>
      <c r="H11">
        <v>445.95</v>
      </c>
      <c r="I11">
        <v>445.89</v>
      </c>
      <c r="J11">
        <v>7.5</v>
      </c>
    </row>
    <row r="12" spans="1:10" x14ac:dyDescent="0.3">
      <c r="A12">
        <v>8</v>
      </c>
      <c r="B12">
        <v>52.72</v>
      </c>
      <c r="C12">
        <v>56.85</v>
      </c>
      <c r="D12">
        <v>56.66</v>
      </c>
      <c r="E12">
        <v>4.7</v>
      </c>
      <c r="F12">
        <v>4.75</v>
      </c>
      <c r="G12">
        <v>5.07</v>
      </c>
      <c r="H12">
        <v>465.04</v>
      </c>
      <c r="I12">
        <v>464.98</v>
      </c>
      <c r="J12">
        <v>7.74</v>
      </c>
    </row>
    <row r="13" spans="1:10" x14ac:dyDescent="0.3">
      <c r="A13">
        <v>8</v>
      </c>
      <c r="B13">
        <v>51.26</v>
      </c>
      <c r="C13">
        <v>55.34</v>
      </c>
      <c r="D13">
        <v>55.19</v>
      </c>
      <c r="E13">
        <v>4.55</v>
      </c>
      <c r="F13">
        <v>4.59</v>
      </c>
      <c r="G13">
        <v>4.8600000000000003</v>
      </c>
      <c r="H13">
        <v>436.47</v>
      </c>
      <c r="I13">
        <v>436.4</v>
      </c>
      <c r="J13">
        <v>7.35</v>
      </c>
    </row>
    <row r="14" spans="1:10" x14ac:dyDescent="0.3">
      <c r="A14">
        <v>7</v>
      </c>
      <c r="B14">
        <v>35.909999999999997</v>
      </c>
      <c r="C14">
        <v>38.67</v>
      </c>
      <c r="D14">
        <v>38.61</v>
      </c>
      <c r="E14">
        <v>3.18</v>
      </c>
      <c r="F14">
        <v>3.2</v>
      </c>
      <c r="G14">
        <v>3.39</v>
      </c>
      <c r="H14">
        <v>213.1</v>
      </c>
      <c r="I14">
        <v>213.06</v>
      </c>
      <c r="J14">
        <v>4.03</v>
      </c>
    </row>
    <row r="15" spans="1:10" x14ac:dyDescent="0.3">
      <c r="A15">
        <v>7</v>
      </c>
      <c r="B15">
        <v>35.65</v>
      </c>
      <c r="C15">
        <v>38.4</v>
      </c>
      <c r="D15">
        <v>38.31</v>
      </c>
      <c r="E15">
        <v>3.16</v>
      </c>
      <c r="F15">
        <v>3.18</v>
      </c>
      <c r="G15">
        <v>3.37</v>
      </c>
      <c r="H15">
        <v>210.05</v>
      </c>
      <c r="I15">
        <v>210.02</v>
      </c>
      <c r="J15">
        <v>3.9</v>
      </c>
    </row>
    <row r="16" spans="1:10" x14ac:dyDescent="0.3">
      <c r="A16">
        <v>7</v>
      </c>
      <c r="B16">
        <v>34.44</v>
      </c>
      <c r="C16">
        <v>37.130000000000003</v>
      </c>
      <c r="D16">
        <v>37.07</v>
      </c>
      <c r="E16">
        <v>3.06</v>
      </c>
      <c r="F16">
        <v>3.08</v>
      </c>
      <c r="G16">
        <v>3.26</v>
      </c>
      <c r="H16">
        <v>196.59</v>
      </c>
      <c r="I16">
        <v>196.56</v>
      </c>
      <c r="J16">
        <v>3.74</v>
      </c>
    </row>
    <row r="17" spans="1:2" x14ac:dyDescent="0.3">
      <c r="A17">
        <v>7</v>
      </c>
      <c r="B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Rotor Eolocal</vt:lpstr>
      <vt:lpstr>Rotor Eolocal Escalado</vt:lpstr>
      <vt:lpstr>Varios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zcn</dc:creator>
  <cp:lastModifiedBy>zcn</cp:lastModifiedBy>
  <dcterms:created xsi:type="dcterms:W3CDTF">2024-03-15T21:23:45Z</dcterms:created>
  <dcterms:modified xsi:type="dcterms:W3CDTF">2024-03-21T23:50:46Z</dcterms:modified>
</cp:coreProperties>
</file>