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997A0026-62E8-41E3-8DE8-3C6559402122}"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<sst xmlns="http://schemas.openxmlformats.org/spreadsheetml/2006/main" count="1045" uniqueCount="309">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</sst>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W3" sqref="W3"/>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67</v>
      </c>
      <c r="C2" s="11" t="s">
        <v>42</v>
      </c>
      <c r="D2" s="11" t="s">
        <v>43</v>
      </c>
      <c r="E2" s="11" t="s">
        <v>42</v>
      </c>
      <c r="F2" s="23">
        <v>131</v>
      </c>
      <c r="G2" s="23">
        <v>119.86363</v>
      </c>
      <c r="H2" s="23">
        <v>589</v>
      </c>
      <c r="I2" s="23">
        <v>566.57925999999975</v>
      </c>
      <c r="J2" s="23">
        <v>3175</v>
      </c>
      <c r="K2" s="23">
        <v>3070.4977400000025</v>
      </c>
      <c r="L2" s="23">
        <v>2318</v>
      </c>
      <c r="M2" s="23">
        <v>2246.533159999999</v>
      </c>
      <c r="N2" s="23">
        <v>189</v>
      </c>
      <c r="O2" s="23">
        <v>183.62571</v>
      </c>
      <c r="P2" s="23">
        <v>19</v>
      </c>
      <c r="Q2" s="23">
        <v>19</v>
      </c>
      <c r="R2" s="5">
        <f>SUM(F2,H2,J2,L2,N2,P2)</f>
        <v>6421</v>
      </c>
      <c r="S2" s="5">
        <f>SUM(G2,I2,K2,M2,O2,Q2)</f>
        <v>6206.0995000000021</v>
      </c>
      <c r="T2" s="4">
        <v>79</v>
      </c>
      <c r="U2" s="23">
        <v>79</v>
      </c>
      <c r="V2" s="4">
        <v>545</v>
      </c>
      <c r="W2" s="23">
        <v>540.9</v>
      </c>
      <c r="X2" s="23">
        <v>0</v>
      </c>
      <c r="Y2" s="23">
        <v>0</v>
      </c>
      <c r="Z2" s="31">
        <f>SUM(T2,V2,X2)</f>
        <v>624</v>
      </c>
      <c r="AA2" s="31">
        <f>SUM(U2,W2,Y2)</f>
        <v>619.9</v>
      </c>
      <c r="AB2" s="47">
        <v>25</v>
      </c>
      <c r="AC2" s="6">
        <f>R2+Z2</f>
        <v>7045</v>
      </c>
      <c r="AD2" s="6">
        <f t="shared" ref="AD2:AD40" si="0">S2+AA2</f>
        <v>6825.9995000000017</v>
      </c>
      <c r="AE2" s="7">
        <v>38075769.640001222</v>
      </c>
      <c r="AF2" s="7">
        <v>336489.1999999992</v>
      </c>
      <c r="AG2" s="7">
        <v>113851.55</v>
      </c>
      <c r="AH2" s="7">
        <v>135478.35999999999</v>
      </c>
      <c r="AI2" s="7">
        <v>6149394.6299999906</v>
      </c>
      <c r="AJ2" s="7">
        <v>3867049.5200000112</v>
      </c>
      <c r="AK2" s="8">
        <f>SUM(AE2:AJ2)</f>
        <v>48678032.900001213</v>
      </c>
      <c r="AL2" s="9">
        <v>10072046.840000015</v>
      </c>
      <c r="AM2" s="9">
        <v>2517222.23</v>
      </c>
      <c r="AN2" s="10">
        <f>SUM(AL2:AM2)</f>
        <v>12589269.070000015</v>
      </c>
      <c r="AO2" s="8">
        <f>SUM(AN2,AK2)</f>
        <v>61267301.970001228</v>
      </c>
    </row>
    <row r="3" spans="1:41" ht="30" x14ac:dyDescent="0.2">
      <c r="A3" s="12">
        <v>2023</v>
      </c>
      <c r="B3" s="12" t="s">
        <v>67</v>
      </c>
      <c r="C3" s="11" t="s">
        <v>44</v>
      </c>
      <c r="D3" s="11" t="s">
        <v>45</v>
      </c>
      <c r="E3" s="11" t="s">
        <v>42</v>
      </c>
      <c r="F3" s="23">
        <v>990</v>
      </c>
      <c r="G3" s="23">
        <v>923.77781999999831</v>
      </c>
      <c r="H3" s="23">
        <v>801</v>
      </c>
      <c r="I3" s="23">
        <v>765.22371999999916</v>
      </c>
      <c r="J3" s="23">
        <v>1007</v>
      </c>
      <c r="K3" s="23">
        <v>963.5076499999999</v>
      </c>
      <c r="L3" s="23">
        <v>247</v>
      </c>
      <c r="M3" s="23">
        <v>238.73967000000005</v>
      </c>
      <c r="N3" s="23">
        <v>7</v>
      </c>
      <c r="O3" s="23">
        <v>7</v>
      </c>
      <c r="P3" s="23">
        <v>3</v>
      </c>
      <c r="Q3" s="23">
        <v>3</v>
      </c>
      <c r="R3" s="5">
        <f>SUM(F3,H3,J3,L3,N3,P3)</f>
        <v>3055</v>
      </c>
      <c r="S3" s="5">
        <f t="shared" ref="S3:S40" si="1">SUM(G3,I3,K3,M3,O3,Q3)</f>
        <v>2901.2488599999974</v>
      </c>
      <c r="T3" s="4">
        <v>92</v>
      </c>
      <c r="U3" s="4">
        <v>92</v>
      </c>
      <c r="V3" s="4">
        <v>46</v>
      </c>
      <c r="W3" s="4">
        <v>46</v>
      </c>
      <c r="X3" s="4">
        <v>0</v>
      </c>
      <c r="Y3" s="23">
        <v>0</v>
      </c>
      <c r="Z3" s="31">
        <f t="shared" ref="Z3:Z40" si="2">SUM(T3,V3,X3)</f>
        <v>138</v>
      </c>
      <c r="AA3" s="31">
        <f t="shared" ref="AA3:AA40" si="3">SUM(U3,W3,Y3)</f>
        <v>138</v>
      </c>
      <c r="AB3" s="47">
        <v>5</v>
      </c>
      <c r="AC3" s="6">
        <f t="shared" ref="AC3:AC40" si="4">R3+Z3</f>
        <v>3193</v>
      </c>
      <c r="AD3" s="6">
        <f t="shared" si="0"/>
        <v>3039.2488599999974</v>
      </c>
      <c r="AE3" s="7">
        <v>11629481.299999988</v>
      </c>
      <c r="AF3" s="7">
        <v>286475.1299999996</v>
      </c>
      <c r="AG3" s="7">
        <v>10650</v>
      </c>
      <c r="AH3" s="7">
        <v>253991.34000000003</v>
      </c>
      <c r="AI3" s="7">
        <v>2054545.9999999951</v>
      </c>
      <c r="AJ3" s="7">
        <v>1347446.150000005</v>
      </c>
      <c r="AK3" s="8">
        <f t="shared" ref="AK3:AK40" si="5">SUM(AE3:AJ3)</f>
        <v>15582589.919999987</v>
      </c>
      <c r="AL3" s="9">
        <v>980561.1</v>
      </c>
      <c r="AM3" s="9">
        <v>382950</v>
      </c>
      <c r="AN3" s="10">
        <f t="shared" ref="AN3:AN40" si="6">SUM(AL3:AM3)</f>
        <v>1363511.1</v>
      </c>
      <c r="AO3" s="8">
        <f t="shared" ref="AO3:AO40" si="7">SUM(AN3,AK3)</f>
        <v>16946101.019999988</v>
      </c>
    </row>
    <row r="4" spans="1:41" ht="30" x14ac:dyDescent="0.2">
      <c r="A4" s="12">
        <v>2023</v>
      </c>
      <c r="B4" s="12" t="s">
        <v>67</v>
      </c>
      <c r="C4" s="11" t="s">
        <v>46</v>
      </c>
      <c r="D4" s="11" t="s">
        <v>45</v>
      </c>
      <c r="E4" s="11" t="s">
        <v>42</v>
      </c>
      <c r="F4" s="23">
        <v>21</v>
      </c>
      <c r="G4" s="23">
        <v>20.22</v>
      </c>
      <c r="H4" s="23">
        <v>133</v>
      </c>
      <c r="I4" s="23">
        <v>122.99</v>
      </c>
      <c r="J4" s="23">
        <v>350</v>
      </c>
      <c r="K4" s="23">
        <v>331.03</v>
      </c>
      <c r="L4" s="23">
        <v>136</v>
      </c>
      <c r="M4" s="23">
        <v>131.6</v>
      </c>
      <c r="N4" s="23">
        <v>4</v>
      </c>
      <c r="O4" s="23">
        <v>4</v>
      </c>
      <c r="P4" s="23">
        <v>0</v>
      </c>
      <c r="Q4" s="23">
        <v>0</v>
      </c>
      <c r="R4" s="5">
        <f t="shared" ref="R4:R40" si="8">SUM(F4,H4,J4,L4,N4,P4)</f>
        <v>644</v>
      </c>
      <c r="S4" s="5">
        <f t="shared" si="1"/>
        <v>609.83999999999992</v>
      </c>
      <c r="T4" s="4">
        <v>0</v>
      </c>
      <c r="U4" s="23">
        <v>0</v>
      </c>
      <c r="V4" s="4">
        <v>0</v>
      </c>
      <c r="W4" s="23">
        <v>0</v>
      </c>
      <c r="X4" s="23">
        <v>0</v>
      </c>
      <c r="Y4" s="23">
        <v>0</v>
      </c>
      <c r="Z4" s="31">
        <f t="shared" si="2"/>
        <v>0</v>
      </c>
      <c r="AA4" s="31">
        <f t="shared" si="3"/>
        <v>0</v>
      </c>
      <c r="AB4" s="47">
        <v>0</v>
      </c>
      <c r="AC4" s="6">
        <f t="shared" si="4"/>
        <v>644</v>
      </c>
      <c r="AD4" s="6">
        <f t="shared" si="0"/>
        <v>609.83999999999992</v>
      </c>
      <c r="AE4" s="7">
        <v>1954930.36</v>
      </c>
      <c r="AF4" s="7">
        <v>15320.43</v>
      </c>
      <c r="AG4" s="7">
        <v>0</v>
      </c>
      <c r="AH4" s="7">
        <v>50636.1</v>
      </c>
      <c r="AI4" s="7">
        <v>532528.4</v>
      </c>
      <c r="AJ4" s="7">
        <v>332212.88</v>
      </c>
      <c r="AK4" s="8">
        <f t="shared" si="5"/>
        <v>2885628.17</v>
      </c>
      <c r="AL4" s="9">
        <v>0</v>
      </c>
      <c r="AM4" s="9">
        <v>0</v>
      </c>
      <c r="AN4" s="10">
        <f t="shared" si="6"/>
        <v>0</v>
      </c>
      <c r="AO4" s="8">
        <f t="shared" si="7"/>
        <v>2885628.17</v>
      </c>
    </row>
    <row r="5" spans="1:41" ht="30" x14ac:dyDescent="0.2">
      <c r="A5" s="12">
        <v>2023</v>
      </c>
      <c r="B5" s="12" t="s">
        <v>67</v>
      </c>
      <c r="C5" s="11" t="s">
        <v>47</v>
      </c>
      <c r="D5" s="11" t="s">
        <v>45</v>
      </c>
      <c r="E5" s="11" t="s">
        <v>42</v>
      </c>
      <c r="F5" s="23">
        <v>1404</v>
      </c>
      <c r="G5" s="23">
        <v>1276.3044299999967</v>
      </c>
      <c r="H5" s="23">
        <v>694</v>
      </c>
      <c r="I5" s="23">
        <v>647.83451999999988</v>
      </c>
      <c r="J5" s="23">
        <v>535</v>
      </c>
      <c r="K5" s="23">
        <v>500.98457999999999</v>
      </c>
      <c r="L5" s="23">
        <v>131</v>
      </c>
      <c r="M5" s="23">
        <v>125.62701999999999</v>
      </c>
      <c r="N5" s="23">
        <v>10</v>
      </c>
      <c r="O5" s="23">
        <v>9.18919</v>
      </c>
      <c r="P5" s="23">
        <v>0</v>
      </c>
      <c r="Q5" s="23">
        <v>0</v>
      </c>
      <c r="R5" s="5">
        <f t="shared" si="8"/>
        <v>2774</v>
      </c>
      <c r="S5" s="5">
        <f t="shared" si="1"/>
        <v>2559.9397399999966</v>
      </c>
      <c r="T5" s="4">
        <v>13</v>
      </c>
      <c r="U5" s="23">
        <v>12.62</v>
      </c>
      <c r="V5" s="4">
        <v>7</v>
      </c>
      <c r="W5" s="23">
        <v>7</v>
      </c>
      <c r="X5" s="23">
        <v>0</v>
      </c>
      <c r="Y5" s="23">
        <v>0</v>
      </c>
      <c r="Z5" s="31">
        <f t="shared" si="2"/>
        <v>20</v>
      </c>
      <c r="AA5" s="31">
        <f t="shared" si="3"/>
        <v>19.619999999999997</v>
      </c>
      <c r="AB5" s="47">
        <v>2</v>
      </c>
      <c r="AC5" s="6">
        <f t="shared" si="4"/>
        <v>2794</v>
      </c>
      <c r="AD5" s="6">
        <f t="shared" si="0"/>
        <v>2579.5597399999965</v>
      </c>
      <c r="AE5" s="7">
        <v>5837747.6200000634</v>
      </c>
      <c r="AF5" s="7">
        <v>3619.0599999999995</v>
      </c>
      <c r="AG5" s="7">
        <v>3764498.9099999997</v>
      </c>
      <c r="AH5" s="7">
        <v>89800.909999999974</v>
      </c>
      <c r="AI5" s="7">
        <v>1550240.1399999904</v>
      </c>
      <c r="AJ5" s="7">
        <v>1038533.780000006</v>
      </c>
      <c r="AK5" s="8">
        <f t="shared" si="5"/>
        <v>12284440.42000006</v>
      </c>
      <c r="AL5" s="9">
        <v>157470.85</v>
      </c>
      <c r="AM5" s="9">
        <v>139903</v>
      </c>
      <c r="AN5" s="10">
        <f t="shared" si="6"/>
        <v>297373.84999999998</v>
      </c>
      <c r="AO5" s="8">
        <f t="shared" si="7"/>
        <v>12581814.270000059</v>
      </c>
    </row>
    <row r="6" spans="1:41" ht="30" x14ac:dyDescent="0.2">
      <c r="A6" s="12">
        <v>2023</v>
      </c>
      <c r="B6" s="12" t="s">
        <v>67</v>
      </c>
      <c r="C6" s="11" t="s">
        <v>48</v>
      </c>
      <c r="D6" s="11" t="s">
        <v>45</v>
      </c>
      <c r="E6" s="11" t="s">
        <v>42</v>
      </c>
      <c r="F6" s="23">
        <v>26</v>
      </c>
      <c r="G6" s="23">
        <v>25.394594594594597</v>
      </c>
      <c r="H6" s="23">
        <v>24</v>
      </c>
      <c r="I6" s="23">
        <v>23.086486486486489</v>
      </c>
      <c r="J6" s="23">
        <v>59</v>
      </c>
      <c r="K6" s="23">
        <v>58.07</v>
      </c>
      <c r="L6" s="23">
        <v>64</v>
      </c>
      <c r="M6" s="23">
        <v>63.157657657656799</v>
      </c>
      <c r="N6" s="23">
        <v>2</v>
      </c>
      <c r="O6" s="23">
        <v>2</v>
      </c>
      <c r="P6" s="23">
        <v>0</v>
      </c>
      <c r="Q6" s="23">
        <v>0</v>
      </c>
      <c r="R6" s="5">
        <f t="shared" si="8"/>
        <v>175</v>
      </c>
      <c r="S6" s="5">
        <f t="shared" si="1"/>
        <v>171.70873873873791</v>
      </c>
      <c r="T6" s="4">
        <v>16</v>
      </c>
      <c r="U6" s="23">
        <v>16</v>
      </c>
      <c r="V6" s="4">
        <v>0</v>
      </c>
      <c r="W6" s="23">
        <v>0</v>
      </c>
      <c r="X6" s="23">
        <v>0</v>
      </c>
      <c r="Y6" s="23">
        <v>0</v>
      </c>
      <c r="Z6" s="31">
        <f t="shared" si="2"/>
        <v>16</v>
      </c>
      <c r="AA6" s="31">
        <f t="shared" si="3"/>
        <v>16</v>
      </c>
      <c r="AB6" s="47">
        <v>25</v>
      </c>
      <c r="AC6" s="6">
        <f t="shared" si="4"/>
        <v>191</v>
      </c>
      <c r="AD6" s="6">
        <f t="shared" si="0"/>
        <v>187.70873873873791</v>
      </c>
      <c r="AE6" s="7">
        <v>860422</v>
      </c>
      <c r="AF6" s="7">
        <v>24489</v>
      </c>
      <c r="AG6" s="7">
        <v>0</v>
      </c>
      <c r="AH6" s="7">
        <v>2472</v>
      </c>
      <c r="AI6" s="7">
        <v>168877</v>
      </c>
      <c r="AJ6" s="7">
        <v>114978</v>
      </c>
      <c r="AK6" s="8">
        <f t="shared" si="5"/>
        <v>1171238</v>
      </c>
      <c r="AL6" s="9">
        <v>97307.41</v>
      </c>
      <c r="AM6" s="9">
        <v>128841.13</v>
      </c>
      <c r="AN6" s="10">
        <f t="shared" si="6"/>
        <v>226148.54</v>
      </c>
      <c r="AO6" s="8">
        <f t="shared" si="7"/>
        <v>1397386.54</v>
      </c>
    </row>
    <row r="7" spans="1:41" ht="30" x14ac:dyDescent="0.2">
      <c r="A7" s="12">
        <v>2023</v>
      </c>
      <c r="B7" s="12" t="s">
        <v>67</v>
      </c>
      <c r="C7" s="11" t="s">
        <v>49</v>
      </c>
      <c r="D7" s="11" t="s">
        <v>50</v>
      </c>
      <c r="E7" s="11" t="s">
        <v>42</v>
      </c>
      <c r="F7" s="23">
        <v>0</v>
      </c>
      <c r="G7" s="23">
        <v>0</v>
      </c>
      <c r="H7" s="23">
        <v>0</v>
      </c>
      <c r="I7" s="23">
        <v>0</v>
      </c>
      <c r="J7" s="23">
        <v>0</v>
      </c>
      <c r="K7" s="23">
        <v>0</v>
      </c>
      <c r="L7" s="23">
        <v>0</v>
      </c>
      <c r="M7" s="23">
        <v>0</v>
      </c>
      <c r="N7" s="23">
        <v>0</v>
      </c>
      <c r="O7" s="23">
        <v>0</v>
      </c>
      <c r="P7" s="23">
        <v>344</v>
      </c>
      <c r="Q7" s="23">
        <v>328.77</v>
      </c>
      <c r="R7" s="5">
        <f t="shared" si="8"/>
        <v>344</v>
      </c>
      <c r="S7" s="5">
        <f t="shared" si="1"/>
        <v>328.77</v>
      </c>
      <c r="T7" s="4">
        <v>0</v>
      </c>
      <c r="U7" s="23">
        <v>0</v>
      </c>
      <c r="V7" s="4">
        <v>0</v>
      </c>
      <c r="W7" s="23">
        <v>0</v>
      </c>
      <c r="X7" s="23">
        <v>0</v>
      </c>
      <c r="Y7" s="23">
        <v>0</v>
      </c>
      <c r="Z7" s="31">
        <f t="shared" si="2"/>
        <v>0</v>
      </c>
      <c r="AA7" s="31">
        <f t="shared" si="3"/>
        <v>0</v>
      </c>
      <c r="AB7" s="47">
        <v>0</v>
      </c>
      <c r="AC7" s="6">
        <f t="shared" si="4"/>
        <v>344</v>
      </c>
      <c r="AD7" s="6">
        <f t="shared" si="0"/>
        <v>328.77</v>
      </c>
      <c r="AE7" s="7">
        <v>1191874.82</v>
      </c>
      <c r="AF7" s="7">
        <v>59599.19</v>
      </c>
      <c r="AG7" s="7">
        <v>0</v>
      </c>
      <c r="AH7" s="7">
        <v>0</v>
      </c>
      <c r="AI7" s="7">
        <v>106449.77</v>
      </c>
      <c r="AJ7" s="7">
        <v>139304.85999999999</v>
      </c>
      <c r="AK7" s="8">
        <f t="shared" si="5"/>
        <v>1497228.6400000001</v>
      </c>
      <c r="AL7" s="9">
        <v>0</v>
      </c>
      <c r="AM7" s="9">
        <v>0</v>
      </c>
      <c r="AN7" s="10">
        <f t="shared" si="6"/>
        <v>0</v>
      </c>
      <c r="AO7" s="8">
        <f t="shared" si="7"/>
        <v>1497228.6400000001</v>
      </c>
    </row>
    <row r="8" spans="1:41" ht="30" x14ac:dyDescent="0.2">
      <c r="A8" s="12">
        <v>2023</v>
      </c>
      <c r="B8" s="12" t="s">
        <v>67</v>
      </c>
      <c r="C8" s="11" t="s">
        <v>51</v>
      </c>
      <c r="D8" s="11" t="s">
        <v>50</v>
      </c>
      <c r="E8" s="11" t="s">
        <v>42</v>
      </c>
      <c r="F8" s="23">
        <v>2</v>
      </c>
      <c r="G8" s="23">
        <v>1.86</v>
      </c>
      <c r="H8" s="23">
        <v>29</v>
      </c>
      <c r="I8" s="23">
        <v>27.759999999999998</v>
      </c>
      <c r="J8" s="23">
        <v>34</v>
      </c>
      <c r="K8" s="23">
        <v>33.82</v>
      </c>
      <c r="L8" s="23">
        <v>16</v>
      </c>
      <c r="M8" s="23">
        <v>15.67</v>
      </c>
      <c r="N8" s="23">
        <v>6</v>
      </c>
      <c r="O8" s="23">
        <v>6</v>
      </c>
      <c r="P8" s="23">
        <v>0</v>
      </c>
      <c r="Q8" s="23">
        <v>0</v>
      </c>
      <c r="R8" s="5">
        <f t="shared" si="8"/>
        <v>87</v>
      </c>
      <c r="S8" s="5">
        <f t="shared" si="1"/>
        <v>85.11</v>
      </c>
      <c r="T8" s="4">
        <v>0</v>
      </c>
      <c r="U8" s="23">
        <v>0</v>
      </c>
      <c r="V8" s="4">
        <v>1</v>
      </c>
      <c r="W8" s="23">
        <v>1</v>
      </c>
      <c r="X8" s="23">
        <v>1</v>
      </c>
      <c r="Y8" s="23">
        <v>1</v>
      </c>
      <c r="Z8" s="31">
        <f t="shared" si="2"/>
        <v>2</v>
      </c>
      <c r="AA8" s="31">
        <f t="shared" si="3"/>
        <v>2</v>
      </c>
      <c r="AB8" s="47">
        <v>0</v>
      </c>
      <c r="AC8" s="6">
        <f t="shared" si="4"/>
        <v>89</v>
      </c>
      <c r="AD8" s="6">
        <f t="shared" si="0"/>
        <v>87.11</v>
      </c>
      <c r="AE8" s="7">
        <v>269673.99</v>
      </c>
      <c r="AF8" s="7">
        <v>1814.15</v>
      </c>
      <c r="AG8" s="7">
        <v>99487.62</v>
      </c>
      <c r="AH8" s="7">
        <v>318.33</v>
      </c>
      <c r="AI8" s="7">
        <v>73640.31</v>
      </c>
      <c r="AJ8" s="7">
        <v>42271.18</v>
      </c>
      <c r="AK8" s="8">
        <f t="shared" si="5"/>
        <v>487205.58</v>
      </c>
      <c r="AL8" s="9">
        <v>25978.559999999998</v>
      </c>
      <c r="AM8" s="9">
        <v>0</v>
      </c>
      <c r="AN8" s="10">
        <f t="shared" si="6"/>
        <v>25978.559999999998</v>
      </c>
      <c r="AO8" s="8">
        <f t="shared" si="7"/>
        <v>513184.14</v>
      </c>
    </row>
    <row r="9" spans="1:41" ht="30" x14ac:dyDescent="0.2">
      <c r="A9" s="12">
        <v>2023</v>
      </c>
      <c r="B9" s="12" t="s">
        <v>67</v>
      </c>
      <c r="C9" s="11" t="s">
        <v>52</v>
      </c>
      <c r="D9" s="11" t="s">
        <v>50</v>
      </c>
      <c r="E9" s="11" t="s">
        <v>42</v>
      </c>
      <c r="F9" s="23">
        <v>2045</v>
      </c>
      <c r="G9" s="23">
        <v>1950.3399999999976</v>
      </c>
      <c r="H9" s="23">
        <v>2842</v>
      </c>
      <c r="I9" s="23">
        <v>2713.5399999999986</v>
      </c>
      <c r="J9" s="23">
        <v>4173</v>
      </c>
      <c r="K9" s="23">
        <v>3951.510000000013</v>
      </c>
      <c r="L9" s="23">
        <v>2899</v>
      </c>
      <c r="M9" s="23">
        <v>2757.4999999999977</v>
      </c>
      <c r="N9" s="23">
        <v>105</v>
      </c>
      <c r="O9" s="23">
        <v>104.42</v>
      </c>
      <c r="P9" s="23">
        <v>809</v>
      </c>
      <c r="Q9" s="23">
        <v>790.76999999999964</v>
      </c>
      <c r="R9" s="5">
        <f t="shared" si="8"/>
        <v>12873</v>
      </c>
      <c r="S9" s="5">
        <f t="shared" si="1"/>
        <v>12268.080000000009</v>
      </c>
      <c r="T9" s="4">
        <v>197</v>
      </c>
      <c r="U9" s="23">
        <v>188.38</v>
      </c>
      <c r="V9" s="4">
        <v>583</v>
      </c>
      <c r="W9" s="23">
        <v>507.22000000000014</v>
      </c>
      <c r="X9" s="23">
        <v>0</v>
      </c>
      <c r="Y9" s="23">
        <v>0</v>
      </c>
      <c r="Z9" s="31">
        <f t="shared" si="2"/>
        <v>780</v>
      </c>
      <c r="AA9" s="31">
        <f t="shared" si="3"/>
        <v>695.60000000000014</v>
      </c>
      <c r="AB9" s="47">
        <v>8</v>
      </c>
      <c r="AC9" s="6">
        <f t="shared" si="4"/>
        <v>13653</v>
      </c>
      <c r="AD9" s="6">
        <f t="shared" si="0"/>
        <v>12963.680000000009</v>
      </c>
      <c r="AE9" s="7">
        <v>53851136.329999998</v>
      </c>
      <c r="AF9" s="7">
        <v>318086.19</v>
      </c>
      <c r="AG9" s="7">
        <v>26400</v>
      </c>
      <c r="AH9" s="7">
        <v>1070096.8600000001</v>
      </c>
      <c r="AI9" s="7">
        <v>7923694.3300000001</v>
      </c>
      <c r="AJ9" s="7">
        <v>6260074.4100000001</v>
      </c>
      <c r="AK9" s="8">
        <f t="shared" si="5"/>
        <v>69449488.11999999</v>
      </c>
      <c r="AL9" s="9"/>
      <c r="AM9" s="9">
        <v>114737</v>
      </c>
      <c r="AN9" s="10">
        <f t="shared" si="6"/>
        <v>114737</v>
      </c>
      <c r="AO9" s="8">
        <f t="shared" si="7"/>
        <v>69564225.11999999</v>
      </c>
    </row>
    <row r="10" spans="1:41" ht="30" x14ac:dyDescent="0.2">
      <c r="A10" s="12">
        <v>2023</v>
      </c>
      <c r="B10" s="12" t="s">
        <v>67</v>
      </c>
      <c r="C10" s="11" t="s">
        <v>53</v>
      </c>
      <c r="D10" s="11" t="s">
        <v>50</v>
      </c>
      <c r="E10" s="11" t="s">
        <v>42</v>
      </c>
      <c r="F10" s="23">
        <v>7</v>
      </c>
      <c r="G10" s="23">
        <v>7</v>
      </c>
      <c r="H10" s="23">
        <v>31</v>
      </c>
      <c r="I10" s="23">
        <v>30.03</v>
      </c>
      <c r="J10" s="23">
        <v>216</v>
      </c>
      <c r="K10" s="23">
        <v>206.61</v>
      </c>
      <c r="L10" s="23">
        <v>42</v>
      </c>
      <c r="M10" s="23">
        <v>40.229999999999997</v>
      </c>
      <c r="N10" s="23">
        <v>3</v>
      </c>
      <c r="O10" s="23">
        <v>3</v>
      </c>
      <c r="P10" s="23">
        <v>0</v>
      </c>
      <c r="Q10" s="23">
        <v>0</v>
      </c>
      <c r="R10" s="5">
        <f t="shared" si="8"/>
        <v>299</v>
      </c>
      <c r="S10" s="5">
        <f t="shared" si="1"/>
        <v>286.87</v>
      </c>
      <c r="T10" s="4">
        <v>1</v>
      </c>
      <c r="U10" s="23">
        <v>1</v>
      </c>
      <c r="V10" s="4">
        <v>6</v>
      </c>
      <c r="W10" s="23">
        <v>6</v>
      </c>
      <c r="X10" s="23">
        <v>0</v>
      </c>
      <c r="Y10" s="23">
        <v>0</v>
      </c>
      <c r="Z10" s="31">
        <f t="shared" si="2"/>
        <v>7</v>
      </c>
      <c r="AA10" s="31">
        <f t="shared" si="3"/>
        <v>7</v>
      </c>
      <c r="AB10" s="47">
        <v>2</v>
      </c>
      <c r="AC10" s="6">
        <f t="shared" si="4"/>
        <v>306</v>
      </c>
      <c r="AD10" s="6">
        <f t="shared" si="0"/>
        <v>293.87</v>
      </c>
      <c r="AE10" s="7">
        <v>811862.72</v>
      </c>
      <c r="AF10" s="7">
        <v>21898.79</v>
      </c>
      <c r="AG10" s="7">
        <v>0</v>
      </c>
      <c r="AH10" s="7">
        <v>9422.2000000000007</v>
      </c>
      <c r="AI10" s="7">
        <v>223995.7</v>
      </c>
      <c r="AJ10" s="7">
        <v>85017.09</v>
      </c>
      <c r="AK10" s="8">
        <f t="shared" si="5"/>
        <v>1152196.5</v>
      </c>
      <c r="AL10" s="9">
        <v>51647.88</v>
      </c>
      <c r="AM10" s="9">
        <v>34599.53</v>
      </c>
      <c r="AN10" s="10">
        <f t="shared" si="6"/>
        <v>86247.41</v>
      </c>
      <c r="AO10" s="8">
        <f t="shared" si="7"/>
        <v>1238443.9099999999</v>
      </c>
    </row>
    <row r="11" spans="1:41" ht="30" x14ac:dyDescent="0.2">
      <c r="A11" s="12">
        <v>2023</v>
      </c>
      <c r="B11" s="12" t="s">
        <v>67</v>
      </c>
      <c r="C11" s="11" t="s">
        <v>54</v>
      </c>
      <c r="D11" s="11" t="s">
        <v>50</v>
      </c>
      <c r="E11" s="11" t="s">
        <v>42</v>
      </c>
      <c r="F11" s="23">
        <v>27</v>
      </c>
      <c r="G11" s="23">
        <v>23.71</v>
      </c>
      <c r="H11" s="23">
        <v>148</v>
      </c>
      <c r="I11" s="23">
        <v>142.56</v>
      </c>
      <c r="J11" s="23">
        <v>236</v>
      </c>
      <c r="K11" s="23">
        <v>229.81</v>
      </c>
      <c r="L11" s="23">
        <v>83</v>
      </c>
      <c r="M11" s="23">
        <v>80.680000000000007</v>
      </c>
      <c r="N11" s="23">
        <v>7</v>
      </c>
      <c r="O11" s="23">
        <v>6.1899999999999995</v>
      </c>
      <c r="P11" s="23">
        <v>0</v>
      </c>
      <c r="Q11" s="23">
        <v>0</v>
      </c>
      <c r="R11" s="5">
        <f t="shared" si="8"/>
        <v>501</v>
      </c>
      <c r="S11" s="5">
        <f t="shared" si="1"/>
        <v>482.95000000000005</v>
      </c>
      <c r="T11" s="4">
        <v>0</v>
      </c>
      <c r="U11" s="23">
        <v>0</v>
      </c>
      <c r="V11" s="4">
        <v>0</v>
      </c>
      <c r="W11" s="23">
        <v>0</v>
      </c>
      <c r="X11" s="23">
        <v>0</v>
      </c>
      <c r="Y11" s="23">
        <v>0</v>
      </c>
      <c r="Z11" s="31">
        <f t="shared" si="2"/>
        <v>0</v>
      </c>
      <c r="AA11" s="31">
        <f t="shared" si="3"/>
        <v>0</v>
      </c>
      <c r="AB11" s="47">
        <v>0</v>
      </c>
      <c r="AC11" s="6">
        <f t="shared" si="4"/>
        <v>501</v>
      </c>
      <c r="AD11" s="6">
        <f t="shared" si="0"/>
        <v>482.95000000000005</v>
      </c>
      <c r="AE11" s="7">
        <v>2134919.5700000008</v>
      </c>
      <c r="AF11" s="7">
        <v>18257.650000000001</v>
      </c>
      <c r="AG11" s="7">
        <v>0</v>
      </c>
      <c r="AH11" s="7">
        <v>24212.699999999997</v>
      </c>
      <c r="AI11" s="7">
        <v>383617.68000000046</v>
      </c>
      <c r="AJ11" s="7">
        <v>242842.99999999886</v>
      </c>
      <c r="AK11" s="8">
        <f t="shared" si="5"/>
        <v>2803850.6000000006</v>
      </c>
      <c r="AL11" s="9">
        <v>0</v>
      </c>
      <c r="AM11" s="9">
        <v>0</v>
      </c>
      <c r="AN11" s="10">
        <f t="shared" si="6"/>
        <v>0</v>
      </c>
      <c r="AO11" s="8">
        <f t="shared" si="7"/>
        <v>2803850.6000000006</v>
      </c>
    </row>
    <row r="12" spans="1:41" ht="30" x14ac:dyDescent="0.2">
      <c r="A12" s="12">
        <v>2023</v>
      </c>
      <c r="B12" s="12" t="s">
        <v>67</v>
      </c>
      <c r="C12" s="11" t="s">
        <v>55</v>
      </c>
      <c r="D12" s="11" t="s">
        <v>50</v>
      </c>
      <c r="E12" s="11" t="s">
        <v>42</v>
      </c>
      <c r="F12" s="23">
        <v>2</v>
      </c>
      <c r="G12" s="23">
        <v>2</v>
      </c>
      <c r="H12" s="23">
        <v>5</v>
      </c>
      <c r="I12" s="23">
        <v>4.0999999999999996</v>
      </c>
      <c r="J12" s="23">
        <v>26</v>
      </c>
      <c r="K12" s="23">
        <v>23.55</v>
      </c>
      <c r="L12" s="23">
        <v>8</v>
      </c>
      <c r="M12" s="23">
        <v>7.67</v>
      </c>
      <c r="N12" s="23">
        <v>1</v>
      </c>
      <c r="O12" s="23">
        <v>1</v>
      </c>
      <c r="P12" s="23">
        <v>0</v>
      </c>
      <c r="Q12" s="23">
        <v>0</v>
      </c>
      <c r="R12" s="5">
        <f t="shared" si="8"/>
        <v>42</v>
      </c>
      <c r="S12" s="5">
        <f t="shared" si="1"/>
        <v>38.32</v>
      </c>
      <c r="T12" s="4">
        <v>0</v>
      </c>
      <c r="U12" s="23">
        <v>0</v>
      </c>
      <c r="V12" s="4">
        <v>0</v>
      </c>
      <c r="W12" s="23">
        <v>0</v>
      </c>
      <c r="X12" s="23">
        <v>0</v>
      </c>
      <c r="Y12" s="23">
        <v>0</v>
      </c>
      <c r="Z12" s="31">
        <f t="shared" si="2"/>
        <v>0</v>
      </c>
      <c r="AA12" s="31">
        <f t="shared" si="3"/>
        <v>0</v>
      </c>
      <c r="AB12" s="47">
        <v>0</v>
      </c>
      <c r="AC12" s="6">
        <f t="shared" si="4"/>
        <v>42</v>
      </c>
      <c r="AD12" s="6">
        <f t="shared" si="0"/>
        <v>38.32</v>
      </c>
      <c r="AE12" s="7">
        <v>126765.74</v>
      </c>
      <c r="AF12" s="7">
        <v>0</v>
      </c>
      <c r="AG12" s="7">
        <v>0</v>
      </c>
      <c r="AH12" s="7">
        <v>296.93</v>
      </c>
      <c r="AI12" s="7">
        <v>33019.910000000003</v>
      </c>
      <c r="AJ12" s="7">
        <v>13049.94</v>
      </c>
      <c r="AK12" s="8">
        <f t="shared" si="5"/>
        <v>173132.52000000002</v>
      </c>
      <c r="AL12" s="9">
        <v>0</v>
      </c>
      <c r="AM12" s="9">
        <v>0</v>
      </c>
      <c r="AN12" s="10">
        <f t="shared" si="6"/>
        <v>0</v>
      </c>
      <c r="AO12" s="8">
        <f t="shared" si="7"/>
        <v>173132.52000000002</v>
      </c>
    </row>
    <row r="13" spans="1:41" ht="30" x14ac:dyDescent="0.2">
      <c r="A13" s="12">
        <v>2023</v>
      </c>
      <c r="B13" s="12" t="s">
        <v>67</v>
      </c>
      <c r="C13" s="11" t="s">
        <v>56</v>
      </c>
      <c r="D13" s="11" t="s">
        <v>50</v>
      </c>
      <c r="E13" s="11" t="s">
        <v>42</v>
      </c>
      <c r="F13" s="23">
        <v>124</v>
      </c>
      <c r="G13" s="23">
        <v>112.52807999999999</v>
      </c>
      <c r="H13" s="23">
        <v>504</v>
      </c>
      <c r="I13" s="23">
        <v>476.09538000000026</v>
      </c>
      <c r="J13" s="23">
        <v>2242</v>
      </c>
      <c r="K13" s="23">
        <v>2085.7531299999891</v>
      </c>
      <c r="L13" s="23">
        <v>335</v>
      </c>
      <c r="M13" s="23">
        <v>317.54202000000004</v>
      </c>
      <c r="N13" s="23">
        <v>29</v>
      </c>
      <c r="O13" s="23">
        <v>27.25</v>
      </c>
      <c r="P13" s="23">
        <v>10</v>
      </c>
      <c r="Q13" s="23">
        <v>9.6486499999999999</v>
      </c>
      <c r="R13" s="5">
        <f t="shared" si="8"/>
        <v>3244</v>
      </c>
      <c r="S13" s="5">
        <f t="shared" si="1"/>
        <v>3028.8172599999893</v>
      </c>
      <c r="T13" s="4">
        <v>22</v>
      </c>
      <c r="U13" s="23">
        <v>22</v>
      </c>
      <c r="V13" s="4">
        <v>0</v>
      </c>
      <c r="W13" s="4">
        <v>0</v>
      </c>
      <c r="X13" s="4">
        <v>0</v>
      </c>
      <c r="Y13" s="23">
        <v>0</v>
      </c>
      <c r="Z13" s="31">
        <f t="shared" si="2"/>
        <v>22</v>
      </c>
      <c r="AA13" s="31">
        <f t="shared" si="3"/>
        <v>22</v>
      </c>
      <c r="AB13" s="47">
        <v>4</v>
      </c>
      <c r="AC13" s="6">
        <f t="shared" si="4"/>
        <v>3266</v>
      </c>
      <c r="AD13" s="6">
        <f t="shared" si="0"/>
        <v>3050.8172599999893</v>
      </c>
      <c r="AE13" s="7">
        <v>12364778.940000031</v>
      </c>
      <c r="AF13" s="7">
        <v>66111.1899999999</v>
      </c>
      <c r="AG13" s="7">
        <v>5350</v>
      </c>
      <c r="AH13" s="7">
        <v>29520.79</v>
      </c>
      <c r="AI13" s="7">
        <v>2216427.02000002</v>
      </c>
      <c r="AJ13" s="7">
        <v>1370600.9400000202</v>
      </c>
      <c r="AK13" s="8">
        <f t="shared" si="5"/>
        <v>16052788.88000007</v>
      </c>
      <c r="AL13" s="9">
        <v>62000</v>
      </c>
      <c r="AM13" s="9">
        <v>52129</v>
      </c>
      <c r="AN13" s="10">
        <f t="shared" si="6"/>
        <v>114129</v>
      </c>
      <c r="AO13" s="8">
        <f t="shared" si="7"/>
        <v>16166917.88000007</v>
      </c>
    </row>
    <row r="14" spans="1:41" ht="30" x14ac:dyDescent="0.2">
      <c r="A14" s="12">
        <v>2023</v>
      </c>
      <c r="B14" s="12" t="s">
        <v>67</v>
      </c>
      <c r="C14" s="11" t="s">
        <v>57</v>
      </c>
      <c r="D14" s="11" t="s">
        <v>50</v>
      </c>
      <c r="E14" s="11" t="s">
        <v>42</v>
      </c>
      <c r="F14" s="23">
        <v>330</v>
      </c>
      <c r="G14" s="23">
        <v>234.03</v>
      </c>
      <c r="H14" s="23">
        <v>263</v>
      </c>
      <c r="I14" s="23">
        <v>215.48</v>
      </c>
      <c r="J14" s="23">
        <v>313</v>
      </c>
      <c r="K14" s="23">
        <v>296.49</v>
      </c>
      <c r="L14" s="23">
        <v>88</v>
      </c>
      <c r="M14" s="23">
        <v>85.91</v>
      </c>
      <c r="N14" s="23">
        <v>13</v>
      </c>
      <c r="O14" s="23">
        <v>13</v>
      </c>
      <c r="P14" s="23">
        <v>95</v>
      </c>
      <c r="Q14" s="23">
        <v>93.03</v>
      </c>
      <c r="R14" s="5">
        <f t="shared" si="8"/>
        <v>1102</v>
      </c>
      <c r="S14" s="5">
        <f t="shared" si="1"/>
        <v>937.93999999999994</v>
      </c>
      <c r="T14" s="4">
        <v>0</v>
      </c>
      <c r="U14" s="23">
        <v>0</v>
      </c>
      <c r="V14" s="4">
        <v>21</v>
      </c>
      <c r="W14" s="23">
        <v>21</v>
      </c>
      <c r="X14" s="23">
        <v>0</v>
      </c>
      <c r="Y14" s="23">
        <v>0</v>
      </c>
      <c r="Z14" s="31">
        <f t="shared" si="2"/>
        <v>21</v>
      </c>
      <c r="AA14" s="31">
        <f t="shared" si="3"/>
        <v>21</v>
      </c>
      <c r="AB14" s="47">
        <v>0</v>
      </c>
      <c r="AC14" s="6">
        <f t="shared" si="4"/>
        <v>1123</v>
      </c>
      <c r="AD14" s="6">
        <f t="shared" si="0"/>
        <v>958.93999999999994</v>
      </c>
      <c r="AE14" s="7">
        <v>2844841.13</v>
      </c>
      <c r="AF14" s="7">
        <v>20414.98</v>
      </c>
      <c r="AG14" s="7">
        <v>0</v>
      </c>
      <c r="AH14" s="7">
        <v>40107.11</v>
      </c>
      <c r="AI14" s="7">
        <v>501181.55</v>
      </c>
      <c r="AJ14" s="7">
        <v>292073.45</v>
      </c>
      <c r="AK14" s="8">
        <f t="shared" si="5"/>
        <v>3698618.2199999997</v>
      </c>
      <c r="AL14" s="9">
        <v>199071</v>
      </c>
      <c r="AM14" s="9">
        <v>0</v>
      </c>
      <c r="AN14" s="10">
        <f t="shared" si="6"/>
        <v>199071</v>
      </c>
      <c r="AO14" s="8">
        <f t="shared" si="7"/>
        <v>3897689.2199999997</v>
      </c>
    </row>
    <row r="15" spans="1:41" ht="30" x14ac:dyDescent="0.2">
      <c r="A15" s="12">
        <v>2023</v>
      </c>
      <c r="B15" s="12" t="s">
        <v>67</v>
      </c>
      <c r="C15" s="11" t="s">
        <v>58</v>
      </c>
      <c r="D15" s="11" t="s">
        <v>50</v>
      </c>
      <c r="E15" s="11" t="s">
        <v>42</v>
      </c>
      <c r="F15" s="23">
        <v>33</v>
      </c>
      <c r="G15" s="23">
        <v>31.76</v>
      </c>
      <c r="H15" s="23">
        <v>32</v>
      </c>
      <c r="I15" s="23">
        <v>31.6</v>
      </c>
      <c r="J15" s="23">
        <v>20</v>
      </c>
      <c r="K15" s="23">
        <v>19.510000000000002</v>
      </c>
      <c r="L15" s="23">
        <v>0</v>
      </c>
      <c r="M15" s="23">
        <v>0</v>
      </c>
      <c r="N15" s="23">
        <v>5</v>
      </c>
      <c r="O15" s="23">
        <v>5</v>
      </c>
      <c r="P15" s="23">
        <v>0</v>
      </c>
      <c r="Q15" s="23">
        <v>0</v>
      </c>
      <c r="R15" s="5">
        <f t="shared" si="8"/>
        <v>90</v>
      </c>
      <c r="S15" s="5">
        <f t="shared" si="1"/>
        <v>87.87</v>
      </c>
      <c r="T15" s="4">
        <v>0</v>
      </c>
      <c r="U15" s="23">
        <v>0</v>
      </c>
      <c r="V15" s="4">
        <v>0</v>
      </c>
      <c r="W15" s="4">
        <v>0</v>
      </c>
      <c r="X15" s="4">
        <v>0</v>
      </c>
      <c r="Y15" s="23">
        <v>0</v>
      </c>
      <c r="Z15" s="31">
        <f t="shared" si="2"/>
        <v>0</v>
      </c>
      <c r="AA15" s="31">
        <f t="shared" si="3"/>
        <v>0</v>
      </c>
      <c r="AB15" s="47">
        <v>0</v>
      </c>
      <c r="AC15" s="6">
        <f t="shared" si="4"/>
        <v>90</v>
      </c>
      <c r="AD15" s="6">
        <f t="shared" si="0"/>
        <v>87.87</v>
      </c>
      <c r="AE15" s="7">
        <v>320666.27</v>
      </c>
      <c r="AF15" s="7">
        <v>6423.98</v>
      </c>
      <c r="AG15" s="7">
        <v>0</v>
      </c>
      <c r="AH15" s="7">
        <v>0</v>
      </c>
      <c r="AI15" s="7">
        <v>44079.87000000001</v>
      </c>
      <c r="AJ15" s="7">
        <v>32126.63</v>
      </c>
      <c r="AK15" s="8">
        <f t="shared" si="5"/>
        <v>403296.75</v>
      </c>
      <c r="AL15" s="9">
        <v>0</v>
      </c>
      <c r="AM15" s="9">
        <v>0</v>
      </c>
      <c r="AN15" s="10">
        <f t="shared" si="6"/>
        <v>0</v>
      </c>
      <c r="AO15" s="8">
        <f t="shared" si="7"/>
        <v>403296.75</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564D7683-5563-4A75-B85B-E80E0FC4ACE5}">
  <ds:schemaRefs>
    <ds:schemaRef ds:uri="http://purl.org/dc/dcmitype/"/>
    <ds:schemaRef ds:uri="http://schemas.microsoft.com/office/infopath/2007/PartnerControls"/>
    <ds:schemaRef ds:uri="http://schemas.microsoft.com/office/2006/documentManagement/types"/>
    <ds:schemaRef ds:uri="http://purl.org/dc/elements/1.1/"/>
    <ds:schemaRef ds:uri="http://purl.org/dc/terms/"/>
    <ds:schemaRef ds:uri="http://schemas.microsoft.com/office/2006/metadata/properties"/>
    <ds:schemaRef ds:uri="http://schemas.openxmlformats.org/package/2006/metadata/core-properties"/>
    <ds:schemaRef ds:uri="662745e8-e224-48e8-a2e3-254862b8c2f5"/>
    <ds:schemaRef ds:uri="http://www.w3.org/XML/1998/namespace"/>
  </ds:schemaRefs>
</ds:datastoreItem>
</file>

<file path=customXml/itemProps2.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3.xml><?xml version="1.0" encoding="utf-8"?>
<ds:datastoreItem xmlns:ds="http://schemas.openxmlformats.org/officeDocument/2006/customXml" ds:itemID="{12CBF1A9-56BB-43A0-96BF-A339DE5C9DB5}"/>
</file>

<file path=customXml/itemProps4.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2023-09-29T08:57:58Z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