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D9AE6E2F-3FF2-4548-8628-603D7800A64A}"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<sst xmlns="http://schemas.openxmlformats.org/spreadsheetml/2006/main" count="1045" uniqueCount="309">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</sst>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AM16" sqref="AM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74</v>
      </c>
      <c r="C2" s="11" t="s">
        <v>42</v>
      </c>
      <c r="D2" s="11" t="s">
        <v>43</v>
      </c>
      <c r="E2" s="11" t="s">
        <v>42</v>
      </c>
      <c r="F2" s="23">
        <v>135</v>
      </c>
      <c r="G2" s="23">
        <v>123.79</v>
      </c>
      <c r="H2" s="23">
        <v>585</v>
      </c>
      <c r="I2" s="23">
        <v>562.26</v>
      </c>
      <c r="J2" s="23">
        <v>3114</v>
      </c>
      <c r="K2" s="23">
        <v>3010.31</v>
      </c>
      <c r="L2" s="23">
        <v>2261</v>
      </c>
      <c r="M2" s="23">
        <v>2186.0700000000002</v>
      </c>
      <c r="N2" s="23">
        <v>188</v>
      </c>
      <c r="O2" s="23">
        <v>182.94</v>
      </c>
      <c r="P2" s="23">
        <v>19</v>
      </c>
      <c r="Q2" s="23">
        <v>19</v>
      </c>
      <c r="R2" s="5">
        <f>SUM(F2,H2,J2,L2,N2,P2)</f>
        <v>6302</v>
      </c>
      <c r="S2" s="5">
        <f>SUM(G2,I2,K2,M2,O2,Q2)</f>
        <v>6084.37</v>
      </c>
      <c r="T2" s="4">
        <v>39</v>
      </c>
      <c r="U2" s="23">
        <v>39</v>
      </c>
      <c r="V2" s="4">
        <v>441</v>
      </c>
      <c r="W2" s="23">
        <v>437.4</v>
      </c>
      <c r="X2" s="23">
        <v>0</v>
      </c>
      <c r="Y2" s="23">
        <v>0</v>
      </c>
      <c r="Z2" s="31">
        <f>SUM(T2,V2,X2)</f>
        <v>480</v>
      </c>
      <c r="AA2" s="31">
        <f>SUM(U2,W2,Y2)</f>
        <v>476.4</v>
      </c>
      <c r="AB2" s="47">
        <v>21</v>
      </c>
      <c r="AC2" s="6">
        <f>R2+Z2</f>
        <v>6782</v>
      </c>
      <c r="AD2" s="6">
        <f t="shared" ref="AD2:AD40" si="0">S2+AA2</f>
        <v>6560.7699999999995</v>
      </c>
      <c r="AE2" s="7">
        <v>25702005.039999999</v>
      </c>
      <c r="AF2" s="7">
        <v>193341.17</v>
      </c>
      <c r="AG2" s="7">
        <v>-18566.849999999999</v>
      </c>
      <c r="AH2" s="7">
        <v>115437.56</v>
      </c>
      <c r="AI2" s="7">
        <v>6091811.96</v>
      </c>
      <c r="AJ2" s="7">
        <v>1977078.89</v>
      </c>
      <c r="AK2" s="8">
        <f>SUM(AE2:AJ2)</f>
        <v>34061107.769999996</v>
      </c>
      <c r="AL2" s="9">
        <v>10062350</v>
      </c>
      <c r="AM2" s="9">
        <v>18104</v>
      </c>
      <c r="AN2" s="10">
        <f>SUM(AL2:AM2)</f>
        <v>10080454</v>
      </c>
      <c r="AO2" s="8">
        <f>SUM(AN2,AK2)</f>
        <v>44141561.769999996</v>
      </c>
    </row>
    <row r="3" spans="1:41" ht="30" x14ac:dyDescent="0.2">
      <c r="A3" s="12">
        <v>2023</v>
      </c>
      <c r="B3" s="12" t="s">
        <v>74</v>
      </c>
      <c r="C3" s="11" t="s">
        <v>44</v>
      </c>
      <c r="D3" s="11" t="s">
        <v>45</v>
      </c>
      <c r="E3" s="11" t="s">
        <v>42</v>
      </c>
      <c r="F3" s="23">
        <v>1009</v>
      </c>
      <c r="G3" s="23">
        <v>947.69</v>
      </c>
      <c r="H3" s="23">
        <v>828</v>
      </c>
      <c r="I3" s="23">
        <v>791.89</v>
      </c>
      <c r="J3" s="23">
        <v>982</v>
      </c>
      <c r="K3" s="23">
        <v>938.68</v>
      </c>
      <c r="L3" s="23">
        <v>234</v>
      </c>
      <c r="M3" s="23">
        <v>225.51</v>
      </c>
      <c r="N3" s="23">
        <v>7</v>
      </c>
      <c r="O3" s="23">
        <v>7</v>
      </c>
      <c r="P3" s="23">
        <v>7</v>
      </c>
      <c r="Q3" s="23">
        <v>7</v>
      </c>
      <c r="R3" s="5">
        <f>SUM(F3,H3,J3,L3,N3,P3)</f>
        <v>3067</v>
      </c>
      <c r="S3" s="5">
        <f t="shared" ref="S3:S40" si="1">SUM(G3,I3,K3,M3,O3,Q3)</f>
        <v>2917.7699999999995</v>
      </c>
      <c r="T3" s="4">
        <v>114</v>
      </c>
      <c r="U3" s="4">
        <v>114</v>
      </c>
      <c r="V3" s="4">
        <v>94</v>
      </c>
      <c r="W3" s="4">
        <v>94</v>
      </c>
      <c r="X3" s="4">
        <v>0</v>
      </c>
      <c r="Y3" s="23">
        <v>0</v>
      </c>
      <c r="Z3" s="31">
        <f t="shared" ref="Z3:Z40" si="2">SUM(T3,V3,X3)</f>
        <v>208</v>
      </c>
      <c r="AA3" s="31">
        <f t="shared" ref="AA3:AA40" si="3">SUM(U3,W3,Y3)</f>
        <v>208</v>
      </c>
      <c r="AB3" s="47">
        <v>3</v>
      </c>
      <c r="AC3" s="6">
        <f t="shared" ref="AC3:AC40" si="4">R3+Z3</f>
        <v>3275</v>
      </c>
      <c r="AD3" s="6">
        <f t="shared" si="0"/>
        <v>3125.7699999999995</v>
      </c>
      <c r="AE3" s="7">
        <v>7501875</v>
      </c>
      <c r="AF3" s="7">
        <v>676727</v>
      </c>
      <c r="AG3" s="7">
        <v>57510</v>
      </c>
      <c r="AH3" s="7">
        <v>441472</v>
      </c>
      <c r="AI3" s="7">
        <v>2032115</v>
      </c>
      <c r="AJ3" s="7">
        <v>869757</v>
      </c>
      <c r="AK3" s="8">
        <f t="shared" ref="AK3:AK40" si="5">SUM(AE3:AJ3)</f>
        <v>11579456</v>
      </c>
      <c r="AL3" s="9">
        <v>442629</v>
      </c>
      <c r="AM3" s="9">
        <v>66000</v>
      </c>
      <c r="AN3" s="10">
        <f t="shared" ref="AN3:AN40" si="6">SUM(AL3:AM3)</f>
        <v>508629</v>
      </c>
      <c r="AO3" s="8">
        <f t="shared" ref="AO3:AO40" si="7">SUM(AN3,AK3)</f>
        <v>12088085</v>
      </c>
    </row>
    <row r="4" spans="1:41" ht="30" x14ac:dyDescent="0.2">
      <c r="A4" s="12">
        <v>2023</v>
      </c>
      <c r="B4" s="12" t="s">
        <v>74</v>
      </c>
      <c r="C4" s="11" t="s">
        <v>46</v>
      </c>
      <c r="D4" s="11" t="s">
        <v>45</v>
      </c>
      <c r="E4" s="11" t="s">
        <v>42</v>
      </c>
      <c r="F4" s="23">
        <v>22</v>
      </c>
      <c r="G4" s="23">
        <v>20.22</v>
      </c>
      <c r="H4" s="23">
        <v>146</v>
      </c>
      <c r="I4" s="23">
        <v>135.16999999999999</v>
      </c>
      <c r="J4" s="23">
        <v>350</v>
      </c>
      <c r="K4" s="23">
        <v>332.7</v>
      </c>
      <c r="L4" s="23">
        <v>133</v>
      </c>
      <c r="M4" s="23">
        <v>127.96</v>
      </c>
      <c r="N4" s="23">
        <v>4</v>
      </c>
      <c r="O4" s="23">
        <v>4</v>
      </c>
      <c r="P4" s="23">
        <v>0</v>
      </c>
      <c r="Q4" s="23">
        <v>0</v>
      </c>
      <c r="R4" s="5">
        <f t="shared" ref="R4:R40" si="8">SUM(F4,H4,J4,L4,N4,P4)</f>
        <v>655</v>
      </c>
      <c r="S4" s="5">
        <f t="shared" si="1"/>
        <v>620.04999999999995</v>
      </c>
      <c r="T4" s="4">
        <v>0</v>
      </c>
      <c r="U4" s="23">
        <v>0</v>
      </c>
      <c r="V4" s="4">
        <v>0</v>
      </c>
      <c r="W4" s="23">
        <v>0</v>
      </c>
      <c r="X4" s="23">
        <v>0</v>
      </c>
      <c r="Y4" s="23">
        <v>0</v>
      </c>
      <c r="Z4" s="31">
        <f t="shared" si="2"/>
        <v>0</v>
      </c>
      <c r="AA4" s="31">
        <f t="shared" si="3"/>
        <v>0</v>
      </c>
      <c r="AB4" s="47">
        <v>0</v>
      </c>
      <c r="AC4" s="6">
        <f t="shared" si="4"/>
        <v>655</v>
      </c>
      <c r="AD4" s="6">
        <f t="shared" si="0"/>
        <v>620.04999999999995</v>
      </c>
      <c r="AE4" s="7">
        <v>1819344</v>
      </c>
      <c r="AF4" s="7">
        <v>15835</v>
      </c>
      <c r="AG4" s="7">
        <v>0</v>
      </c>
      <c r="AH4" s="7">
        <v>41722</v>
      </c>
      <c r="AI4" s="7">
        <v>510276</v>
      </c>
      <c r="AJ4" s="7">
        <v>213928</v>
      </c>
      <c r="AK4" s="8">
        <f t="shared" si="5"/>
        <v>2601105</v>
      </c>
      <c r="AL4" s="9">
        <v>0</v>
      </c>
      <c r="AM4" s="9">
        <v>0</v>
      </c>
      <c r="AN4" s="10">
        <f t="shared" si="6"/>
        <v>0</v>
      </c>
      <c r="AO4" s="8">
        <f t="shared" si="7"/>
        <v>2601105</v>
      </c>
    </row>
    <row r="5" spans="1:41" ht="30" x14ac:dyDescent="0.2">
      <c r="A5" s="12">
        <v>2023</v>
      </c>
      <c r="B5" s="12" t="s">
        <v>74</v>
      </c>
      <c r="C5" s="11" t="s">
        <v>47</v>
      </c>
      <c r="D5" s="11" t="s">
        <v>45</v>
      </c>
      <c r="E5" s="11" t="s">
        <v>42</v>
      </c>
      <c r="F5" s="23">
        <v>1475</v>
      </c>
      <c r="G5" s="23">
        <v>1347.23</v>
      </c>
      <c r="H5" s="23">
        <v>673</v>
      </c>
      <c r="I5" s="23">
        <v>625.98</v>
      </c>
      <c r="J5" s="23">
        <v>534</v>
      </c>
      <c r="K5" s="23">
        <v>502.85</v>
      </c>
      <c r="L5" s="23">
        <v>124</v>
      </c>
      <c r="M5" s="23">
        <v>117.92</v>
      </c>
      <c r="N5" s="23">
        <v>10</v>
      </c>
      <c r="O5" s="23">
        <v>9.19</v>
      </c>
      <c r="P5" s="23">
        <v>0</v>
      </c>
      <c r="Q5" s="23">
        <v>0</v>
      </c>
      <c r="R5" s="5">
        <f t="shared" si="8"/>
        <v>2816</v>
      </c>
      <c r="S5" s="5">
        <f t="shared" si="1"/>
        <v>2603.17</v>
      </c>
      <c r="T5" s="4">
        <v>29</v>
      </c>
      <c r="U5" s="23">
        <v>28.43</v>
      </c>
      <c r="V5" s="4">
        <v>4</v>
      </c>
      <c r="W5" s="23">
        <v>4</v>
      </c>
      <c r="X5" s="23">
        <v>0</v>
      </c>
      <c r="Y5" s="23">
        <v>0</v>
      </c>
      <c r="Z5" s="31">
        <f t="shared" si="2"/>
        <v>33</v>
      </c>
      <c r="AA5" s="31">
        <f t="shared" si="3"/>
        <v>32.43</v>
      </c>
      <c r="AB5" s="47">
        <v>0</v>
      </c>
      <c r="AC5" s="6">
        <f t="shared" si="4"/>
        <v>2849</v>
      </c>
      <c r="AD5" s="6">
        <f t="shared" si="0"/>
        <v>2635.6</v>
      </c>
      <c r="AE5" s="7">
        <v>5852190</v>
      </c>
      <c r="AF5" s="7">
        <v>4474</v>
      </c>
      <c r="AG5" s="7">
        <v>391980</v>
      </c>
      <c r="AH5" s="7">
        <v>32174</v>
      </c>
      <c r="AI5" s="7">
        <v>1554727</v>
      </c>
      <c r="AJ5" s="7">
        <v>571209</v>
      </c>
      <c r="AK5" s="8">
        <f t="shared" si="5"/>
        <v>8406754</v>
      </c>
      <c r="AL5" s="9">
        <v>29185</v>
      </c>
      <c r="AM5" s="9">
        <v>0</v>
      </c>
      <c r="AN5" s="10">
        <f t="shared" si="6"/>
        <v>29185</v>
      </c>
      <c r="AO5" s="8">
        <f t="shared" si="7"/>
        <v>8435939</v>
      </c>
    </row>
    <row r="6" spans="1:41" ht="30" x14ac:dyDescent="0.2">
      <c r="A6" s="12">
        <v>2023</v>
      </c>
      <c r="B6" s="12" t="s">
        <v>74</v>
      </c>
      <c r="C6" s="11" t="s">
        <v>48</v>
      </c>
      <c r="D6" s="11" t="s">
        <v>45</v>
      </c>
      <c r="E6" s="11" t="s">
        <v>42</v>
      </c>
      <c r="F6" s="23">
        <v>27</v>
      </c>
      <c r="G6" s="23">
        <v>26.39</v>
      </c>
      <c r="H6" s="23">
        <v>22</v>
      </c>
      <c r="I6" s="23">
        <v>21.09</v>
      </c>
      <c r="J6" s="23">
        <v>56</v>
      </c>
      <c r="K6" s="23">
        <v>55.53</v>
      </c>
      <c r="L6" s="23">
        <v>59</v>
      </c>
      <c r="M6" s="23">
        <v>58.6</v>
      </c>
      <c r="N6" s="23">
        <v>2</v>
      </c>
      <c r="O6" s="23">
        <v>2</v>
      </c>
      <c r="P6" s="23">
        <v>0</v>
      </c>
      <c r="Q6" s="23">
        <v>0</v>
      </c>
      <c r="R6" s="5">
        <f t="shared" si="8"/>
        <v>166</v>
      </c>
      <c r="S6" s="5">
        <f t="shared" si="1"/>
        <v>163.61000000000001</v>
      </c>
      <c r="T6" s="4">
        <v>19</v>
      </c>
      <c r="U6" s="23">
        <v>19</v>
      </c>
      <c r="V6" s="4">
        <v>0</v>
      </c>
      <c r="W6" s="23">
        <v>0</v>
      </c>
      <c r="X6" s="23">
        <v>0</v>
      </c>
      <c r="Y6" s="23">
        <v>0</v>
      </c>
      <c r="Z6" s="31">
        <f t="shared" si="2"/>
        <v>19</v>
      </c>
      <c r="AA6" s="31">
        <f t="shared" si="3"/>
        <v>19</v>
      </c>
      <c r="AB6" s="47">
        <v>25</v>
      </c>
      <c r="AC6" s="6">
        <f t="shared" si="4"/>
        <v>185</v>
      </c>
      <c r="AD6" s="6">
        <f t="shared" si="0"/>
        <v>182.61</v>
      </c>
      <c r="AE6" s="7">
        <v>585167</v>
      </c>
      <c r="AF6" s="7">
        <v>19793</v>
      </c>
      <c r="AG6" s="7">
        <v>0</v>
      </c>
      <c r="AH6" s="7">
        <v>4680</v>
      </c>
      <c r="AI6" s="7">
        <v>159252</v>
      </c>
      <c r="AJ6" s="7">
        <v>70247</v>
      </c>
      <c r="AK6" s="8">
        <f t="shared" si="5"/>
        <v>839139</v>
      </c>
      <c r="AL6" s="9">
        <v>66225</v>
      </c>
      <c r="AM6" s="9">
        <v>57730</v>
      </c>
      <c r="AN6" s="10">
        <f t="shared" si="6"/>
        <v>123955</v>
      </c>
      <c r="AO6" s="8">
        <f t="shared" si="7"/>
        <v>963094</v>
      </c>
    </row>
    <row r="7" spans="1:41" ht="30" x14ac:dyDescent="0.2">
      <c r="A7" s="12">
        <v>2023</v>
      </c>
      <c r="B7" s="12" t="s">
        <v>74</v>
      </c>
      <c r="C7" s="11" t="s">
        <v>49</v>
      </c>
      <c r="D7" s="11" t="s">
        <v>50</v>
      </c>
      <c r="E7" s="11" t="s">
        <v>42</v>
      </c>
      <c r="F7" s="23">
        <v>0</v>
      </c>
      <c r="G7" s="23">
        <v>0</v>
      </c>
      <c r="H7" s="23">
        <v>0</v>
      </c>
      <c r="I7" s="23">
        <v>0</v>
      </c>
      <c r="J7" s="23">
        <v>0</v>
      </c>
      <c r="K7" s="23">
        <v>0</v>
      </c>
      <c r="L7" s="23">
        <v>0</v>
      </c>
      <c r="M7" s="23">
        <v>0</v>
      </c>
      <c r="N7" s="23">
        <v>0</v>
      </c>
      <c r="O7" s="23">
        <v>0</v>
      </c>
      <c r="P7" s="23">
        <v>339</v>
      </c>
      <c r="Q7" s="23">
        <v>322.45999999999998</v>
      </c>
      <c r="R7" s="5">
        <f t="shared" si="8"/>
        <v>339</v>
      </c>
      <c r="S7" s="5">
        <f t="shared" si="1"/>
        <v>322.45999999999998</v>
      </c>
      <c r="T7" s="4">
        <v>0</v>
      </c>
      <c r="U7" s="23">
        <v>0</v>
      </c>
      <c r="V7" s="4">
        <v>0</v>
      </c>
      <c r="W7" s="23">
        <v>0</v>
      </c>
      <c r="X7" s="23">
        <v>0</v>
      </c>
      <c r="Y7" s="23">
        <v>0</v>
      </c>
      <c r="Z7" s="31">
        <f t="shared" si="2"/>
        <v>0</v>
      </c>
      <c r="AA7" s="31">
        <f t="shared" si="3"/>
        <v>0</v>
      </c>
      <c r="AB7" s="47">
        <v>0</v>
      </c>
      <c r="AC7" s="6">
        <f t="shared" si="4"/>
        <v>339</v>
      </c>
      <c r="AD7" s="6">
        <f t="shared" si="0"/>
        <v>322.45999999999998</v>
      </c>
      <c r="AE7" s="7">
        <v>1140310</v>
      </c>
      <c r="AF7" s="7">
        <v>55907</v>
      </c>
      <c r="AG7" s="7">
        <v>0</v>
      </c>
      <c r="AH7" s="7">
        <v>0</v>
      </c>
      <c r="AI7" s="7">
        <v>101017</v>
      </c>
      <c r="AJ7" s="7">
        <v>131347</v>
      </c>
      <c r="AK7" s="8">
        <f t="shared" si="5"/>
        <v>1428581</v>
      </c>
      <c r="AL7" s="9">
        <v>0</v>
      </c>
      <c r="AM7" s="9">
        <v>0</v>
      </c>
      <c r="AN7" s="10">
        <f t="shared" si="6"/>
        <v>0</v>
      </c>
      <c r="AO7" s="8">
        <f t="shared" si="7"/>
        <v>1428581</v>
      </c>
    </row>
    <row r="8" spans="1:41" ht="30" x14ac:dyDescent="0.2">
      <c r="A8" s="12">
        <v>2023</v>
      </c>
      <c r="B8" s="12" t="s">
        <v>74</v>
      </c>
      <c r="C8" s="11" t="s">
        <v>51</v>
      </c>
      <c r="D8" s="11" t="s">
        <v>50</v>
      </c>
      <c r="E8" s="11" t="s">
        <v>42</v>
      </c>
      <c r="F8" s="23">
        <v>7</v>
      </c>
      <c r="G8" s="23">
        <v>6.64</v>
      </c>
      <c r="H8" s="23">
        <v>24</v>
      </c>
      <c r="I8" s="23">
        <v>22.85</v>
      </c>
      <c r="J8" s="23">
        <v>25</v>
      </c>
      <c r="K8" s="23">
        <v>24.22</v>
      </c>
      <c r="L8" s="23">
        <v>15</v>
      </c>
      <c r="M8" s="23">
        <v>14.59</v>
      </c>
      <c r="N8" s="23">
        <v>5</v>
      </c>
      <c r="O8" s="23">
        <v>5</v>
      </c>
      <c r="P8" s="23">
        <v>0</v>
      </c>
      <c r="Q8" s="23">
        <v>0</v>
      </c>
      <c r="R8" s="5">
        <f t="shared" si="8"/>
        <v>76</v>
      </c>
      <c r="S8" s="5">
        <f t="shared" si="1"/>
        <v>73.3</v>
      </c>
      <c r="T8" s="4">
        <v>0</v>
      </c>
      <c r="U8" s="23">
        <v>0</v>
      </c>
      <c r="V8" s="4">
        <v>1</v>
      </c>
      <c r="W8" s="23">
        <v>1</v>
      </c>
      <c r="X8" s="23">
        <v>7</v>
      </c>
      <c r="Y8" s="23">
        <v>7</v>
      </c>
      <c r="Z8" s="31">
        <f t="shared" si="2"/>
        <v>8</v>
      </c>
      <c r="AA8" s="31">
        <f t="shared" si="3"/>
        <v>8</v>
      </c>
      <c r="AB8" s="47">
        <v>0</v>
      </c>
      <c r="AC8" s="6">
        <f t="shared" si="4"/>
        <v>84</v>
      </c>
      <c r="AD8" s="6">
        <f t="shared" si="0"/>
        <v>81.3</v>
      </c>
      <c r="AE8" s="7">
        <v>236814</v>
      </c>
      <c r="AF8" s="7">
        <v>1927</v>
      </c>
      <c r="AG8" s="7">
        <v>0</v>
      </c>
      <c r="AH8" s="7">
        <v>39</v>
      </c>
      <c r="AI8" s="7">
        <v>64593</v>
      </c>
      <c r="AJ8" s="7">
        <v>24744</v>
      </c>
      <c r="AK8" s="8">
        <f t="shared" si="5"/>
        <v>328117</v>
      </c>
      <c r="AL8" s="9">
        <v>20209</v>
      </c>
      <c r="AM8" s="9">
        <v>8346</v>
      </c>
      <c r="AN8" s="10">
        <f t="shared" si="6"/>
        <v>28555</v>
      </c>
      <c r="AO8" s="8">
        <f t="shared" si="7"/>
        <v>356672</v>
      </c>
    </row>
    <row r="9" spans="1:41" ht="30" x14ac:dyDescent="0.2">
      <c r="A9" s="12">
        <v>2023</v>
      </c>
      <c r="B9" s="12" t="s">
        <v>74</v>
      </c>
      <c r="C9" s="11" t="s">
        <v>52</v>
      </c>
      <c r="D9" s="11" t="s">
        <v>50</v>
      </c>
      <c r="E9" s="11" t="s">
        <v>42</v>
      </c>
      <c r="F9" s="23">
        <v>2014</v>
      </c>
      <c r="G9" s="23">
        <v>1921.85</v>
      </c>
      <c r="H9" s="23">
        <v>2787</v>
      </c>
      <c r="I9" s="23">
        <v>2653.07</v>
      </c>
      <c r="J9" s="23">
        <v>3963</v>
      </c>
      <c r="K9" s="23">
        <v>3755.95</v>
      </c>
      <c r="L9" s="23">
        <v>2800</v>
      </c>
      <c r="M9" s="23">
        <v>2663.47</v>
      </c>
      <c r="N9" s="23">
        <v>106</v>
      </c>
      <c r="O9" s="23">
        <v>105.45</v>
      </c>
      <c r="P9" s="23">
        <v>835</v>
      </c>
      <c r="Q9" s="23">
        <v>810.32</v>
      </c>
      <c r="R9" s="5">
        <f t="shared" si="8"/>
        <v>12505</v>
      </c>
      <c r="S9" s="5">
        <f t="shared" si="1"/>
        <v>11910.109999999999</v>
      </c>
      <c r="T9" s="4">
        <v>163</v>
      </c>
      <c r="U9" s="23">
        <v>155.84</v>
      </c>
      <c r="V9" s="4">
        <v>580</v>
      </c>
      <c r="W9" s="23">
        <v>502.32</v>
      </c>
      <c r="X9" s="23">
        <v>0</v>
      </c>
      <c r="Y9" s="23">
        <v>0</v>
      </c>
      <c r="Z9" s="31">
        <f t="shared" si="2"/>
        <v>743</v>
      </c>
      <c r="AA9" s="31">
        <f t="shared" si="3"/>
        <v>658.16</v>
      </c>
      <c r="AB9" s="47">
        <v>10</v>
      </c>
      <c r="AC9" s="6">
        <f t="shared" si="4"/>
        <v>13248</v>
      </c>
      <c r="AD9" s="6">
        <f t="shared" si="0"/>
        <v>12568.269999999999</v>
      </c>
      <c r="AE9" s="7">
        <v>35806495</v>
      </c>
      <c r="AF9" s="7">
        <v>318771</v>
      </c>
      <c r="AG9" s="7">
        <v>0</v>
      </c>
      <c r="AH9" s="7">
        <v>1607382</v>
      </c>
      <c r="AI9" s="7">
        <v>5423530</v>
      </c>
      <c r="AJ9" s="7">
        <v>3897140</v>
      </c>
      <c r="AK9" s="8">
        <f t="shared" si="5"/>
        <v>47053318</v>
      </c>
      <c r="AL9" s="9"/>
      <c r="AM9" s="9">
        <v>190000</v>
      </c>
      <c r="AN9" s="10">
        <f t="shared" si="6"/>
        <v>190000</v>
      </c>
      <c r="AO9" s="8">
        <f t="shared" si="7"/>
        <v>47243318</v>
      </c>
    </row>
    <row r="10" spans="1:41" ht="30" x14ac:dyDescent="0.2">
      <c r="A10" s="12">
        <v>2023</v>
      </c>
      <c r="B10" s="12" t="s">
        <v>74</v>
      </c>
      <c r="C10" s="11" t="s">
        <v>53</v>
      </c>
      <c r="D10" s="11" t="s">
        <v>50</v>
      </c>
      <c r="E10" s="11" t="s">
        <v>42</v>
      </c>
      <c r="F10" s="23">
        <v>8</v>
      </c>
      <c r="G10" s="23">
        <v>8</v>
      </c>
      <c r="H10" s="23">
        <v>35</v>
      </c>
      <c r="I10" s="23">
        <v>34.4</v>
      </c>
      <c r="J10" s="23">
        <v>206</v>
      </c>
      <c r="K10" s="23">
        <v>197.3</v>
      </c>
      <c r="L10" s="23">
        <v>38</v>
      </c>
      <c r="M10" s="23">
        <v>36.07</v>
      </c>
      <c r="N10" s="23">
        <v>3</v>
      </c>
      <c r="O10" s="23">
        <v>3</v>
      </c>
      <c r="P10" s="23">
        <v>0</v>
      </c>
      <c r="Q10" s="23">
        <v>0</v>
      </c>
      <c r="R10" s="5">
        <f t="shared" si="8"/>
        <v>290</v>
      </c>
      <c r="S10" s="5">
        <f t="shared" si="1"/>
        <v>278.77000000000004</v>
      </c>
      <c r="T10" s="4">
        <v>1</v>
      </c>
      <c r="U10" s="23">
        <v>1</v>
      </c>
      <c r="V10" s="4">
        <v>4</v>
      </c>
      <c r="W10" s="23">
        <v>4</v>
      </c>
      <c r="X10" s="23">
        <v>0</v>
      </c>
      <c r="Y10" s="23">
        <v>0</v>
      </c>
      <c r="Z10" s="31">
        <f t="shared" si="2"/>
        <v>5</v>
      </c>
      <c r="AA10" s="31">
        <f t="shared" si="3"/>
        <v>5</v>
      </c>
      <c r="AB10" s="47">
        <v>0</v>
      </c>
      <c r="AC10" s="6">
        <f t="shared" si="4"/>
        <v>295</v>
      </c>
      <c r="AD10" s="6">
        <f t="shared" si="0"/>
        <v>283.77000000000004</v>
      </c>
      <c r="AE10" s="7">
        <v>763959</v>
      </c>
      <c r="AF10" s="7">
        <v>21563</v>
      </c>
      <c r="AG10" s="7">
        <v>0</v>
      </c>
      <c r="AH10" s="7">
        <v>10709</v>
      </c>
      <c r="AI10" s="7">
        <v>210931</v>
      </c>
      <c r="AJ10" s="7">
        <v>79553</v>
      </c>
      <c r="AK10" s="8">
        <f t="shared" si="5"/>
        <v>1086715</v>
      </c>
      <c r="AL10" s="9">
        <v>47386</v>
      </c>
      <c r="AM10" s="9">
        <v>0</v>
      </c>
      <c r="AN10" s="10">
        <f t="shared" si="6"/>
        <v>47386</v>
      </c>
      <c r="AO10" s="8">
        <f t="shared" si="7"/>
        <v>1134101</v>
      </c>
    </row>
    <row r="11" spans="1:41" ht="30" x14ac:dyDescent="0.2">
      <c r="A11" s="12">
        <v>2023</v>
      </c>
      <c r="B11" s="12" t="s">
        <v>74</v>
      </c>
      <c r="C11" s="11" t="s">
        <v>54</v>
      </c>
      <c r="D11" s="11" t="s">
        <v>50</v>
      </c>
      <c r="E11" s="11" t="s">
        <v>42</v>
      </c>
      <c r="F11" s="23">
        <v>24</v>
      </c>
      <c r="G11" s="23">
        <v>21.3</v>
      </c>
      <c r="H11" s="23">
        <v>130</v>
      </c>
      <c r="I11" s="23">
        <v>125.6</v>
      </c>
      <c r="J11" s="23">
        <v>236</v>
      </c>
      <c r="K11" s="23">
        <v>229.3</v>
      </c>
      <c r="L11" s="23">
        <v>86</v>
      </c>
      <c r="M11" s="23">
        <v>83.9</v>
      </c>
      <c r="N11" s="23">
        <v>7</v>
      </c>
      <c r="O11" s="23">
        <v>6.2</v>
      </c>
      <c r="P11" s="23">
        <v>9</v>
      </c>
      <c r="Q11" s="23">
        <v>9</v>
      </c>
      <c r="R11" s="5">
        <f t="shared" si="8"/>
        <v>492</v>
      </c>
      <c r="S11" s="5">
        <f t="shared" si="1"/>
        <v>475.3</v>
      </c>
      <c r="T11" s="4">
        <v>0</v>
      </c>
      <c r="U11" s="23">
        <v>0</v>
      </c>
      <c r="V11" s="4">
        <v>0</v>
      </c>
      <c r="W11" s="23">
        <v>0</v>
      </c>
      <c r="X11" s="23">
        <v>0</v>
      </c>
      <c r="Y11" s="23">
        <v>0</v>
      </c>
      <c r="Z11" s="31">
        <f t="shared" si="2"/>
        <v>0</v>
      </c>
      <c r="AA11" s="31">
        <f t="shared" si="3"/>
        <v>0</v>
      </c>
      <c r="AB11" s="47">
        <v>0</v>
      </c>
      <c r="AC11" s="6">
        <f t="shared" si="4"/>
        <v>492</v>
      </c>
      <c r="AD11" s="6">
        <f t="shared" si="0"/>
        <v>475.3</v>
      </c>
      <c r="AE11" s="7">
        <v>1334529</v>
      </c>
      <c r="AF11" s="7">
        <v>28218</v>
      </c>
      <c r="AG11" s="7">
        <v>0</v>
      </c>
      <c r="AH11" s="7">
        <v>20545</v>
      </c>
      <c r="AI11" s="7">
        <v>359793</v>
      </c>
      <c r="AJ11" s="7">
        <v>147744</v>
      </c>
      <c r="AK11" s="8">
        <f t="shared" si="5"/>
        <v>1890829</v>
      </c>
      <c r="AL11" s="9">
        <v>0</v>
      </c>
      <c r="AM11" s="9">
        <v>0</v>
      </c>
      <c r="AN11" s="10">
        <f t="shared" si="6"/>
        <v>0</v>
      </c>
      <c r="AO11" s="8">
        <f t="shared" si="7"/>
        <v>1890829</v>
      </c>
    </row>
    <row r="12" spans="1:41" ht="30" x14ac:dyDescent="0.2">
      <c r="A12" s="12">
        <v>2023</v>
      </c>
      <c r="B12" s="12" t="s">
        <v>74</v>
      </c>
      <c r="C12" s="11" t="s">
        <v>55</v>
      </c>
      <c r="D12" s="11" t="s">
        <v>50</v>
      </c>
      <c r="E12" s="11" t="s">
        <v>42</v>
      </c>
      <c r="F12" s="23">
        <v>2</v>
      </c>
      <c r="G12" s="23">
        <v>2</v>
      </c>
      <c r="H12" s="23">
        <v>6</v>
      </c>
      <c r="I12" s="23">
        <v>5.3</v>
      </c>
      <c r="J12" s="23">
        <v>26</v>
      </c>
      <c r="K12" s="23">
        <v>24.3</v>
      </c>
      <c r="L12" s="23">
        <v>7</v>
      </c>
      <c r="M12" s="23">
        <v>6.54</v>
      </c>
      <c r="N12" s="23">
        <v>1</v>
      </c>
      <c r="O12" s="23">
        <v>1</v>
      </c>
      <c r="P12" s="23">
        <v>0</v>
      </c>
      <c r="Q12" s="23">
        <v>0</v>
      </c>
      <c r="R12" s="5">
        <f t="shared" si="8"/>
        <v>42</v>
      </c>
      <c r="S12" s="5">
        <f t="shared" si="1"/>
        <v>39.14</v>
      </c>
      <c r="T12" s="4">
        <v>0</v>
      </c>
      <c r="U12" s="23">
        <v>0</v>
      </c>
      <c r="V12" s="4">
        <v>0</v>
      </c>
      <c r="W12" s="23">
        <v>0</v>
      </c>
      <c r="X12" s="23">
        <v>0</v>
      </c>
      <c r="Y12" s="23">
        <v>0</v>
      </c>
      <c r="Z12" s="31">
        <f t="shared" si="2"/>
        <v>0</v>
      </c>
      <c r="AA12" s="31">
        <f t="shared" si="3"/>
        <v>0</v>
      </c>
      <c r="AB12" s="47">
        <v>0</v>
      </c>
      <c r="AC12" s="6">
        <f t="shared" si="4"/>
        <v>42</v>
      </c>
      <c r="AD12" s="6">
        <f t="shared" si="0"/>
        <v>39.14</v>
      </c>
      <c r="AE12" s="7">
        <v>106638</v>
      </c>
      <c r="AF12" s="7">
        <v>0</v>
      </c>
      <c r="AG12" s="7">
        <v>0</v>
      </c>
      <c r="AH12" s="7">
        <v>70</v>
      </c>
      <c r="AI12" s="7">
        <v>29196</v>
      </c>
      <c r="AJ12" s="7">
        <v>11527</v>
      </c>
      <c r="AK12" s="8">
        <f t="shared" si="5"/>
        <v>147431</v>
      </c>
      <c r="AL12" s="9">
        <v>0</v>
      </c>
      <c r="AM12" s="9">
        <v>0</v>
      </c>
      <c r="AN12" s="10">
        <f t="shared" si="6"/>
        <v>0</v>
      </c>
      <c r="AO12" s="8">
        <f t="shared" si="7"/>
        <v>147431</v>
      </c>
    </row>
    <row r="13" spans="1:41" ht="30" x14ac:dyDescent="0.2">
      <c r="A13" s="12">
        <v>2023</v>
      </c>
      <c r="B13" s="12" t="s">
        <v>74</v>
      </c>
      <c r="C13" s="11" t="s">
        <v>56</v>
      </c>
      <c r="D13" s="11" t="s">
        <v>50</v>
      </c>
      <c r="E13" s="11" t="s">
        <v>42</v>
      </c>
      <c r="F13" s="23">
        <v>140</v>
      </c>
      <c r="G13" s="23">
        <v>126.46</v>
      </c>
      <c r="H13" s="23">
        <v>479</v>
      </c>
      <c r="I13" s="23">
        <v>452.81</v>
      </c>
      <c r="J13" s="23">
        <v>2210</v>
      </c>
      <c r="K13" s="23">
        <v>2056.81</v>
      </c>
      <c r="L13" s="23">
        <v>324</v>
      </c>
      <c r="M13" s="23">
        <v>307.69</v>
      </c>
      <c r="N13" s="23">
        <v>25</v>
      </c>
      <c r="O13" s="23">
        <v>23.68</v>
      </c>
      <c r="P13" s="23">
        <v>10</v>
      </c>
      <c r="Q13" s="23">
        <v>9.65</v>
      </c>
      <c r="R13" s="5">
        <f t="shared" si="8"/>
        <v>3188</v>
      </c>
      <c r="S13" s="5">
        <f t="shared" si="1"/>
        <v>2977.1</v>
      </c>
      <c r="T13" s="4">
        <v>29</v>
      </c>
      <c r="U13" s="23">
        <v>29</v>
      </c>
      <c r="V13" s="4">
        <v>0</v>
      </c>
      <c r="W13" s="4">
        <v>0</v>
      </c>
      <c r="X13" s="4">
        <v>0</v>
      </c>
      <c r="Y13" s="23">
        <v>0</v>
      </c>
      <c r="Z13" s="31">
        <f t="shared" si="2"/>
        <v>29</v>
      </c>
      <c r="AA13" s="31">
        <f t="shared" si="3"/>
        <v>29</v>
      </c>
      <c r="AB13" s="47">
        <v>3</v>
      </c>
      <c r="AC13" s="6">
        <f t="shared" si="4"/>
        <v>3217</v>
      </c>
      <c r="AD13" s="6">
        <f t="shared" si="0"/>
        <v>3006.1</v>
      </c>
      <c r="AE13" s="7">
        <v>8027871</v>
      </c>
      <c r="AF13" s="7">
        <v>77589</v>
      </c>
      <c r="AG13" s="7">
        <v>36900</v>
      </c>
      <c r="AH13" s="7">
        <v>111974</v>
      </c>
      <c r="AI13" s="7">
        <v>2178013</v>
      </c>
      <c r="AJ13" s="7">
        <v>800122</v>
      </c>
      <c r="AK13" s="8">
        <f t="shared" si="5"/>
        <v>11232469</v>
      </c>
      <c r="AL13" s="9">
        <v>85000</v>
      </c>
      <c r="AM13" s="9">
        <v>39000</v>
      </c>
      <c r="AN13" s="10">
        <f t="shared" si="6"/>
        <v>124000</v>
      </c>
      <c r="AO13" s="8">
        <f t="shared" si="7"/>
        <v>11356469</v>
      </c>
    </row>
    <row r="14" spans="1:41" ht="30" x14ac:dyDescent="0.2">
      <c r="A14" s="12">
        <v>2023</v>
      </c>
      <c r="B14" s="12" t="s">
        <v>74</v>
      </c>
      <c r="C14" s="11" t="s">
        <v>57</v>
      </c>
      <c r="D14" s="11" t="s">
        <v>50</v>
      </c>
      <c r="E14" s="11" t="s">
        <v>42</v>
      </c>
      <c r="F14" s="23">
        <v>319</v>
      </c>
      <c r="G14" s="23">
        <v>226.26</v>
      </c>
      <c r="H14" s="23">
        <v>257</v>
      </c>
      <c r="I14" s="23">
        <v>205.12</v>
      </c>
      <c r="J14" s="23">
        <v>297</v>
      </c>
      <c r="K14" s="23">
        <v>282.37</v>
      </c>
      <c r="L14" s="23">
        <v>87</v>
      </c>
      <c r="M14" s="23">
        <v>84.27</v>
      </c>
      <c r="N14" s="23">
        <v>13</v>
      </c>
      <c r="O14" s="23">
        <v>13</v>
      </c>
      <c r="P14" s="23">
        <v>75</v>
      </c>
      <c r="Q14" s="23">
        <v>74.81</v>
      </c>
      <c r="R14" s="5">
        <f t="shared" si="8"/>
        <v>1048</v>
      </c>
      <c r="S14" s="5">
        <f t="shared" si="1"/>
        <v>885.82999999999993</v>
      </c>
      <c r="T14" s="4">
        <v>0</v>
      </c>
      <c r="U14" s="23">
        <v>0</v>
      </c>
      <c r="V14" s="4">
        <v>13</v>
      </c>
      <c r="W14" s="23">
        <v>13</v>
      </c>
      <c r="X14" s="23">
        <v>0</v>
      </c>
      <c r="Y14" s="23">
        <v>0</v>
      </c>
      <c r="Z14" s="31">
        <f t="shared" si="2"/>
        <v>13</v>
      </c>
      <c r="AA14" s="31">
        <f t="shared" si="3"/>
        <v>13</v>
      </c>
      <c r="AB14" s="47">
        <v>0</v>
      </c>
      <c r="AC14" s="6">
        <f t="shared" si="4"/>
        <v>1061</v>
      </c>
      <c r="AD14" s="6">
        <f t="shared" si="0"/>
        <v>898.82999999999993</v>
      </c>
      <c r="AE14" s="7">
        <v>2653089</v>
      </c>
      <c r="AF14" s="7">
        <v>18761</v>
      </c>
      <c r="AG14" s="7">
        <v>0</v>
      </c>
      <c r="AH14" s="7">
        <v>51217</v>
      </c>
      <c r="AI14" s="7">
        <v>496836</v>
      </c>
      <c r="AJ14" s="7">
        <v>269963</v>
      </c>
      <c r="AK14" s="8">
        <f t="shared" si="5"/>
        <v>3489866</v>
      </c>
      <c r="AL14" s="9">
        <v>247305</v>
      </c>
      <c r="AM14" s="9">
        <v>0</v>
      </c>
      <c r="AN14" s="10">
        <f t="shared" si="6"/>
        <v>247305</v>
      </c>
      <c r="AO14" s="8">
        <f t="shared" si="7"/>
        <v>3737171</v>
      </c>
    </row>
    <row r="15" spans="1:41" ht="30" x14ac:dyDescent="0.2">
      <c r="A15" s="12">
        <v>2023</v>
      </c>
      <c r="B15" s="12" t="s">
        <v>74</v>
      </c>
      <c r="C15" s="11" t="s">
        <v>58</v>
      </c>
      <c r="D15" s="11" t="s">
        <v>50</v>
      </c>
      <c r="E15" s="11" t="s">
        <v>42</v>
      </c>
      <c r="F15" s="23">
        <v>30</v>
      </c>
      <c r="G15" s="23">
        <v>28.76</v>
      </c>
      <c r="H15" s="23">
        <v>32</v>
      </c>
      <c r="I15" s="23">
        <v>31.6</v>
      </c>
      <c r="J15" s="23">
        <v>19</v>
      </c>
      <c r="K15" s="23">
        <v>18.510000000000002</v>
      </c>
      <c r="L15" s="23">
        <v>0</v>
      </c>
      <c r="M15" s="23">
        <v>0</v>
      </c>
      <c r="N15" s="23">
        <v>5</v>
      </c>
      <c r="O15" s="23">
        <v>5</v>
      </c>
      <c r="P15" s="23">
        <v>0</v>
      </c>
      <c r="Q15" s="23">
        <v>0</v>
      </c>
      <c r="R15" s="5">
        <f t="shared" si="8"/>
        <v>86</v>
      </c>
      <c r="S15" s="5">
        <f t="shared" si="1"/>
        <v>83.87</v>
      </c>
      <c r="T15" s="4">
        <v>0</v>
      </c>
      <c r="U15" s="23">
        <v>0</v>
      </c>
      <c r="V15" s="4">
        <v>0</v>
      </c>
      <c r="W15" s="4">
        <v>0</v>
      </c>
      <c r="X15" s="4">
        <v>0</v>
      </c>
      <c r="Y15" s="23">
        <v>0</v>
      </c>
      <c r="Z15" s="31">
        <f t="shared" si="2"/>
        <v>0</v>
      </c>
      <c r="AA15" s="31">
        <f t="shared" si="3"/>
        <v>0</v>
      </c>
      <c r="AB15" s="47">
        <v>0</v>
      </c>
      <c r="AC15" s="6">
        <f t="shared" si="4"/>
        <v>86</v>
      </c>
      <c r="AD15" s="6">
        <f t="shared" si="0"/>
        <v>83.87</v>
      </c>
      <c r="AE15" s="7">
        <v>285134.35000000003</v>
      </c>
      <c r="AF15" s="7">
        <v>6480.57</v>
      </c>
      <c r="AG15" s="7">
        <v>0</v>
      </c>
      <c r="AH15" s="7">
        <v>0</v>
      </c>
      <c r="AI15" s="7">
        <v>39677.69</v>
      </c>
      <c r="AJ15" s="7">
        <v>27888.89</v>
      </c>
      <c r="AK15" s="8">
        <f t="shared" si="5"/>
        <v>359181.50000000006</v>
      </c>
      <c r="AL15" s="9">
        <v>0</v>
      </c>
      <c r="AM15" s="9">
        <v>0</v>
      </c>
      <c r="AN15" s="10">
        <f t="shared" si="6"/>
        <v>0</v>
      </c>
      <c r="AO15" s="8">
        <f t="shared" si="7"/>
        <v>359181.50000000006</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564D7683-5563-4A75-B85B-E80E0FC4ACE5}">
  <ds:schemaRefs>
    <ds:schemaRef ds:uri="http://www.w3.org/XML/1998/namespace"/>
    <ds:schemaRef ds:uri="http://purl.org/dc/dcmitype/"/>
    <ds:schemaRef ds:uri="http://purl.org/dc/elements/1.1/"/>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5.xml><?xml version="1.0" encoding="utf-8"?>
<ds:datastoreItem xmlns:ds="http://schemas.openxmlformats.org/officeDocument/2006/customXml" ds:itemID="{D456F650-2500-479B-9E7C-5CD86DD708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2023-06-08T09:42:50Z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