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T\Desktop\docs\docs\"/>
    </mc:Choice>
  </mc:AlternateContent>
  <bookViews>
    <workbookView xWindow="0" yWindow="0" windowWidth="18990" windowHeight="7680" tabRatio="734" activeTab="8"/>
  </bookViews>
  <sheets>
    <sheet name="January 2012" sheetId="34" r:id="rId1"/>
    <sheet name="February 2012" sheetId="33" r:id="rId2"/>
    <sheet name="March 2012" sheetId="32" r:id="rId3"/>
    <sheet name="April 2012" sheetId="31" r:id="rId4"/>
    <sheet name="May 2012" sheetId="30" r:id="rId5"/>
    <sheet name="June 2012" sheetId="29" r:id="rId6"/>
    <sheet name="July 2012" sheetId="28" r:id="rId7"/>
    <sheet name="August 2012" sheetId="27" r:id="rId8"/>
    <sheet name="September 2012" sheetId="26" r:id="rId9"/>
    <sheet name="October 2012" sheetId="25" r:id="rId10"/>
    <sheet name="November 2012" sheetId="24" r:id="rId11"/>
    <sheet name="December 2012" sheetId="23" r:id="rId12"/>
  </sheets>
  <definedNames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52511"/>
</workbook>
</file>

<file path=xl/calcChain.xml><?xml version="1.0" encoding="utf-8"?>
<calcChain xmlns="http://schemas.openxmlformats.org/spreadsheetml/2006/main">
  <c r="AN7" i="27" l="1"/>
  <c r="AJ7" i="24"/>
  <c r="AJ7" i="25"/>
  <c r="AM4" i="23"/>
  <c r="AJ4" i="23"/>
  <c r="AN4" i="23"/>
  <c r="AM4" i="24"/>
  <c r="AJ4" i="24"/>
  <c r="AN4" i="24"/>
  <c r="AM4" i="25"/>
  <c r="AN4" i="25" s="1"/>
  <c r="AJ4" i="25"/>
  <c r="AM4" i="26"/>
  <c r="AN4" i="26" s="1"/>
  <c r="AJ4" i="26"/>
  <c r="AM4" i="27"/>
  <c r="AJ4" i="27"/>
  <c r="AN4" i="27"/>
  <c r="AM4" i="28"/>
  <c r="AJ4" i="28"/>
  <c r="AN4" i="28"/>
  <c r="AM4" i="29"/>
  <c r="AN4" i="29" s="1"/>
  <c r="AJ4" i="29"/>
  <c r="AM4" i="30"/>
  <c r="AN4" i="30" s="1"/>
  <c r="AJ4" i="30"/>
  <c r="AM4" i="31"/>
  <c r="AJ4" i="31"/>
  <c r="AN4" i="31"/>
  <c r="AJ4" i="32"/>
  <c r="AJ4" i="34"/>
  <c r="AM17" i="26"/>
  <c r="AN17" i="26" s="1"/>
  <c r="AJ17" i="26"/>
  <c r="Q17" i="26"/>
  <c r="AA17" i="26"/>
  <c r="AC17" i="26"/>
  <c r="P17" i="26"/>
  <c r="Z17" i="26"/>
  <c r="AB17" i="26"/>
  <c r="AM16" i="26"/>
  <c r="AN16" i="26" s="1"/>
  <c r="AJ16" i="26"/>
  <c r="Q16" i="26"/>
  <c r="AC16" i="26" s="1"/>
  <c r="AA16" i="26"/>
  <c r="P16" i="26"/>
  <c r="Z16" i="26"/>
  <c r="AB16" i="26"/>
  <c r="AM15" i="26"/>
  <c r="AJ15" i="26"/>
  <c r="AN15" i="26"/>
  <c r="Q15" i="26"/>
  <c r="AC15" i="26" s="1"/>
  <c r="AA15" i="26"/>
  <c r="P15" i="26"/>
  <c r="AB15" i="26" s="1"/>
  <c r="Z15" i="26"/>
  <c r="AM14" i="26"/>
  <c r="AJ14" i="26"/>
  <c r="AN14" i="26"/>
  <c r="Q14" i="26"/>
  <c r="AA14" i="26"/>
  <c r="AC14" i="26"/>
  <c r="P14" i="26"/>
  <c r="AB14" i="26" s="1"/>
  <c r="Z14" i="26"/>
  <c r="AM13" i="26"/>
  <c r="AN13" i="26" s="1"/>
  <c r="AJ13" i="26"/>
  <c r="Q13" i="26"/>
  <c r="AA13" i="26"/>
  <c r="AC13" i="26"/>
  <c r="P13" i="26"/>
  <c r="Z13" i="26"/>
  <c r="AB13" i="26"/>
  <c r="AM12" i="26"/>
  <c r="AN12" i="26" s="1"/>
  <c r="AJ12" i="26"/>
  <c r="Q12" i="26"/>
  <c r="AC12" i="26" s="1"/>
  <c r="AA12" i="26"/>
  <c r="P12" i="26"/>
  <c r="Z12" i="26"/>
  <c r="AB12" i="26"/>
  <c r="AM11" i="26"/>
  <c r="AN11" i="26" s="1"/>
  <c r="AJ11" i="26"/>
  <c r="Q11" i="26"/>
  <c r="AC11" i="26" s="1"/>
  <c r="AA11" i="26"/>
  <c r="P11" i="26"/>
  <c r="AB11" i="26" s="1"/>
  <c r="Z11" i="26"/>
  <c r="AJ10" i="26"/>
  <c r="AM10" i="26"/>
  <c r="AN10" i="26"/>
  <c r="Q10" i="26"/>
  <c r="AA10" i="26"/>
  <c r="AC10" i="26"/>
  <c r="P10" i="26"/>
  <c r="AB10" i="26" s="1"/>
  <c r="Z10" i="26"/>
  <c r="AM9" i="26"/>
  <c r="AN9" i="26" s="1"/>
  <c r="AJ9" i="26"/>
  <c r="Q9" i="26"/>
  <c r="AA9" i="26"/>
  <c r="AC9" i="26"/>
  <c r="P9" i="26"/>
  <c r="Z9" i="26"/>
  <c r="AB9" i="26"/>
  <c r="AM8" i="26"/>
  <c r="AN8" i="26" s="1"/>
  <c r="AJ8" i="26"/>
  <c r="Q8" i="26"/>
  <c r="AC8" i="26" s="1"/>
  <c r="AA8" i="26"/>
  <c r="P8" i="26"/>
  <c r="Z8" i="26"/>
  <c r="AB8" i="26"/>
  <c r="AJ7" i="26"/>
  <c r="AM7" i="26"/>
  <c r="AN7" i="26"/>
  <c r="Q7" i="26"/>
  <c r="AC7" i="26" s="1"/>
  <c r="AA7" i="26"/>
  <c r="P7" i="26"/>
  <c r="AB7" i="26" s="1"/>
  <c r="Z7" i="26"/>
  <c r="AM6" i="26"/>
  <c r="AJ6" i="26"/>
  <c r="AN6" i="26"/>
  <c r="Q6" i="26"/>
  <c r="AA6" i="26"/>
  <c r="AC6" i="26"/>
  <c r="P6" i="26"/>
  <c r="AB6" i="26" s="1"/>
  <c r="Z6" i="26"/>
  <c r="AM5" i="26"/>
  <c r="AN5" i="26" s="1"/>
  <c r="AJ5" i="26"/>
  <c r="Q5" i="26"/>
  <c r="AA5" i="26"/>
  <c r="AC5" i="26"/>
  <c r="P5" i="26"/>
  <c r="Z5" i="26"/>
  <c r="AB5" i="26"/>
  <c r="Q4" i="26"/>
  <c r="AC4" i="26" s="1"/>
  <c r="AA4" i="26"/>
  <c r="P4" i="26"/>
  <c r="AB4" i="26" s="1"/>
  <c r="Z4" i="26"/>
  <c r="AM17" i="30"/>
  <c r="AJ17" i="30"/>
  <c r="AN17" i="30"/>
  <c r="Q17" i="30"/>
  <c r="AA17" i="30"/>
  <c r="AC17" i="30"/>
  <c r="P17" i="30"/>
  <c r="AB17" i="30" s="1"/>
  <c r="Z17" i="30"/>
  <c r="AM16" i="30"/>
  <c r="AN16" i="30" s="1"/>
  <c r="AJ16" i="30"/>
  <c r="Q16" i="30"/>
  <c r="AA16" i="30"/>
  <c r="AC16" i="30"/>
  <c r="P16" i="30"/>
  <c r="Z16" i="30"/>
  <c r="AB16" i="30"/>
  <c r="AM15" i="30"/>
  <c r="AN15" i="30" s="1"/>
  <c r="AJ15" i="30"/>
  <c r="Q15" i="30"/>
  <c r="AC15" i="30" s="1"/>
  <c r="AA15" i="30"/>
  <c r="P15" i="30"/>
  <c r="Z15" i="30"/>
  <c r="AB15" i="30"/>
  <c r="AM14" i="30"/>
  <c r="AJ14" i="30"/>
  <c r="AN14" i="30"/>
  <c r="Q14" i="30"/>
  <c r="AC14" i="30" s="1"/>
  <c r="AA14" i="30"/>
  <c r="P14" i="30"/>
  <c r="AB14" i="30" s="1"/>
  <c r="Z14" i="30"/>
  <c r="AM13" i="30"/>
  <c r="AJ13" i="30"/>
  <c r="AN13" i="30"/>
  <c r="Q13" i="30"/>
  <c r="AA13" i="30"/>
  <c r="AC13" i="30"/>
  <c r="P13" i="30"/>
  <c r="AB13" i="30" s="1"/>
  <c r="Z13" i="30"/>
  <c r="AM12" i="30"/>
  <c r="AN12" i="30" s="1"/>
  <c r="AJ12" i="30"/>
  <c r="Q12" i="30"/>
  <c r="AA12" i="30"/>
  <c r="AC12" i="30"/>
  <c r="P12" i="30"/>
  <c r="Z12" i="30"/>
  <c r="AB12" i="30"/>
  <c r="AM11" i="30"/>
  <c r="AN11" i="30" s="1"/>
  <c r="AJ11" i="30"/>
  <c r="Q11" i="30"/>
  <c r="AC11" i="30" s="1"/>
  <c r="AA11" i="30"/>
  <c r="P11" i="30"/>
  <c r="Z11" i="30"/>
  <c r="AB11" i="30"/>
  <c r="AM10" i="30"/>
  <c r="AJ10" i="30"/>
  <c r="AN10" i="30"/>
  <c r="Q10" i="30"/>
  <c r="AC10" i="30" s="1"/>
  <c r="AA10" i="30"/>
  <c r="P10" i="30"/>
  <c r="AB10" i="30" s="1"/>
  <c r="Z10" i="30"/>
  <c r="AM9" i="30"/>
  <c r="AJ9" i="30"/>
  <c r="AN9" i="30"/>
  <c r="Q9" i="30"/>
  <c r="AA9" i="30"/>
  <c r="AC9" i="30"/>
  <c r="P9" i="30"/>
  <c r="AB9" i="30" s="1"/>
  <c r="Z9" i="30"/>
  <c r="AM8" i="30"/>
  <c r="AN8" i="30" s="1"/>
  <c r="AJ8" i="30"/>
  <c r="Q8" i="30"/>
  <c r="AA8" i="30"/>
  <c r="AC8" i="30"/>
  <c r="P8" i="30"/>
  <c r="Z8" i="30"/>
  <c r="AB8" i="30"/>
  <c r="AM7" i="30"/>
  <c r="AN7" i="30" s="1"/>
  <c r="AJ7" i="30"/>
  <c r="Q7" i="30"/>
  <c r="AC7" i="30" s="1"/>
  <c r="AA7" i="30"/>
  <c r="P7" i="30"/>
  <c r="Z7" i="30"/>
  <c r="AB7" i="30"/>
  <c r="AM6" i="30"/>
  <c r="AJ6" i="30"/>
  <c r="AN6" i="30"/>
  <c r="Q6" i="30"/>
  <c r="AC6" i="30" s="1"/>
  <c r="AA6" i="30"/>
  <c r="P6" i="30"/>
  <c r="AB6" i="30" s="1"/>
  <c r="Z6" i="30"/>
  <c r="AM5" i="30"/>
  <c r="AJ5" i="30"/>
  <c r="AN5" i="30"/>
  <c r="Q5" i="30"/>
  <c r="AA5" i="30"/>
  <c r="AC5" i="30"/>
  <c r="P5" i="30"/>
  <c r="AB5" i="30" s="1"/>
  <c r="Z5" i="30"/>
  <c r="Q4" i="30"/>
  <c r="AC4" i="30" s="1"/>
  <c r="AA4" i="30"/>
  <c r="P4" i="30"/>
  <c r="Z4" i="30"/>
  <c r="AB4" i="30"/>
  <c r="AM17" i="27"/>
  <c r="AJ17" i="27"/>
  <c r="AN17" i="27"/>
  <c r="Q17" i="27"/>
  <c r="AC17" i="27" s="1"/>
  <c r="AA17" i="27"/>
  <c r="P17" i="27"/>
  <c r="AB17" i="27" s="1"/>
  <c r="Z17" i="27"/>
  <c r="AM16" i="27"/>
  <c r="AJ16" i="27"/>
  <c r="AN16" i="27"/>
  <c r="Q16" i="27"/>
  <c r="AA16" i="27"/>
  <c r="AC16" i="27"/>
  <c r="P16" i="27"/>
  <c r="AB16" i="27" s="1"/>
  <c r="Z16" i="27"/>
  <c r="AM15" i="27"/>
  <c r="AN15" i="27" s="1"/>
  <c r="AJ15" i="27"/>
  <c r="Q15" i="27"/>
  <c r="AA15" i="27"/>
  <c r="AC15" i="27"/>
  <c r="P15" i="27"/>
  <c r="Z15" i="27"/>
  <c r="AB15" i="27"/>
  <c r="AM14" i="27"/>
  <c r="AN14" i="27" s="1"/>
  <c r="AJ14" i="27"/>
  <c r="Q14" i="27"/>
  <c r="AC14" i="27" s="1"/>
  <c r="AA14" i="27"/>
  <c r="P14" i="27"/>
  <c r="Z14" i="27"/>
  <c r="AB14" i="27"/>
  <c r="AM13" i="27"/>
  <c r="AJ13" i="27"/>
  <c r="AN13" i="27"/>
  <c r="Q13" i="27"/>
  <c r="AC13" i="27" s="1"/>
  <c r="AA13" i="27"/>
  <c r="P13" i="27"/>
  <c r="AB13" i="27" s="1"/>
  <c r="Z13" i="27"/>
  <c r="AM12" i="27"/>
  <c r="AJ12" i="27"/>
  <c r="AN12" i="27"/>
  <c r="Q12" i="27"/>
  <c r="AA12" i="27"/>
  <c r="AC12" i="27"/>
  <c r="P12" i="27"/>
  <c r="AB12" i="27" s="1"/>
  <c r="Z12" i="27"/>
  <c r="AM11" i="27"/>
  <c r="AN11" i="27" s="1"/>
  <c r="AJ11" i="27"/>
  <c r="Q11" i="27"/>
  <c r="AA11" i="27"/>
  <c r="AC11" i="27"/>
  <c r="P11" i="27"/>
  <c r="Z11" i="27"/>
  <c r="AB11" i="27"/>
  <c r="AJ10" i="27"/>
  <c r="AN10" i="27" s="1"/>
  <c r="AM10" i="27"/>
  <c r="Q10" i="27"/>
  <c r="AA10" i="27"/>
  <c r="AC10" i="27"/>
  <c r="P10" i="27"/>
  <c r="Z10" i="27"/>
  <c r="AB10" i="27"/>
  <c r="AM9" i="27"/>
  <c r="AN9" i="27" s="1"/>
  <c r="AJ9" i="27"/>
  <c r="Q9" i="27"/>
  <c r="AC9" i="27" s="1"/>
  <c r="AA9" i="27"/>
  <c r="P9" i="27"/>
  <c r="Z9" i="27"/>
  <c r="AB9" i="27"/>
  <c r="AM8" i="27"/>
  <c r="AJ8" i="27"/>
  <c r="AN8" i="27"/>
  <c r="Q8" i="27"/>
  <c r="AC8" i="27" s="1"/>
  <c r="AA8" i="27"/>
  <c r="P8" i="27"/>
  <c r="AB8" i="27" s="1"/>
  <c r="Z8" i="27"/>
  <c r="AJ7" i="27"/>
  <c r="Q7" i="27"/>
  <c r="AC7" i="27" s="1"/>
  <c r="AA7" i="27"/>
  <c r="P7" i="27"/>
  <c r="Z7" i="27"/>
  <c r="AB7" i="27"/>
  <c r="AM6" i="27"/>
  <c r="AN6" i="27" s="1"/>
  <c r="AJ6" i="27"/>
  <c r="Q6" i="27"/>
  <c r="AC6" i="27" s="1"/>
  <c r="AA6" i="27"/>
  <c r="P6" i="27"/>
  <c r="Z6" i="27"/>
  <c r="AB6" i="27"/>
  <c r="AM5" i="27"/>
  <c r="AJ5" i="27"/>
  <c r="AN5" i="27"/>
  <c r="Q5" i="27"/>
  <c r="AC5" i="27" s="1"/>
  <c r="AA5" i="27"/>
  <c r="P5" i="27"/>
  <c r="AB5" i="27" s="1"/>
  <c r="Z5" i="27"/>
  <c r="Q4" i="27"/>
  <c r="AA4" i="27"/>
  <c r="AC4" i="27"/>
  <c r="P4" i="27"/>
  <c r="Z4" i="27"/>
  <c r="AB4" i="27"/>
  <c r="AM17" i="28"/>
  <c r="AN17" i="28" s="1"/>
  <c r="AJ17" i="28"/>
  <c r="Q17" i="28"/>
  <c r="AC17" i="28" s="1"/>
  <c r="AA17" i="28"/>
  <c r="P17" i="28"/>
  <c r="Z17" i="28"/>
  <c r="AB17" i="28"/>
  <c r="AM16" i="28"/>
  <c r="AJ16" i="28"/>
  <c r="AN16" i="28"/>
  <c r="Q16" i="28"/>
  <c r="AC16" i="28" s="1"/>
  <c r="AA16" i="28"/>
  <c r="P16" i="28"/>
  <c r="AB16" i="28" s="1"/>
  <c r="Z16" i="28"/>
  <c r="AM15" i="28"/>
  <c r="AJ15" i="28"/>
  <c r="AN15" i="28"/>
  <c r="Q15" i="28"/>
  <c r="AA15" i="28"/>
  <c r="AC15" i="28"/>
  <c r="P15" i="28"/>
  <c r="AB15" i="28" s="1"/>
  <c r="Z15" i="28"/>
  <c r="AM14" i="28"/>
  <c r="AN14" i="28" s="1"/>
  <c r="AJ14" i="28"/>
  <c r="Q14" i="28"/>
  <c r="AA14" i="28"/>
  <c r="AC14" i="28"/>
  <c r="P14" i="28"/>
  <c r="Z14" i="28"/>
  <c r="AB14" i="28"/>
  <c r="AM13" i="28"/>
  <c r="AN13" i="28" s="1"/>
  <c r="AJ13" i="28"/>
  <c r="Q13" i="28"/>
  <c r="AC13" i="28" s="1"/>
  <c r="AA13" i="28"/>
  <c r="P13" i="28"/>
  <c r="Z13" i="28"/>
  <c r="AB13" i="28"/>
  <c r="AM12" i="28"/>
  <c r="AJ12" i="28"/>
  <c r="AN12" i="28"/>
  <c r="Q12" i="28"/>
  <c r="AC12" i="28" s="1"/>
  <c r="AA12" i="28"/>
  <c r="P12" i="28"/>
  <c r="AB12" i="28" s="1"/>
  <c r="Z12" i="28"/>
  <c r="AM11" i="28"/>
  <c r="AJ11" i="28"/>
  <c r="AN11" i="28"/>
  <c r="Q11" i="28"/>
  <c r="AA11" i="28"/>
  <c r="AC11" i="28"/>
  <c r="P11" i="28"/>
  <c r="AB11" i="28" s="1"/>
  <c r="Z11" i="28"/>
  <c r="AM10" i="28"/>
  <c r="AN10" i="28" s="1"/>
  <c r="AJ10" i="28"/>
  <c r="Q10" i="28"/>
  <c r="AA10" i="28"/>
  <c r="AC10" i="28"/>
  <c r="P10" i="28"/>
  <c r="Z10" i="28"/>
  <c r="AB10" i="28"/>
  <c r="AM9" i="28"/>
  <c r="AN9" i="28" s="1"/>
  <c r="AJ9" i="28"/>
  <c r="Q9" i="28"/>
  <c r="AC9" i="28" s="1"/>
  <c r="AA9" i="28"/>
  <c r="P9" i="28"/>
  <c r="Z9" i="28"/>
  <c r="AB9" i="28"/>
  <c r="AM8" i="28"/>
  <c r="AJ8" i="28"/>
  <c r="AN8" i="28"/>
  <c r="Q8" i="28"/>
  <c r="AC8" i="28" s="1"/>
  <c r="AA8" i="28"/>
  <c r="P8" i="28"/>
  <c r="AB8" i="28" s="1"/>
  <c r="Z8" i="28"/>
  <c r="AM7" i="28"/>
  <c r="AJ7" i="28"/>
  <c r="AN7" i="28"/>
  <c r="Q7" i="28"/>
  <c r="AA7" i="28"/>
  <c r="AC7" i="28"/>
  <c r="P7" i="28"/>
  <c r="AB7" i="28" s="1"/>
  <c r="Z7" i="28"/>
  <c r="AM6" i="28"/>
  <c r="AN6" i="28" s="1"/>
  <c r="AJ6" i="28"/>
  <c r="Q6" i="28"/>
  <c r="AA6" i="28"/>
  <c r="AC6" i="28"/>
  <c r="P6" i="28"/>
  <c r="Z6" i="28"/>
  <c r="AB6" i="28"/>
  <c r="AM5" i="28"/>
  <c r="AN5" i="28" s="1"/>
  <c r="AJ5" i="28"/>
  <c r="Q5" i="28"/>
  <c r="AC5" i="28" s="1"/>
  <c r="AA5" i="28"/>
  <c r="P5" i="28"/>
  <c r="Z5" i="28"/>
  <c r="AB5" i="28"/>
  <c r="Q4" i="28"/>
  <c r="AA4" i="28"/>
  <c r="AC4" i="28"/>
  <c r="P4" i="28"/>
  <c r="AB4" i="28" s="1"/>
  <c r="Z4" i="28"/>
  <c r="AM18" i="32"/>
  <c r="AN18" i="32" s="1"/>
  <c r="AJ18" i="32"/>
  <c r="Q18" i="32"/>
  <c r="AA18" i="32"/>
  <c r="AC18" i="32"/>
  <c r="P18" i="32"/>
  <c r="Z18" i="32"/>
  <c r="AB18" i="32"/>
  <c r="AM17" i="32"/>
  <c r="AN17" i="32" s="1"/>
  <c r="AJ17" i="32"/>
  <c r="Q17" i="32"/>
  <c r="AC17" i="32" s="1"/>
  <c r="AA17" i="32"/>
  <c r="P17" i="32"/>
  <c r="Z17" i="32"/>
  <c r="AB17" i="32"/>
  <c r="AM16" i="32"/>
  <c r="AJ16" i="32"/>
  <c r="AN16" i="32"/>
  <c r="Q16" i="32"/>
  <c r="AC16" i="32" s="1"/>
  <c r="AA16" i="32"/>
  <c r="P16" i="32"/>
  <c r="AB16" i="32" s="1"/>
  <c r="Z16" i="32"/>
  <c r="AM15" i="32"/>
  <c r="AJ15" i="32"/>
  <c r="AN15" i="32"/>
  <c r="Q15" i="32"/>
  <c r="AA15" i="32"/>
  <c r="AC15" i="32"/>
  <c r="P15" i="32"/>
  <c r="AB15" i="32" s="1"/>
  <c r="Z15" i="32"/>
  <c r="AM14" i="32"/>
  <c r="AN14" i="32" s="1"/>
  <c r="AJ14" i="32"/>
  <c r="Q14" i="32"/>
  <c r="AA14" i="32"/>
  <c r="AC14" i="32"/>
  <c r="P14" i="32"/>
  <c r="Z14" i="32"/>
  <c r="AB14" i="32"/>
  <c r="AM13" i="32"/>
  <c r="AN13" i="32" s="1"/>
  <c r="AJ13" i="32"/>
  <c r="Q13" i="32"/>
  <c r="AC13" i="32" s="1"/>
  <c r="AA13" i="32"/>
  <c r="P13" i="32"/>
  <c r="Z13" i="32"/>
  <c r="AB13" i="32"/>
  <c r="AM12" i="32"/>
  <c r="AJ12" i="32"/>
  <c r="AN12" i="32"/>
  <c r="Q12" i="32"/>
  <c r="AC12" i="32" s="1"/>
  <c r="AA12" i="32"/>
  <c r="P12" i="32"/>
  <c r="AB12" i="32" s="1"/>
  <c r="Z12" i="32"/>
  <c r="AM11" i="32"/>
  <c r="AJ11" i="32"/>
  <c r="AN11" i="32"/>
  <c r="Q11" i="32"/>
  <c r="AA11" i="32"/>
  <c r="AC11" i="32"/>
  <c r="P11" i="32"/>
  <c r="AB11" i="32" s="1"/>
  <c r="Z11" i="32"/>
  <c r="AM10" i="32"/>
  <c r="AN10" i="32" s="1"/>
  <c r="AJ10" i="32"/>
  <c r="Q10" i="32"/>
  <c r="AA10" i="32"/>
  <c r="AC10" i="32"/>
  <c r="P10" i="32"/>
  <c r="Z10" i="32"/>
  <c r="AB10" i="32"/>
  <c r="AM9" i="32"/>
  <c r="AN9" i="32" s="1"/>
  <c r="AJ9" i="32"/>
  <c r="Q9" i="32"/>
  <c r="AC9" i="32" s="1"/>
  <c r="AA9" i="32"/>
  <c r="P9" i="32"/>
  <c r="Z9" i="32"/>
  <c r="AB9" i="32"/>
  <c r="AM8" i="32"/>
  <c r="AJ8" i="32"/>
  <c r="AN8" i="32"/>
  <c r="Q8" i="32"/>
  <c r="AC8" i="32" s="1"/>
  <c r="AA8" i="32"/>
  <c r="P8" i="32"/>
  <c r="AB8" i="32" s="1"/>
  <c r="Z8" i="32"/>
  <c r="AM7" i="32"/>
  <c r="AJ7" i="32"/>
  <c r="AN7" i="32"/>
  <c r="Q7" i="32"/>
  <c r="AA7" i="32"/>
  <c r="AC7" i="32"/>
  <c r="P7" i="32"/>
  <c r="AB7" i="32" s="1"/>
  <c r="Z7" i="32"/>
  <c r="AM6" i="32"/>
  <c r="AN6" i="32" s="1"/>
  <c r="AJ6" i="32"/>
  <c r="Q6" i="32"/>
  <c r="AA6" i="32"/>
  <c r="AC6" i="32"/>
  <c r="P6" i="32"/>
  <c r="Z6" i="32"/>
  <c r="AB6" i="32"/>
  <c r="AM5" i="32"/>
  <c r="AN5" i="32" s="1"/>
  <c r="AJ5" i="32"/>
  <c r="Q5" i="32"/>
  <c r="AC5" i="32" s="1"/>
  <c r="AA5" i="32"/>
  <c r="P5" i="32"/>
  <c r="Z5" i="32"/>
  <c r="AB5" i="32"/>
  <c r="AM4" i="32"/>
  <c r="AN4" i="32" s="1"/>
  <c r="Q4" i="32"/>
  <c r="AC4" i="32" s="1"/>
  <c r="AA4" i="32"/>
  <c r="P4" i="32"/>
  <c r="Z4" i="32"/>
  <c r="AB4" i="32"/>
  <c r="AM17" i="31"/>
  <c r="AJ17" i="31"/>
  <c r="AN17" i="31"/>
  <c r="Q17" i="31"/>
  <c r="AC17" i="31" s="1"/>
  <c r="AA17" i="31"/>
  <c r="P17" i="31"/>
  <c r="AB17" i="31" s="1"/>
  <c r="Z17" i="31"/>
  <c r="AM16" i="31"/>
  <c r="AJ16" i="31"/>
  <c r="AN16" i="31"/>
  <c r="Q16" i="31"/>
  <c r="AA16" i="31"/>
  <c r="AC16" i="31"/>
  <c r="P16" i="31"/>
  <c r="AB16" i="31" s="1"/>
  <c r="Z16" i="31"/>
  <c r="AM15" i="31"/>
  <c r="AN15" i="31" s="1"/>
  <c r="AJ15" i="31"/>
  <c r="Q15" i="31"/>
  <c r="AA15" i="31"/>
  <c r="AC15" i="31"/>
  <c r="P15" i="31"/>
  <c r="Z15" i="31"/>
  <c r="AB15" i="31"/>
  <c r="AM14" i="31"/>
  <c r="AN14" i="31" s="1"/>
  <c r="AJ14" i="31"/>
  <c r="Q14" i="31"/>
  <c r="AC14" i="31" s="1"/>
  <c r="AA14" i="31"/>
  <c r="P14" i="31"/>
  <c r="Z14" i="31"/>
  <c r="AB14" i="31"/>
  <c r="AM13" i="31"/>
  <c r="AJ13" i="31"/>
  <c r="AN13" i="31"/>
  <c r="Q13" i="31"/>
  <c r="AC13" i="31" s="1"/>
  <c r="AA13" i="31"/>
  <c r="P13" i="31"/>
  <c r="AB13" i="31" s="1"/>
  <c r="Z13" i="31"/>
  <c r="AM12" i="31"/>
  <c r="AJ12" i="31"/>
  <c r="AN12" i="31"/>
  <c r="Q12" i="31"/>
  <c r="AA12" i="31"/>
  <c r="AC12" i="31"/>
  <c r="P12" i="31"/>
  <c r="AB12" i="31" s="1"/>
  <c r="Z12" i="31"/>
  <c r="AM11" i="31"/>
  <c r="AN11" i="31" s="1"/>
  <c r="AJ11" i="31"/>
  <c r="Q11" i="31"/>
  <c r="AA11" i="31"/>
  <c r="AC11" i="31"/>
  <c r="P11" i="31"/>
  <c r="Z11" i="31"/>
  <c r="AB11" i="31"/>
  <c r="AM10" i="31"/>
  <c r="AN10" i="31" s="1"/>
  <c r="AJ10" i="31"/>
  <c r="Q10" i="31"/>
  <c r="AC10" i="31" s="1"/>
  <c r="AA10" i="31"/>
  <c r="P10" i="31"/>
  <c r="Z10" i="31"/>
  <c r="AB10" i="31"/>
  <c r="AM9" i="31"/>
  <c r="AJ9" i="31"/>
  <c r="AN9" i="31"/>
  <c r="Q9" i="31"/>
  <c r="AC9" i="31" s="1"/>
  <c r="AA9" i="31"/>
  <c r="P9" i="31"/>
  <c r="AB9" i="31" s="1"/>
  <c r="Z9" i="31"/>
  <c r="AM8" i="31"/>
  <c r="AJ8" i="31"/>
  <c r="AN8" i="31"/>
  <c r="Q8" i="31"/>
  <c r="AA8" i="31"/>
  <c r="AC8" i="31"/>
  <c r="P8" i="31"/>
  <c r="AB8" i="31" s="1"/>
  <c r="Z8" i="31"/>
  <c r="AM7" i="31"/>
  <c r="AN7" i="31" s="1"/>
  <c r="AJ7" i="31"/>
  <c r="Q7" i="31"/>
  <c r="AA7" i="31"/>
  <c r="AC7" i="31"/>
  <c r="P7" i="31"/>
  <c r="Z7" i="31"/>
  <c r="AB7" i="31"/>
  <c r="AM6" i="31"/>
  <c r="AN6" i="31" s="1"/>
  <c r="AJ6" i="31"/>
  <c r="Q6" i="31"/>
  <c r="AC6" i="31" s="1"/>
  <c r="AA6" i="31"/>
  <c r="P6" i="31"/>
  <c r="Z6" i="31"/>
  <c r="AB6" i="31"/>
  <c r="AM5" i="31"/>
  <c r="AJ5" i="31"/>
  <c r="AN5" i="31"/>
  <c r="Q5" i="31"/>
  <c r="AC5" i="31" s="1"/>
  <c r="AA5" i="31"/>
  <c r="P5" i="31"/>
  <c r="AB5" i="31" s="1"/>
  <c r="Z5" i="31"/>
  <c r="Q4" i="31"/>
  <c r="AA4" i="31"/>
  <c r="AC4" i="31"/>
  <c r="P4" i="31"/>
  <c r="Z4" i="31"/>
  <c r="AB4" i="31"/>
  <c r="AM17" i="29"/>
  <c r="AN17" i="29" s="1"/>
  <c r="AJ17" i="29"/>
  <c r="Q17" i="29"/>
  <c r="AC17" i="29" s="1"/>
  <c r="AA17" i="29"/>
  <c r="P17" i="29"/>
  <c r="Z17" i="29"/>
  <c r="AB17" i="29"/>
  <c r="AM16" i="29"/>
  <c r="AJ16" i="29"/>
  <c r="AN16" i="29"/>
  <c r="Q16" i="29"/>
  <c r="AC16" i="29" s="1"/>
  <c r="AA16" i="29"/>
  <c r="P16" i="29"/>
  <c r="AB16" i="29" s="1"/>
  <c r="Z16" i="29"/>
  <c r="AM15" i="29"/>
  <c r="AJ15" i="29"/>
  <c r="AN15" i="29"/>
  <c r="Q15" i="29"/>
  <c r="AA15" i="29"/>
  <c r="AC15" i="29"/>
  <c r="P15" i="29"/>
  <c r="AB15" i="29" s="1"/>
  <c r="Z15" i="29"/>
  <c r="AM14" i="29"/>
  <c r="AN14" i="29" s="1"/>
  <c r="AJ14" i="29"/>
  <c r="Q14" i="29"/>
  <c r="AA14" i="29"/>
  <c r="AC14" i="29"/>
  <c r="P14" i="29"/>
  <c r="Z14" i="29"/>
  <c r="AB14" i="29"/>
  <c r="AM13" i="29"/>
  <c r="AN13" i="29" s="1"/>
  <c r="AJ13" i="29"/>
  <c r="Q13" i="29"/>
  <c r="AC13" i="29" s="1"/>
  <c r="AA13" i="29"/>
  <c r="P13" i="29"/>
  <c r="Z13" i="29"/>
  <c r="AB13" i="29"/>
  <c r="AM12" i="29"/>
  <c r="AJ12" i="29"/>
  <c r="AN12" i="29"/>
  <c r="Q12" i="29"/>
  <c r="AC12" i="29" s="1"/>
  <c r="AA12" i="29"/>
  <c r="P12" i="29"/>
  <c r="AB12" i="29" s="1"/>
  <c r="Z12" i="29"/>
  <c r="AM11" i="29"/>
  <c r="AJ11" i="29"/>
  <c r="AN11" i="29"/>
  <c r="Q11" i="29"/>
  <c r="AA11" i="29"/>
  <c r="AC11" i="29"/>
  <c r="P11" i="29"/>
  <c r="AB11" i="29" s="1"/>
  <c r="Z11" i="29"/>
  <c r="AM10" i="29"/>
  <c r="AN10" i="29" s="1"/>
  <c r="AJ10" i="29"/>
  <c r="Q10" i="29"/>
  <c r="AA10" i="29"/>
  <c r="AC10" i="29"/>
  <c r="P10" i="29"/>
  <c r="Z10" i="29"/>
  <c r="AB10" i="29"/>
  <c r="AM9" i="29"/>
  <c r="AN9" i="29" s="1"/>
  <c r="AJ9" i="29"/>
  <c r="Q9" i="29"/>
  <c r="AC9" i="29" s="1"/>
  <c r="AA9" i="29"/>
  <c r="P9" i="29"/>
  <c r="Z9" i="29"/>
  <c r="AB9" i="29"/>
  <c r="AM8" i="29"/>
  <c r="AJ8" i="29"/>
  <c r="AN8" i="29"/>
  <c r="Q8" i="29"/>
  <c r="AC8" i="29" s="1"/>
  <c r="AA8" i="29"/>
  <c r="P8" i="29"/>
  <c r="AB8" i="29" s="1"/>
  <c r="Z8" i="29"/>
  <c r="AM7" i="29"/>
  <c r="AJ7" i="29"/>
  <c r="AN7" i="29"/>
  <c r="Q7" i="29"/>
  <c r="AA7" i="29"/>
  <c r="AC7" i="29"/>
  <c r="P7" i="29"/>
  <c r="AB7" i="29" s="1"/>
  <c r="Z7" i="29"/>
  <c r="AM6" i="29"/>
  <c r="AN6" i="29" s="1"/>
  <c r="AJ6" i="29"/>
  <c r="Q6" i="29"/>
  <c r="AA6" i="29"/>
  <c r="AC6" i="29"/>
  <c r="P6" i="29"/>
  <c r="Z6" i="29"/>
  <c r="AB6" i="29"/>
  <c r="AM5" i="29"/>
  <c r="AN5" i="29" s="1"/>
  <c r="AJ5" i="29"/>
  <c r="Q5" i="29"/>
  <c r="AC5" i="29" s="1"/>
  <c r="AA5" i="29"/>
  <c r="P5" i="29"/>
  <c r="Z5" i="29"/>
  <c r="AB5" i="29"/>
  <c r="Q4" i="29"/>
  <c r="AA4" i="29"/>
  <c r="AC4" i="29"/>
  <c r="P4" i="29"/>
  <c r="AB4" i="29" s="1"/>
  <c r="Z4" i="29"/>
</calcChain>
</file>

<file path=xl/sharedStrings.xml><?xml version="1.0" encoding="utf-8"?>
<sst xmlns="http://schemas.openxmlformats.org/spreadsheetml/2006/main" count="1217" uniqueCount="59">
  <si>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</si>
  <si>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</si>
  <si>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</si>
  <si>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</si>
  <si>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</si>
  <si>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</si>
  <si>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</si>
  <si>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</si>
  <si>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</si>
  <si>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</si>
  <si>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</si>
  <si>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</si>
  <si>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</si>
  <si>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</si>
  <si>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</si>
  <si>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</si>
  <si>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</si>
  <si>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</si>
  <si>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</si>
  <si>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</si>
  <si>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</si>
  <si>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</si>
  <si>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</si>
  <si>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</si>
  <si>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</si>
  <si>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</si>
  <si>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</si>
  <si>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</si>
  <si>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</si>
  <si>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</si>
  <si>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</si>
  <si>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</si>
  <si>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</si>
  <si>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</si>
  <si>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 xml:space="preserve">Department for Transport </t>
  </si>
  <si>
    <t>Ministerial Department</t>
  </si>
  <si>
    <t>Department for Transport</t>
  </si>
  <si>
    <t>Driving Standards Agency</t>
  </si>
  <si>
    <t>Executive Agency</t>
  </si>
  <si>
    <t>Driver &amp; Vehicle Licensing Agency</t>
  </si>
  <si>
    <t>Government Car &amp; Despatch Agency</t>
  </si>
  <si>
    <t>Highways Agency</t>
  </si>
  <si>
    <t>Maritime &amp; Coastguard Agency</t>
  </si>
  <si>
    <t>Vehicle Certification Agency</t>
  </si>
  <si>
    <t>Vehicle &amp; Operator Services Agency</t>
  </si>
  <si>
    <t>British Transport Police Authority</t>
  </si>
  <si>
    <t>Executive Non-Departmental Public Body</t>
  </si>
  <si>
    <t>Directly Operated Railways Ltd</t>
  </si>
  <si>
    <t>High Speed 2</t>
  </si>
  <si>
    <t>Northern Lighthouse Board</t>
  </si>
  <si>
    <t>Passenger Focus</t>
  </si>
  <si>
    <t>Railway Heritage Committee</t>
  </si>
  <si>
    <t>Trinity House</t>
  </si>
  <si>
    <t>Figures BTPA staff only</t>
  </si>
  <si>
    <t>The salary of the RHC's one employee is paid by BRB (Residuary) Ltd, and should therefore be accounted for in the BRBR return.</t>
  </si>
  <si>
    <t>Salary costs includes £157,986 CILON</t>
  </si>
  <si>
    <t>It is correct that the current Ers’ Pension contributions are now zero. April was correct at £416.67.</t>
  </si>
  <si>
    <t>Staff of BTPA only - not Force or Members, as requested by DfT</t>
  </si>
  <si>
    <t xml:space="preserve">Excludes members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</si>
</sst>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9" x14ac:knownFonts="1"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6">
    <xf numFmtId="0" fontId="0" fillId="0" borderId="0"/>
    <xf numFmtId="0" fontId="2" fillId="0" borderId="0"/>
    <xf numFmtId="0" fontId="4" fillId="0" borderId="0"/>
    <xf numFmtId="0" fontId="8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5" fontId="9" fillId="2" borderId="0" applyNumberFormat="0">
      <protection locked="0"/>
    </xf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>
      <alignment vertical="top"/>
    </xf>
    <xf numFmtId="2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7" fillId="0" borderId="0"/>
    <xf numFmtId="0" fontId="4" fillId="0" borderId="0"/>
    <xf numFmtId="0" fontId="8" fillId="0" borderId="0"/>
    <xf numFmtId="0" fontId="4" fillId="0" borderId="0"/>
    <xf numFmtId="0" fontId="18" fillId="0" borderId="0"/>
    <xf numFmtId="0" fontId="5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16" fillId="0" borderId="0"/>
    <xf numFmtId="40" fontId="11" fillId="3" borderId="0">
      <alignment horizontal="right"/>
    </xf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</cellStyleXfs>
  <cellXfs count="76">
    <xf numFmtId="0" fontId="0" fillId="0" borderId="0" xfId="0"/>
    <xf numFmtId="0" fontId="12" fillId="0" borderId="1" xfId="0" applyFont="1" applyFill="1" applyBorder="1" applyAlignment="1" applyProtection="1">
      <alignment horizontal="center" wrapText="1"/>
    </xf>
    <xf numFmtId="0" fontId="12" fillId="0" borderId="1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/>
    </xf>
    <xf numFmtId="184" fontId="14" fillId="0" borderId="2" xfId="0" applyNumberFormat="1" applyFont="1" applyFill="1" applyBorder="1" applyAlignment="1" applyProtection="1">
      <alignment horizontal="right" vertical="center"/>
      <protection locked="0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14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4" fillId="0" borderId="2" xfId="0" applyFont="1" applyFill="1" applyBorder="1" applyAlignment="1" applyProtection="1">
      <alignment vertical="center" wrapText="1"/>
      <protection locked="0"/>
    </xf>
    <xf numFmtId="0" fontId="14" fillId="0" borderId="2" xfId="0" applyFont="1" applyFill="1" applyBorder="1" applyAlignment="1" applyProtection="1">
      <alignment horizontal="right" wrapText="1"/>
      <protection locked="0"/>
    </xf>
    <xf numFmtId="3" fontId="14" fillId="0" borderId="2" xfId="0" applyNumberFormat="1" applyFont="1" applyFill="1" applyBorder="1" applyAlignment="1" applyProtection="1">
      <alignment horizontal="right"/>
    </xf>
    <xf numFmtId="0" fontId="14" fillId="0" borderId="2" xfId="0" applyFont="1" applyFill="1" applyBorder="1" applyAlignment="1" applyProtection="1">
      <alignment horizontal="right"/>
    </xf>
    <xf numFmtId="3" fontId="14" fillId="0" borderId="2" xfId="0" applyNumberFormat="1" applyFont="1" applyFill="1" applyBorder="1" applyAlignment="1" applyProtection="1">
      <alignment horizontal="right" vertical="center"/>
    </xf>
    <xf numFmtId="184" fontId="14" fillId="0" borderId="2" xfId="0" applyNumberFormat="1" applyFont="1" applyFill="1" applyBorder="1" applyAlignment="1" applyProtection="1">
      <alignment horizontal="right" vertical="center"/>
    </xf>
    <xf numFmtId="0" fontId="14" fillId="0" borderId="2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protection locked="0"/>
    </xf>
    <xf numFmtId="0" fontId="12" fillId="0" borderId="1" xfId="0" applyFont="1" applyFill="1" applyBorder="1" applyAlignment="1" applyProtection="1">
      <alignment horizontal="center" wrapText="1"/>
    </xf>
    <xf numFmtId="0" fontId="12" fillId="0" borderId="3" xfId="0" applyFont="1" applyFill="1" applyBorder="1" applyAlignment="1" applyProtection="1">
      <alignment horizont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2" xfId="0" applyFont="1" applyFill="1" applyBorder="1" applyAlignment="1" applyProtection="1">
      <alignment vertical="center" wrapText="1"/>
      <protection locked="0"/>
    </xf>
    <xf numFmtId="0" fontId="14" fillId="0" borderId="2" xfId="0" applyFont="1" applyFill="1" applyBorder="1" applyAlignment="1" applyProtection="1">
      <alignment horizontal="right" vertical="center" wrapText="1"/>
      <protection locked="0"/>
    </xf>
    <xf numFmtId="0" fontId="14" fillId="0" borderId="2" xfId="0" applyFont="1" applyFill="1" applyBorder="1" applyAlignment="1" applyProtection="1">
      <alignment horizontal="right" vertical="center"/>
    </xf>
    <xf numFmtId="0" fontId="3" fillId="0" borderId="2" xfId="0" applyFont="1" applyFill="1" applyBorder="1" applyAlignment="1" applyProtection="1">
      <alignment horizontal="right" wrapText="1"/>
      <protection locked="0"/>
    </xf>
    <xf numFmtId="3" fontId="3" fillId="0" borderId="2" xfId="0" applyNumberFormat="1" applyFont="1" applyFill="1" applyBorder="1" applyAlignment="1" applyProtection="1">
      <alignment horizontal="right"/>
    </xf>
    <xf numFmtId="0" fontId="3" fillId="0" borderId="2" xfId="0" applyFont="1" applyFill="1" applyBorder="1" applyAlignment="1" applyProtection="1">
      <alignment horizontal="right"/>
    </xf>
    <xf numFmtId="3" fontId="3" fillId="0" borderId="2" xfId="0" applyNumberFormat="1" applyFont="1" applyFill="1" applyBorder="1" applyAlignment="1" applyProtection="1">
      <alignment horizontal="right" vertical="center"/>
    </xf>
    <xf numFmtId="184" fontId="3" fillId="0" borderId="2" xfId="0" applyNumberFormat="1" applyFont="1" applyFill="1" applyBorder="1" applyAlignment="1" applyProtection="1">
      <alignment horizontal="right" vertical="center"/>
      <protection locked="0"/>
    </xf>
    <xf numFmtId="184" fontId="3" fillId="0" borderId="2" xfId="0" applyNumberFormat="1" applyFont="1" applyFill="1" applyBorder="1" applyAlignment="1" applyProtection="1">
      <alignment horizontal="right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protection locked="0"/>
    </xf>
    <xf numFmtId="0" fontId="14" fillId="0" borderId="0" xfId="0" applyFont="1" applyFill="1"/>
    <xf numFmtId="0" fontId="14" fillId="0" borderId="2" xfId="0" applyFont="1" applyFill="1" applyBorder="1" applyAlignment="1" applyProtection="1">
      <alignment vertical="center"/>
      <protection locked="0"/>
    </xf>
    <xf numFmtId="3" fontId="14" fillId="0" borderId="4" xfId="0" applyNumberFormat="1" applyFont="1" applyFill="1" applyBorder="1" applyAlignment="1" applyProtection="1">
      <alignment vertical="center"/>
      <protection locked="0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 wrapText="1"/>
    </xf>
    <xf numFmtId="0" fontId="15" fillId="0" borderId="8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/>
    </xf>
    <xf numFmtId="0" fontId="15" fillId="0" borderId="11" xfId="0" applyFont="1" applyFill="1" applyBorder="1" applyAlignment="1" applyProtection="1">
      <alignment horizontal="center"/>
    </xf>
    <xf numFmtId="0" fontId="15" fillId="0" borderId="13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/>
    </xf>
    <xf numFmtId="0" fontId="15" fillId="0" borderId="3" xfId="0" applyFont="1" applyFill="1" applyBorder="1" applyAlignment="1" applyProtection="1">
      <alignment horizontal="center"/>
    </xf>
    <xf numFmtId="0" fontId="15" fillId="0" borderId="5" xfId="0" applyFont="1" applyFill="1" applyBorder="1" applyAlignment="1" applyProtection="1"/>
    <xf numFmtId="0" fontId="15" fillId="0" borderId="6" xfId="0" applyFont="1" applyFill="1" applyBorder="1" applyAlignment="1" applyProtection="1"/>
    <xf numFmtId="0" fontId="15" fillId="0" borderId="7" xfId="0" applyFont="1" applyFill="1" applyBorder="1" applyAlignment="1" applyProtection="1">
      <alignment horizontal="center" wrapText="1"/>
    </xf>
    <xf numFmtId="0" fontId="15" fillId="0" borderId="7" xfId="0" applyFont="1" applyFill="1" applyBorder="1" applyAlignment="1" applyProtection="1">
      <alignment horizontal="center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horizontal="center" wrapText="1"/>
    </xf>
    <xf numFmtId="0" fontId="12" fillId="0" borderId="1" xfId="0" applyFont="1" applyFill="1" applyBorder="1" applyAlignment="1" applyProtection="1">
      <alignment horizontal="center" wrapText="1"/>
    </xf>
    <xf numFmtId="0" fontId="12" fillId="0" borderId="6" xfId="0" applyFont="1" applyFill="1" applyBorder="1" applyAlignment="1" applyProtection="1">
      <alignment horizontal="center" wrapText="1"/>
    </xf>
    <xf numFmtId="0" fontId="12" fillId="0" borderId="2" xfId="0" applyFont="1" applyFill="1" applyBorder="1" applyAlignment="1" applyProtection="1">
      <alignment horizontal="center" wrapText="1"/>
    </xf>
    <xf numFmtId="0" fontId="12" fillId="0" borderId="5" xfId="0" applyFont="1" applyFill="1" applyBorder="1" applyAlignment="1" applyProtection="1">
      <alignment horizontal="center" wrapText="1"/>
    </xf>
    <xf numFmtId="0" fontId="12" fillId="0" borderId="8" xfId="0" applyFont="1" applyFill="1" applyBorder="1" applyAlignment="1" applyProtection="1">
      <alignment horizontal="center" wrapText="1"/>
    </xf>
    <xf numFmtId="0" fontId="12" fillId="0" borderId="9" xfId="0" applyFont="1" applyFill="1" applyBorder="1" applyAlignment="1" applyProtection="1">
      <alignment horizontal="center" wrapText="1"/>
    </xf>
    <xf numFmtId="0" fontId="12" fillId="0" borderId="3" xfId="0" applyFont="1" applyFill="1" applyBorder="1" applyAlignment="1" applyProtection="1">
      <alignment horizontal="center" wrapText="1"/>
    </xf>
    <xf numFmtId="0" fontId="12" fillId="0" borderId="10" xfId="0" applyFont="1" applyFill="1" applyBorder="1" applyAlignment="1" applyProtection="1">
      <alignment horizontal="center" wrapText="1"/>
    </xf>
    <xf numFmtId="0" fontId="12" fillId="0" borderId="10" xfId="0" applyFont="1" applyFill="1" applyBorder="1" applyAlignment="1" applyProtection="1">
      <alignment horizontal="center"/>
    </xf>
    <xf numFmtId="0" fontId="12" fillId="0" borderId="11" xfId="0" applyFont="1" applyFill="1" applyBorder="1" applyAlignment="1" applyProtection="1">
      <alignment horizontal="center"/>
    </xf>
    <xf numFmtId="0" fontId="12" fillId="0" borderId="13" xfId="0" applyFont="1" applyFill="1" applyBorder="1" applyAlignment="1" applyProtection="1">
      <alignment horizontal="center"/>
    </xf>
    <xf numFmtId="0" fontId="12" fillId="0" borderId="12" xfId="0" applyFont="1" applyFill="1" applyBorder="1" applyAlignment="1" applyProtection="1">
      <alignment horizontal="center"/>
    </xf>
    <xf numFmtId="0" fontId="12" fillId="0" borderId="2" xfId="0" applyFont="1" applyFill="1" applyBorder="1" applyAlignment="1" applyProtection="1">
      <alignment horizontal="center"/>
    </xf>
    <xf numFmtId="0" fontId="12" fillId="0" borderId="3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/>
    <xf numFmtId="0" fontId="12" fillId="0" borderId="6" xfId="0" applyFont="1" applyFill="1" applyBorder="1" applyAlignment="1" applyProtection="1"/>
    <xf numFmtId="0" fontId="12" fillId="0" borderId="7" xfId="0" applyFont="1" applyFill="1" applyBorder="1" applyAlignment="1" applyProtection="1">
      <alignment horizontal="center" wrapText="1"/>
    </xf>
    <xf numFmtId="0" fontId="12" fillId="0" borderId="7" xfId="0" applyFont="1" applyFill="1" applyBorder="1" applyAlignment="1" applyProtection="1">
      <alignment horizontal="center"/>
    </xf>
    <xf numFmtId="0" fontId="12" fillId="0" borderId="11" xfId="0" applyFont="1" applyFill="1" applyBorder="1" applyAlignment="1" applyProtection="1">
      <alignment horizontal="center" wrapText="1"/>
    </xf>
    <xf numFmtId="0" fontId="12" fillId="0" borderId="12" xfId="0" applyFont="1" applyFill="1" applyBorder="1" applyAlignment="1" applyProtection="1">
      <alignment horizontal="center" wrapText="1"/>
    </xf>
  </cellXfs>
  <cellStyles count="56">
    <cellStyle name=" 1" xfId="1"/>
    <cellStyle name="_x000d__x000a_JournalTemplate=C:\COMFO\CTALK\JOURSTD.TPL_x000d__x000a_LbStateAddress=3 3 0 251 1 89 2 311_x000d__x000a_LbStateJou" xfId="2"/>
    <cellStyle name="%" xfId="3"/>
    <cellStyle name="%_Monthly workforce management information template 2003 (3) March11-Aug11" xfId="4"/>
    <cellStyle name="%_MWMI template 2003 Jan 12 to Dec 12" xfId="5"/>
    <cellStyle name="ÅrMndDag" xfId="6"/>
    <cellStyle name="Caption" xfId="7"/>
    <cellStyle name="Comma 2" xfId="8"/>
    <cellStyle name="Comma 3" xfId="9"/>
    <cellStyle name="Comma 4" xfId="10"/>
    <cellStyle name="Comma 5" xfId="11"/>
    <cellStyle name="Comma 5 2" xfId="12"/>
    <cellStyle name="Comma 6" xfId="13"/>
    <cellStyle name="Comma 7" xfId="14"/>
    <cellStyle name="Currency 2" xfId="15"/>
    <cellStyle name="DagerOgTimer" xfId="16"/>
    <cellStyle name="DagOgDato" xfId="17"/>
    <cellStyle name="DagOgDatoLang" xfId="18"/>
    <cellStyle name="Dato" xfId="19"/>
    <cellStyle name="Hyperlink 2" xfId="20"/>
    <cellStyle name="Hyperlink 3" xfId="21"/>
    <cellStyle name="Hyperlink 4" xfId="22"/>
    <cellStyle name="JusterBunn" xfId="23"/>
    <cellStyle name="JusterMidtstill" xfId="24"/>
    <cellStyle name="JusterTopp" xfId="25"/>
    <cellStyle name="Klokkeslett" xfId="26"/>
    <cellStyle name="Konto" xfId="27"/>
    <cellStyle name="Normal" xfId="0" builtinId="0"/>
    <cellStyle name="Normal 2" xfId="28"/>
    <cellStyle name="Normal 3" xfId="29"/>
    <cellStyle name="Normal 3 2" xfId="30"/>
    <cellStyle name="Normal 3 3" xfId="31"/>
    <cellStyle name="Normal 3_Monthly workforce management information template 2003 (3) March11-Aug11" xfId="32"/>
    <cellStyle name="Normal 4" xfId="33"/>
    <cellStyle name="Normal 5" xfId="34"/>
    <cellStyle name="Normal 5 2" xfId="35"/>
    <cellStyle name="Normal 5_Monthly workforce management information template 2003 (3) March11-Aug11" xfId="36"/>
    <cellStyle name="Normal 6" xfId="37"/>
    <cellStyle name="Normal 7" xfId="38"/>
    <cellStyle name="Normal 8" xfId="39"/>
    <cellStyle name="Normal 9" xfId="40"/>
    <cellStyle name="Output Amounts" xfId="41"/>
    <cellStyle name="PersonNr" xfId="42"/>
    <cellStyle name="PostNr" xfId="43"/>
    <cellStyle name="PostNrNorge" xfId="44"/>
    <cellStyle name="SkjulAlt" xfId="45"/>
    <cellStyle name="SkjulTall" xfId="46"/>
    <cellStyle name="Telefon" xfId="47"/>
    <cellStyle name="Timer1" xfId="48"/>
    <cellStyle name="Timer2" xfId="49"/>
    <cellStyle name="ToSiffer" xfId="50"/>
    <cellStyle name="TreSiffer" xfId="51"/>
    <cellStyle name="Tusenskille1000" xfId="52"/>
    <cellStyle name="TusenskilleFarger" xfId="53"/>
    <cellStyle name="Valuta1000" xfId="54"/>
    <cellStyle name="ValutaFarger" xfId="55"/>
  </cellStyles>
  <dxfs count="8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J1" workbookViewId="0">
      <selection activeCell="AO17" sqref="AO17"/>
    </sheetView>
  </sheetViews>
  <sheetFormatPr defaultRowHeight="14.25" x14ac:dyDescent="0.2"/>
  <cols>
    <col min="1" max="1" width="23.5546875" style="9" customWidth="1"/>
    <col min="2" max="3" width="15" style="9" customWidth="1"/>
    <col min="4" max="17" width="10.44140625" style="17" customWidth="1"/>
    <col min="18" max="27" width="12.77734375" style="17" customWidth="1"/>
    <col min="28" max="29" width="11.109375" style="9" customWidth="1"/>
    <col min="30" max="36" width="15.5546875" style="9" customWidth="1"/>
    <col min="37" max="39" width="19.109375" style="9" customWidth="1"/>
    <col min="40" max="40" width="20.77734375" style="9" customWidth="1"/>
    <col min="41" max="41" width="18" style="9" customWidth="1"/>
    <col min="42" max="16384" width="8.88671875" style="9"/>
  </cols>
  <sheetData>
    <row r="1" spans="1:41" s="8" customFormat="1" ht="15" customHeight="1" x14ac:dyDescent="0.25">
      <c r="A1" s="36" t="s">
        <v>12</v>
      </c>
      <c r="B1" s="36" t="s">
        <v>1</v>
      </c>
      <c r="C1" s="36" t="s">
        <v>0</v>
      </c>
      <c r="D1" s="42" t="s">
        <v>8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43"/>
      <c r="R1" s="49" t="s">
        <v>15</v>
      </c>
      <c r="S1" s="53"/>
      <c r="T1" s="53"/>
      <c r="U1" s="53"/>
      <c r="V1" s="53"/>
      <c r="W1" s="53"/>
      <c r="X1" s="53"/>
      <c r="Y1" s="53"/>
      <c r="Z1" s="53"/>
      <c r="AA1" s="44"/>
      <c r="AB1" s="54" t="s">
        <v>25</v>
      </c>
      <c r="AC1" s="55"/>
      <c r="AD1" s="45" t="s">
        <v>11</v>
      </c>
      <c r="AE1" s="46"/>
      <c r="AF1" s="46"/>
      <c r="AG1" s="46"/>
      <c r="AH1" s="46"/>
      <c r="AI1" s="46"/>
      <c r="AJ1" s="47"/>
      <c r="AK1" s="48" t="s">
        <v>32</v>
      </c>
      <c r="AL1" s="48"/>
      <c r="AM1" s="48"/>
      <c r="AN1" s="36" t="s">
        <v>24</v>
      </c>
      <c r="AO1" s="36" t="s">
        <v>33</v>
      </c>
    </row>
    <row r="2" spans="1:41" s="8" customFormat="1" ht="53.25" customHeight="1" x14ac:dyDescent="0.25">
      <c r="A2" s="50"/>
      <c r="B2" s="50"/>
      <c r="C2" s="50"/>
      <c r="D2" s="40" t="s">
        <v>28</v>
      </c>
      <c r="E2" s="41"/>
      <c r="F2" s="40" t="s">
        <v>29</v>
      </c>
      <c r="G2" s="41"/>
      <c r="H2" s="40" t="s">
        <v>30</v>
      </c>
      <c r="I2" s="41"/>
      <c r="J2" s="40" t="s">
        <v>6</v>
      </c>
      <c r="K2" s="41"/>
      <c r="L2" s="40" t="s">
        <v>31</v>
      </c>
      <c r="M2" s="41"/>
      <c r="N2" s="40" t="s">
        <v>5</v>
      </c>
      <c r="O2" s="41"/>
      <c r="P2" s="42" t="s">
        <v>9</v>
      </c>
      <c r="Q2" s="43"/>
      <c r="R2" s="42" t="s">
        <v>13</v>
      </c>
      <c r="S2" s="44"/>
      <c r="T2" s="49" t="s">
        <v>3</v>
      </c>
      <c r="U2" s="44"/>
      <c r="V2" s="49" t="s">
        <v>4</v>
      </c>
      <c r="W2" s="44"/>
      <c r="X2" s="49" t="s">
        <v>14</v>
      </c>
      <c r="Y2" s="44"/>
      <c r="Z2" s="42" t="s">
        <v>10</v>
      </c>
      <c r="AA2" s="43"/>
      <c r="AB2" s="40"/>
      <c r="AC2" s="41"/>
      <c r="AD2" s="36" t="s">
        <v>17</v>
      </c>
      <c r="AE2" s="36" t="s">
        <v>16</v>
      </c>
      <c r="AF2" s="36" t="s">
        <v>18</v>
      </c>
      <c r="AG2" s="36" t="s">
        <v>19</v>
      </c>
      <c r="AH2" s="36" t="s">
        <v>20</v>
      </c>
      <c r="AI2" s="36" t="s">
        <v>21</v>
      </c>
      <c r="AJ2" s="38" t="s">
        <v>23</v>
      </c>
      <c r="AK2" s="36" t="s">
        <v>26</v>
      </c>
      <c r="AL2" s="36" t="s">
        <v>27</v>
      </c>
      <c r="AM2" s="36" t="s">
        <v>22</v>
      </c>
      <c r="AN2" s="39"/>
      <c r="AO2" s="39"/>
    </row>
    <row r="3" spans="1:41" ht="57.75" customHeight="1" x14ac:dyDescent="0.25">
      <c r="A3" s="51"/>
      <c r="B3" s="51"/>
      <c r="C3" s="51"/>
      <c r="D3" s="7" t="s">
        <v>2</v>
      </c>
      <c r="E3" s="7" t="s">
        <v>7</v>
      </c>
      <c r="F3" s="7" t="s">
        <v>2</v>
      </c>
      <c r="G3" s="7" t="s">
        <v>7</v>
      </c>
      <c r="H3" s="7" t="s">
        <v>2</v>
      </c>
      <c r="I3" s="7" t="s">
        <v>7</v>
      </c>
      <c r="J3" s="7" t="s">
        <v>2</v>
      </c>
      <c r="K3" s="7" t="s">
        <v>7</v>
      </c>
      <c r="L3" s="7" t="s">
        <v>2</v>
      </c>
      <c r="M3" s="7" t="s">
        <v>7</v>
      </c>
      <c r="N3" s="7" t="s">
        <v>2</v>
      </c>
      <c r="O3" s="7" t="s">
        <v>7</v>
      </c>
      <c r="P3" s="7" t="s">
        <v>2</v>
      </c>
      <c r="Q3" s="7" t="s">
        <v>7</v>
      </c>
      <c r="R3" s="6" t="s">
        <v>2</v>
      </c>
      <c r="S3" s="6" t="s">
        <v>7</v>
      </c>
      <c r="T3" s="6" t="s">
        <v>2</v>
      </c>
      <c r="U3" s="6" t="s">
        <v>7</v>
      </c>
      <c r="V3" s="6" t="s">
        <v>2</v>
      </c>
      <c r="W3" s="6" t="s">
        <v>7</v>
      </c>
      <c r="X3" s="6" t="s">
        <v>2</v>
      </c>
      <c r="Y3" s="6" t="s">
        <v>7</v>
      </c>
      <c r="Z3" s="6" t="s">
        <v>2</v>
      </c>
      <c r="AA3" s="6" t="s">
        <v>7</v>
      </c>
      <c r="AB3" s="4" t="s">
        <v>2</v>
      </c>
      <c r="AC3" s="3" t="s">
        <v>7</v>
      </c>
      <c r="AD3" s="37"/>
      <c r="AE3" s="37"/>
      <c r="AF3" s="37"/>
      <c r="AG3" s="37"/>
      <c r="AH3" s="37"/>
      <c r="AI3" s="37"/>
      <c r="AJ3" s="38"/>
      <c r="AK3" s="37"/>
      <c r="AL3" s="37"/>
      <c r="AM3" s="37"/>
      <c r="AN3" s="37"/>
      <c r="AO3" s="37"/>
    </row>
    <row r="4" spans="1:41" ht="28.5" x14ac:dyDescent="0.2">
      <c r="A4" s="10" t="s">
        <v>34</v>
      </c>
      <c r="B4" s="10" t="s">
        <v>35</v>
      </c>
      <c r="C4" s="10" t="s">
        <v>36</v>
      </c>
      <c r="D4" s="11">
        <v>121</v>
      </c>
      <c r="E4" s="11">
        <v>117.35</v>
      </c>
      <c r="F4" s="11">
        <v>212</v>
      </c>
      <c r="G4" s="11">
        <v>203.89</v>
      </c>
      <c r="H4" s="11">
        <v>664</v>
      </c>
      <c r="I4" s="11">
        <v>651.45000000000005</v>
      </c>
      <c r="J4" s="11">
        <v>564</v>
      </c>
      <c r="K4" s="11">
        <v>549.5</v>
      </c>
      <c r="L4" s="11">
        <v>109</v>
      </c>
      <c r="M4" s="11">
        <v>106.48</v>
      </c>
      <c r="N4" s="11">
        <v>0</v>
      </c>
      <c r="O4" s="11">
        <v>0</v>
      </c>
      <c r="P4" s="12">
        <v>1670</v>
      </c>
      <c r="Q4" s="12">
        <v>1628.67</v>
      </c>
      <c r="R4" s="11">
        <v>4</v>
      </c>
      <c r="S4" s="11">
        <v>4</v>
      </c>
      <c r="T4" s="11">
        <v>24</v>
      </c>
      <c r="U4" s="11">
        <v>23.97</v>
      </c>
      <c r="V4" s="11">
        <v>19</v>
      </c>
      <c r="W4" s="11">
        <v>19</v>
      </c>
      <c r="X4" s="11">
        <v>0</v>
      </c>
      <c r="Y4" s="11">
        <v>0</v>
      </c>
      <c r="Z4" s="13">
        <v>47</v>
      </c>
      <c r="AA4" s="13">
        <v>46.97</v>
      </c>
      <c r="AB4" s="14">
        <v>1717</v>
      </c>
      <c r="AC4" s="14">
        <v>1675.64</v>
      </c>
      <c r="AD4" s="5">
        <v>6331976.3499999996</v>
      </c>
      <c r="AE4" s="5">
        <v>24434.42</v>
      </c>
      <c r="AF4" s="5">
        <v>58752</v>
      </c>
      <c r="AG4" s="5">
        <v>105525.44</v>
      </c>
      <c r="AH4" s="5">
        <v>1338492.23</v>
      </c>
      <c r="AI4" s="5">
        <v>610917.93999999994</v>
      </c>
      <c r="AJ4" s="15">
        <f>SUM(AD4:AI4)</f>
        <v>8470098.379999999</v>
      </c>
      <c r="AK4" s="5">
        <v>341733.01</v>
      </c>
      <c r="AL4" s="5">
        <v>536253.95000000007</v>
      </c>
      <c r="AM4" s="15">
        <v>877986.96000000008</v>
      </c>
      <c r="AN4" s="15">
        <v>9348185.3399999999</v>
      </c>
      <c r="AO4" s="16"/>
    </row>
    <row r="5" spans="1:41" ht="28.5" x14ac:dyDescent="0.2">
      <c r="A5" s="10" t="s">
        <v>37</v>
      </c>
      <c r="B5" s="10" t="s">
        <v>38</v>
      </c>
      <c r="C5" s="10" t="s">
        <v>36</v>
      </c>
      <c r="D5" s="11">
        <v>347</v>
      </c>
      <c r="E5" s="11">
        <v>293.10000000000002</v>
      </c>
      <c r="F5" s="11">
        <v>1935</v>
      </c>
      <c r="G5" s="11">
        <v>1816.06</v>
      </c>
      <c r="H5" s="11">
        <v>257</v>
      </c>
      <c r="I5" s="11">
        <v>251.09</v>
      </c>
      <c r="J5" s="11">
        <v>51</v>
      </c>
      <c r="K5" s="11">
        <v>51</v>
      </c>
      <c r="L5" s="11">
        <v>3</v>
      </c>
      <c r="M5" s="11">
        <v>3</v>
      </c>
      <c r="N5" s="11">
        <v>0</v>
      </c>
      <c r="O5" s="11">
        <v>0</v>
      </c>
      <c r="P5" s="12">
        <v>2593</v>
      </c>
      <c r="Q5" s="12">
        <v>2414.25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3">
        <v>0</v>
      </c>
      <c r="AA5" s="13">
        <v>0</v>
      </c>
      <c r="AB5" s="14">
        <v>2593</v>
      </c>
      <c r="AC5" s="14">
        <v>2414.25</v>
      </c>
      <c r="AD5" s="5">
        <v>5020864.05</v>
      </c>
      <c r="AE5" s="5">
        <v>115285.81</v>
      </c>
      <c r="AF5" s="5"/>
      <c r="AG5" s="5">
        <v>213788.27</v>
      </c>
      <c r="AH5" s="5">
        <v>950727.14</v>
      </c>
      <c r="AI5" s="5">
        <v>394390.35</v>
      </c>
      <c r="AJ5" s="15">
        <v>6695055.6199999982</v>
      </c>
      <c r="AK5" s="5"/>
      <c r="AL5" s="5">
        <v>1000.06</v>
      </c>
      <c r="AM5" s="15">
        <v>1000.06</v>
      </c>
      <c r="AN5" s="15">
        <v>6696055.6799999978</v>
      </c>
      <c r="AO5" s="16"/>
    </row>
    <row r="6" spans="1:41" ht="28.5" x14ac:dyDescent="0.2">
      <c r="A6" s="10" t="s">
        <v>39</v>
      </c>
      <c r="B6" s="10" t="s">
        <v>38</v>
      </c>
      <c r="C6" s="10" t="s">
        <v>36</v>
      </c>
      <c r="D6" s="11">
        <v>4618</v>
      </c>
      <c r="E6" s="11">
        <v>4122.4799999999996</v>
      </c>
      <c r="F6" s="11">
        <v>919</v>
      </c>
      <c r="G6" s="11">
        <v>871.36</v>
      </c>
      <c r="H6" s="11">
        <v>672</v>
      </c>
      <c r="I6" s="11">
        <v>658.53</v>
      </c>
      <c r="J6" s="11">
        <v>128</v>
      </c>
      <c r="K6" s="11">
        <v>124.33</v>
      </c>
      <c r="L6" s="11">
        <v>10</v>
      </c>
      <c r="M6" s="11">
        <v>10</v>
      </c>
      <c r="N6" s="11">
        <v>0</v>
      </c>
      <c r="O6" s="11">
        <v>0</v>
      </c>
      <c r="P6" s="12">
        <v>6347</v>
      </c>
      <c r="Q6" s="12">
        <v>5786.7</v>
      </c>
      <c r="R6" s="11">
        <v>0</v>
      </c>
      <c r="S6" s="11">
        <v>0</v>
      </c>
      <c r="T6" s="11">
        <v>2</v>
      </c>
      <c r="U6" s="11">
        <v>1.6</v>
      </c>
      <c r="V6" s="11">
        <v>19</v>
      </c>
      <c r="W6" s="11">
        <v>18</v>
      </c>
      <c r="X6" s="11">
        <v>0</v>
      </c>
      <c r="Y6" s="11">
        <v>0</v>
      </c>
      <c r="Z6" s="13">
        <v>18</v>
      </c>
      <c r="AA6" s="13">
        <v>17.399999999999999</v>
      </c>
      <c r="AB6" s="14">
        <v>6365</v>
      </c>
      <c r="AC6" s="14">
        <v>5804.1</v>
      </c>
      <c r="AD6" s="5">
        <v>9945894.2699999996</v>
      </c>
      <c r="AE6" s="5">
        <v>100085.95</v>
      </c>
      <c r="AF6" s="5">
        <v>3196.96</v>
      </c>
      <c r="AG6" s="5">
        <v>343871.44</v>
      </c>
      <c r="AH6" s="5">
        <v>1778859.58</v>
      </c>
      <c r="AI6" s="5">
        <v>656182.42000000004</v>
      </c>
      <c r="AJ6" s="15">
        <v>12828090.619999999</v>
      </c>
      <c r="AK6" s="5">
        <v>306053.11</v>
      </c>
      <c r="AL6" s="5"/>
      <c r="AM6" s="15">
        <v>306053.11</v>
      </c>
      <c r="AN6" s="15">
        <v>13134143.729999999</v>
      </c>
      <c r="AO6" s="16"/>
    </row>
    <row r="7" spans="1:41" ht="28.5" x14ac:dyDescent="0.2">
      <c r="A7" s="10" t="s">
        <v>40</v>
      </c>
      <c r="B7" s="10" t="s">
        <v>38</v>
      </c>
      <c r="C7" s="10" t="s">
        <v>36</v>
      </c>
      <c r="D7" s="11">
        <v>13</v>
      </c>
      <c r="E7" s="11">
        <v>13</v>
      </c>
      <c r="F7" s="11">
        <v>152</v>
      </c>
      <c r="G7" s="11">
        <v>144.5</v>
      </c>
      <c r="H7" s="11">
        <v>12</v>
      </c>
      <c r="I7" s="11">
        <v>12</v>
      </c>
      <c r="J7" s="11">
        <v>1</v>
      </c>
      <c r="K7" s="11">
        <v>1</v>
      </c>
      <c r="L7" s="11">
        <v>0</v>
      </c>
      <c r="M7" s="11">
        <v>0</v>
      </c>
      <c r="N7" s="11">
        <v>0</v>
      </c>
      <c r="O7" s="11">
        <v>0</v>
      </c>
      <c r="P7" s="12">
        <v>178</v>
      </c>
      <c r="Q7" s="12">
        <v>170.5</v>
      </c>
      <c r="R7" s="11">
        <v>1</v>
      </c>
      <c r="S7" s="11">
        <v>1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3">
        <v>1</v>
      </c>
      <c r="AA7" s="13">
        <v>1</v>
      </c>
      <c r="AB7" s="14">
        <v>179</v>
      </c>
      <c r="AC7" s="14">
        <v>171.5</v>
      </c>
      <c r="AD7" s="5">
        <v>385600</v>
      </c>
      <c r="AE7" s="5">
        <v>28005</v>
      </c>
      <c r="AF7" s="5"/>
      <c r="AG7" s="5">
        <v>39896</v>
      </c>
      <c r="AH7" s="5">
        <v>76090</v>
      </c>
      <c r="AI7" s="5">
        <v>35708</v>
      </c>
      <c r="AJ7" s="15">
        <v>565299</v>
      </c>
      <c r="AK7" s="5">
        <v>3784</v>
      </c>
      <c r="AL7" s="5"/>
      <c r="AM7" s="15">
        <v>3784</v>
      </c>
      <c r="AN7" s="15">
        <v>569083</v>
      </c>
      <c r="AO7" s="16"/>
    </row>
    <row r="8" spans="1:41" ht="28.5" x14ac:dyDescent="0.2">
      <c r="A8" s="10" t="s">
        <v>41</v>
      </c>
      <c r="B8" s="10" t="s">
        <v>38</v>
      </c>
      <c r="C8" s="10" t="s">
        <v>36</v>
      </c>
      <c r="D8" s="11">
        <v>1568</v>
      </c>
      <c r="E8" s="11">
        <v>1530.97</v>
      </c>
      <c r="F8" s="11">
        <v>326</v>
      </c>
      <c r="G8" s="11">
        <v>307.89</v>
      </c>
      <c r="H8" s="11">
        <v>1303</v>
      </c>
      <c r="I8" s="11">
        <v>1266.19</v>
      </c>
      <c r="J8" s="11">
        <v>290</v>
      </c>
      <c r="K8" s="11">
        <v>280.91000000000003</v>
      </c>
      <c r="L8" s="11">
        <v>30</v>
      </c>
      <c r="M8" s="11">
        <v>29.09</v>
      </c>
      <c r="N8" s="11">
        <v>0</v>
      </c>
      <c r="O8" s="11">
        <v>0</v>
      </c>
      <c r="P8" s="12">
        <v>3517</v>
      </c>
      <c r="Q8" s="12">
        <v>3415.05</v>
      </c>
      <c r="R8" s="11">
        <v>0</v>
      </c>
      <c r="S8" s="11">
        <v>0</v>
      </c>
      <c r="T8" s="11">
        <v>0</v>
      </c>
      <c r="U8" s="11">
        <v>0</v>
      </c>
      <c r="V8" s="11">
        <v>26</v>
      </c>
      <c r="W8" s="11">
        <v>12.83</v>
      </c>
      <c r="X8" s="11">
        <v>0</v>
      </c>
      <c r="Y8" s="11">
        <v>0</v>
      </c>
      <c r="Z8" s="13">
        <v>26</v>
      </c>
      <c r="AA8" s="13">
        <v>12.83</v>
      </c>
      <c r="AB8" s="14">
        <v>3543</v>
      </c>
      <c r="AC8" s="14">
        <v>3427.88</v>
      </c>
      <c r="AD8" s="5">
        <v>7966163.0999999996</v>
      </c>
      <c r="AE8" s="5">
        <v>641434.09</v>
      </c>
      <c r="AF8" s="5">
        <v>2848.35</v>
      </c>
      <c r="AG8" s="5">
        <v>41735.43</v>
      </c>
      <c r="AH8" s="5">
        <v>1589173.1</v>
      </c>
      <c r="AI8" s="5">
        <v>674427.79</v>
      </c>
      <c r="AJ8" s="15">
        <v>10915781.859999999</v>
      </c>
      <c r="AK8" s="5">
        <v>155087.91</v>
      </c>
      <c r="AL8" s="5"/>
      <c r="AM8" s="15">
        <v>155087.91</v>
      </c>
      <c r="AN8" s="15">
        <v>11070869.77</v>
      </c>
      <c r="AO8" s="16"/>
    </row>
    <row r="9" spans="1:41" ht="28.5" x14ac:dyDescent="0.2">
      <c r="A9" s="10" t="s">
        <v>42</v>
      </c>
      <c r="B9" s="10" t="s">
        <v>38</v>
      </c>
      <c r="C9" s="10" t="s">
        <v>36</v>
      </c>
      <c r="D9" s="11">
        <v>461</v>
      </c>
      <c r="E9" s="11">
        <v>427</v>
      </c>
      <c r="F9" s="11">
        <v>238</v>
      </c>
      <c r="G9" s="11">
        <v>229.7</v>
      </c>
      <c r="H9" s="11">
        <v>294</v>
      </c>
      <c r="I9" s="11">
        <v>278.10000000000002</v>
      </c>
      <c r="J9" s="11">
        <v>110</v>
      </c>
      <c r="K9" s="11">
        <v>107.4</v>
      </c>
      <c r="L9" s="11">
        <v>5</v>
      </c>
      <c r="M9" s="11">
        <v>4.4000000000000004</v>
      </c>
      <c r="N9" s="11">
        <v>0</v>
      </c>
      <c r="O9" s="11">
        <v>0</v>
      </c>
      <c r="P9" s="12">
        <v>1108</v>
      </c>
      <c r="Q9" s="12">
        <v>1046.5999999999999</v>
      </c>
      <c r="R9" s="11">
        <v>7</v>
      </c>
      <c r="S9" s="11">
        <v>7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3">
        <v>7</v>
      </c>
      <c r="AA9" s="13">
        <v>7</v>
      </c>
      <c r="AB9" s="14">
        <v>1115</v>
      </c>
      <c r="AC9" s="14">
        <v>1053.5999999999999</v>
      </c>
      <c r="AD9" s="5">
        <v>2427365.2599999998</v>
      </c>
      <c r="AE9" s="5">
        <v>228632.55</v>
      </c>
      <c r="AF9" s="5">
        <v>6490.66</v>
      </c>
      <c r="AG9" s="5">
        <v>124431.84</v>
      </c>
      <c r="AH9" s="5">
        <v>506327.99</v>
      </c>
      <c r="AI9" s="5">
        <v>219411.27</v>
      </c>
      <c r="AJ9" s="15">
        <v>3512659.57</v>
      </c>
      <c r="AK9" s="5">
        <v>19076.12</v>
      </c>
      <c r="AL9" s="5"/>
      <c r="AM9" s="15">
        <v>19076.12</v>
      </c>
      <c r="AN9" s="15">
        <v>3531735.69</v>
      </c>
      <c r="AO9" s="16"/>
    </row>
    <row r="10" spans="1:41" ht="28.5" x14ac:dyDescent="0.2">
      <c r="A10" s="10" t="s">
        <v>43</v>
      </c>
      <c r="B10" s="10" t="s">
        <v>38</v>
      </c>
      <c r="C10" s="10" t="s">
        <v>36</v>
      </c>
      <c r="D10" s="11">
        <v>41</v>
      </c>
      <c r="E10" s="11">
        <v>36</v>
      </c>
      <c r="F10" s="11">
        <v>32</v>
      </c>
      <c r="G10" s="11">
        <v>30.6</v>
      </c>
      <c r="H10" s="11">
        <v>72</v>
      </c>
      <c r="I10" s="11">
        <v>70.400000000000006</v>
      </c>
      <c r="J10" s="11">
        <v>9</v>
      </c>
      <c r="K10" s="11">
        <v>9</v>
      </c>
      <c r="L10" s="11">
        <v>1</v>
      </c>
      <c r="M10" s="11">
        <v>1</v>
      </c>
      <c r="N10" s="11">
        <v>0</v>
      </c>
      <c r="O10" s="11">
        <v>0</v>
      </c>
      <c r="P10" s="12">
        <v>155</v>
      </c>
      <c r="Q10" s="12">
        <v>147</v>
      </c>
      <c r="R10" s="11">
        <v>3</v>
      </c>
      <c r="S10" s="11">
        <v>3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3">
        <v>3</v>
      </c>
      <c r="AA10" s="13">
        <v>3</v>
      </c>
      <c r="AB10" s="14">
        <v>158</v>
      </c>
      <c r="AC10" s="14">
        <v>150</v>
      </c>
      <c r="AD10" s="5">
        <v>422048</v>
      </c>
      <c r="AE10" s="5">
        <v>16599</v>
      </c>
      <c r="AF10" s="5"/>
      <c r="AG10" s="5">
        <v>17623</v>
      </c>
      <c r="AH10" s="5">
        <v>79036</v>
      </c>
      <c r="AI10" s="5">
        <v>39072</v>
      </c>
      <c r="AJ10" s="15">
        <v>574378</v>
      </c>
      <c r="AK10" s="5">
        <v>1548</v>
      </c>
      <c r="AL10" s="5"/>
      <c r="AM10" s="15">
        <v>1548</v>
      </c>
      <c r="AN10" s="15">
        <v>575926</v>
      </c>
      <c r="AO10" s="16"/>
    </row>
    <row r="11" spans="1:41" ht="28.5" x14ac:dyDescent="0.2">
      <c r="A11" s="10" t="s">
        <v>44</v>
      </c>
      <c r="B11" s="10" t="s">
        <v>38</v>
      </c>
      <c r="C11" s="10" t="s">
        <v>36</v>
      </c>
      <c r="D11" s="11">
        <v>1001</v>
      </c>
      <c r="E11" s="11">
        <v>938.4</v>
      </c>
      <c r="F11" s="11">
        <v>812</v>
      </c>
      <c r="G11" s="11">
        <v>800.1</v>
      </c>
      <c r="H11" s="11">
        <v>370</v>
      </c>
      <c r="I11" s="11">
        <v>365.3</v>
      </c>
      <c r="J11" s="11">
        <v>32</v>
      </c>
      <c r="K11" s="11">
        <v>31.4</v>
      </c>
      <c r="L11" s="11">
        <v>2</v>
      </c>
      <c r="M11" s="11">
        <v>2</v>
      </c>
      <c r="N11" s="11">
        <v>0</v>
      </c>
      <c r="O11" s="11">
        <v>0</v>
      </c>
      <c r="P11" s="12">
        <v>2222</v>
      </c>
      <c r="Q11" s="12">
        <v>2142.1999999999998</v>
      </c>
      <c r="R11" s="11">
        <v>68</v>
      </c>
      <c r="S11" s="11">
        <v>65.7</v>
      </c>
      <c r="T11" s="11">
        <v>6</v>
      </c>
      <c r="U11" s="11">
        <v>6</v>
      </c>
      <c r="V11" s="11">
        <v>0</v>
      </c>
      <c r="W11" s="11">
        <v>0</v>
      </c>
      <c r="X11" s="11">
        <v>0</v>
      </c>
      <c r="Y11" s="11">
        <v>0</v>
      </c>
      <c r="Z11" s="13">
        <v>74</v>
      </c>
      <c r="AA11" s="13">
        <v>71.7</v>
      </c>
      <c r="AB11" s="14">
        <v>2296</v>
      </c>
      <c r="AC11" s="14">
        <v>2213.9</v>
      </c>
      <c r="AD11" s="5">
        <v>4471619</v>
      </c>
      <c r="AE11" s="5">
        <v>311322</v>
      </c>
      <c r="AF11" s="5">
        <v>8600</v>
      </c>
      <c r="AG11" s="5">
        <v>178136</v>
      </c>
      <c r="AH11" s="5">
        <v>883565</v>
      </c>
      <c r="AI11" s="5">
        <v>375505</v>
      </c>
      <c r="AJ11" s="15">
        <v>6228747</v>
      </c>
      <c r="AK11" s="5">
        <v>134146</v>
      </c>
      <c r="AL11" s="5">
        <v>9661</v>
      </c>
      <c r="AM11" s="15">
        <v>143807</v>
      </c>
      <c r="AN11" s="15">
        <v>6372554</v>
      </c>
      <c r="AO11" s="16"/>
    </row>
    <row r="12" spans="1:41" ht="42.75" x14ac:dyDescent="0.2">
      <c r="A12" s="10" t="s">
        <v>45</v>
      </c>
      <c r="B12" s="10" t="s">
        <v>46</v>
      </c>
      <c r="C12" s="10" t="s">
        <v>36</v>
      </c>
      <c r="D12" s="11">
        <v>0</v>
      </c>
      <c r="E12" s="11">
        <v>0</v>
      </c>
      <c r="F12" s="11">
        <v>1</v>
      </c>
      <c r="G12" s="11">
        <v>1</v>
      </c>
      <c r="H12" s="11">
        <v>5</v>
      </c>
      <c r="I12" s="11">
        <v>4.5</v>
      </c>
      <c r="J12" s="11">
        <v>2</v>
      </c>
      <c r="K12" s="11">
        <v>1.6</v>
      </c>
      <c r="L12" s="11">
        <v>2</v>
      </c>
      <c r="M12" s="11">
        <v>2</v>
      </c>
      <c r="N12" s="11">
        <v>0</v>
      </c>
      <c r="O12" s="11">
        <v>0</v>
      </c>
      <c r="P12" s="12">
        <v>10</v>
      </c>
      <c r="Q12" s="12">
        <v>9.1</v>
      </c>
      <c r="R12" s="11">
        <v>0</v>
      </c>
      <c r="S12" s="11">
        <v>0</v>
      </c>
      <c r="T12" s="11">
        <v>0</v>
      </c>
      <c r="U12" s="11">
        <v>0</v>
      </c>
      <c r="V12" s="11">
        <v>1</v>
      </c>
      <c r="W12" s="11">
        <v>1</v>
      </c>
      <c r="X12" s="11">
        <v>0</v>
      </c>
      <c r="Y12" s="11">
        <v>0</v>
      </c>
      <c r="Z12" s="13">
        <v>1</v>
      </c>
      <c r="AA12" s="13">
        <v>1</v>
      </c>
      <c r="AB12" s="14">
        <v>11</v>
      </c>
      <c r="AC12" s="14">
        <v>10.1</v>
      </c>
      <c r="AD12" s="5">
        <v>34120</v>
      </c>
      <c r="AE12" s="5">
        <v>3350</v>
      </c>
      <c r="AF12" s="5">
        <v>400</v>
      </c>
      <c r="AG12" s="5"/>
      <c r="AH12" s="5">
        <v>4873</v>
      </c>
      <c r="AI12" s="5">
        <v>3313</v>
      </c>
      <c r="AJ12" s="15">
        <v>46056</v>
      </c>
      <c r="AK12" s="5">
        <v>4800</v>
      </c>
      <c r="AL12" s="5"/>
      <c r="AM12" s="15">
        <v>4800</v>
      </c>
      <c r="AN12" s="15">
        <v>50856</v>
      </c>
      <c r="AO12" s="16" t="s">
        <v>53</v>
      </c>
    </row>
    <row r="13" spans="1:41" ht="42.75" x14ac:dyDescent="0.2">
      <c r="A13" s="10" t="s">
        <v>47</v>
      </c>
      <c r="B13" s="10" t="s">
        <v>46</v>
      </c>
      <c r="C13" s="10" t="s">
        <v>36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5</v>
      </c>
      <c r="O13" s="11">
        <v>2.8</v>
      </c>
      <c r="P13" s="12">
        <v>5</v>
      </c>
      <c r="Q13" s="12">
        <v>2.8</v>
      </c>
      <c r="R13" s="11">
        <v>0</v>
      </c>
      <c r="S13" s="11">
        <v>0</v>
      </c>
      <c r="T13" s="11">
        <v>0</v>
      </c>
      <c r="U13" s="11">
        <v>0</v>
      </c>
      <c r="V13" s="11">
        <v>3</v>
      </c>
      <c r="W13" s="11">
        <v>2.5499999999999998</v>
      </c>
      <c r="X13" s="11">
        <v>0</v>
      </c>
      <c r="Y13" s="11">
        <v>0</v>
      </c>
      <c r="Z13" s="13">
        <v>3</v>
      </c>
      <c r="AA13" s="13">
        <v>2.5499999999999998</v>
      </c>
      <c r="AB13" s="14">
        <v>8</v>
      </c>
      <c r="AC13" s="14">
        <v>5.35</v>
      </c>
      <c r="AD13" s="5">
        <v>14841.67</v>
      </c>
      <c r="AE13" s="5"/>
      <c r="AF13" s="5"/>
      <c r="AG13" s="5"/>
      <c r="AH13" s="5">
        <v>416.67</v>
      </c>
      <c r="AI13" s="5">
        <v>1641.7</v>
      </c>
      <c r="AJ13" s="15">
        <v>16900.04</v>
      </c>
      <c r="AK13" s="5">
        <v>42650</v>
      </c>
      <c r="AL13" s="5"/>
      <c r="AM13" s="15">
        <v>42650</v>
      </c>
      <c r="AN13" s="15">
        <v>59550.04</v>
      </c>
      <c r="AO13" s="16"/>
    </row>
    <row r="14" spans="1:41" ht="42.75" x14ac:dyDescent="0.2">
      <c r="A14" s="10" t="s">
        <v>48</v>
      </c>
      <c r="B14" s="10" t="s">
        <v>46</v>
      </c>
      <c r="C14" s="10" t="s">
        <v>36</v>
      </c>
      <c r="D14" s="11">
        <v>11</v>
      </c>
      <c r="E14" s="11">
        <v>11</v>
      </c>
      <c r="F14" s="11">
        <v>4</v>
      </c>
      <c r="G14" s="11">
        <v>4</v>
      </c>
      <c r="H14" s="11">
        <v>18</v>
      </c>
      <c r="I14" s="11">
        <v>17.3</v>
      </c>
      <c r="J14" s="11">
        <v>23</v>
      </c>
      <c r="K14" s="11">
        <v>22.6</v>
      </c>
      <c r="L14" s="11">
        <v>4</v>
      </c>
      <c r="M14" s="11">
        <v>3.5</v>
      </c>
      <c r="N14" s="11">
        <v>0</v>
      </c>
      <c r="O14" s="11">
        <v>0</v>
      </c>
      <c r="P14" s="12">
        <v>60</v>
      </c>
      <c r="Q14" s="12">
        <v>58.4</v>
      </c>
      <c r="R14" s="11">
        <v>18</v>
      </c>
      <c r="S14" s="11">
        <v>18</v>
      </c>
      <c r="T14" s="11">
        <v>13</v>
      </c>
      <c r="U14" s="11">
        <v>12.1</v>
      </c>
      <c r="V14" s="11">
        <v>9</v>
      </c>
      <c r="W14" s="11">
        <v>9</v>
      </c>
      <c r="X14" s="11">
        <v>0</v>
      </c>
      <c r="Y14" s="11">
        <v>0</v>
      </c>
      <c r="Z14" s="13">
        <v>40</v>
      </c>
      <c r="AA14" s="13">
        <v>39.1</v>
      </c>
      <c r="AB14" s="14">
        <v>100</v>
      </c>
      <c r="AC14" s="14">
        <v>97.5</v>
      </c>
      <c r="AD14" s="5">
        <v>189876.07</v>
      </c>
      <c r="AE14" s="5">
        <v>1277.5</v>
      </c>
      <c r="AF14" s="5"/>
      <c r="AG14" s="5"/>
      <c r="AH14" s="5">
        <v>22041.18</v>
      </c>
      <c r="AI14" s="5">
        <v>21798.29</v>
      </c>
      <c r="AJ14" s="15">
        <v>234993.04</v>
      </c>
      <c r="AK14" s="5">
        <v>416617.1</v>
      </c>
      <c r="AL14" s="5"/>
      <c r="AM14" s="15">
        <v>416617.1</v>
      </c>
      <c r="AN14" s="15">
        <v>651610.14</v>
      </c>
      <c r="AO14" s="16"/>
    </row>
    <row r="15" spans="1:41" ht="42.75" x14ac:dyDescent="0.2">
      <c r="A15" s="10" t="s">
        <v>49</v>
      </c>
      <c r="B15" s="10" t="s">
        <v>46</v>
      </c>
      <c r="C15" s="10" t="s">
        <v>36</v>
      </c>
      <c r="D15" s="11">
        <v>29</v>
      </c>
      <c r="E15" s="11">
        <v>10.8</v>
      </c>
      <c r="F15" s="11">
        <v>19</v>
      </c>
      <c r="G15" s="11">
        <v>19</v>
      </c>
      <c r="H15" s="11">
        <v>73</v>
      </c>
      <c r="I15" s="11">
        <v>72.7</v>
      </c>
      <c r="J15" s="11">
        <v>15</v>
      </c>
      <c r="K15" s="11">
        <v>14.8</v>
      </c>
      <c r="L15" s="11">
        <v>4</v>
      </c>
      <c r="M15" s="11">
        <v>4</v>
      </c>
      <c r="N15" s="11">
        <v>69</v>
      </c>
      <c r="O15" s="11">
        <v>63.6</v>
      </c>
      <c r="P15" s="12">
        <v>209</v>
      </c>
      <c r="Q15" s="12">
        <v>184.9</v>
      </c>
      <c r="R15" s="11">
        <v>0</v>
      </c>
      <c r="S15" s="11">
        <v>0</v>
      </c>
      <c r="T15" s="11">
        <v>0</v>
      </c>
      <c r="U15" s="11">
        <v>0</v>
      </c>
      <c r="V15" s="11">
        <v>5</v>
      </c>
      <c r="W15" s="11">
        <v>2</v>
      </c>
      <c r="X15" s="11">
        <v>0</v>
      </c>
      <c r="Y15" s="11">
        <v>0</v>
      </c>
      <c r="Z15" s="13">
        <v>5</v>
      </c>
      <c r="AA15" s="13">
        <v>2</v>
      </c>
      <c r="AB15" s="14">
        <v>214</v>
      </c>
      <c r="AC15" s="14">
        <v>186.9</v>
      </c>
      <c r="AD15" s="5">
        <v>526693.07999999996</v>
      </c>
      <c r="AE15" s="5">
        <v>8730.49</v>
      </c>
      <c r="AF15" s="5">
        <v>1.0000000000000001E-9</v>
      </c>
      <c r="AG15" s="5">
        <v>32778.04</v>
      </c>
      <c r="AH15" s="5">
        <v>3421.14</v>
      </c>
      <c r="AI15" s="5">
        <v>47595.26</v>
      </c>
      <c r="AJ15" s="15">
        <v>619218.01000000106</v>
      </c>
      <c r="AK15" s="5">
        <v>11411</v>
      </c>
      <c r="AL15" s="5"/>
      <c r="AM15" s="15">
        <v>11411</v>
      </c>
      <c r="AN15" s="15">
        <v>630629.01000000106</v>
      </c>
      <c r="AO15" s="16"/>
    </row>
    <row r="16" spans="1:41" ht="42.75" x14ac:dyDescent="0.2">
      <c r="A16" s="9" t="s">
        <v>50</v>
      </c>
      <c r="B16" s="10" t="s">
        <v>46</v>
      </c>
      <c r="C16" s="10" t="s">
        <v>36</v>
      </c>
      <c r="D16" s="11">
        <v>1</v>
      </c>
      <c r="E16" s="11">
        <v>1</v>
      </c>
      <c r="F16" s="11">
        <v>15</v>
      </c>
      <c r="G16" s="11">
        <v>14.36</v>
      </c>
      <c r="H16" s="11">
        <v>12</v>
      </c>
      <c r="I16" s="11">
        <v>12</v>
      </c>
      <c r="J16" s="11">
        <v>10</v>
      </c>
      <c r="K16" s="11">
        <v>10</v>
      </c>
      <c r="L16" s="11">
        <v>3</v>
      </c>
      <c r="M16" s="11">
        <v>3</v>
      </c>
      <c r="N16" s="11">
        <v>0</v>
      </c>
      <c r="O16" s="11">
        <v>0</v>
      </c>
      <c r="P16" s="12">
        <v>41</v>
      </c>
      <c r="Q16" s="12">
        <v>40.36</v>
      </c>
      <c r="R16" s="11">
        <v>2</v>
      </c>
      <c r="S16" s="11">
        <v>2</v>
      </c>
      <c r="T16" s="11">
        <v>1</v>
      </c>
      <c r="U16" s="11">
        <v>0.4</v>
      </c>
      <c r="V16" s="11">
        <v>3</v>
      </c>
      <c r="W16" s="11">
        <v>0.6</v>
      </c>
      <c r="X16" s="11">
        <v>0</v>
      </c>
      <c r="Y16" s="11">
        <v>0</v>
      </c>
      <c r="Z16" s="13">
        <v>6</v>
      </c>
      <c r="AA16" s="13">
        <v>3</v>
      </c>
      <c r="AB16" s="14">
        <v>47</v>
      </c>
      <c r="AC16" s="14">
        <v>43.36</v>
      </c>
      <c r="AD16" s="5">
        <v>136382</v>
      </c>
      <c r="AE16" s="5">
        <v>510</v>
      </c>
      <c r="AF16" s="5"/>
      <c r="AG16" s="5">
        <v>858</v>
      </c>
      <c r="AH16" s="5">
        <v>26793</v>
      </c>
      <c r="AI16" s="5">
        <v>11932</v>
      </c>
      <c r="AJ16" s="15">
        <v>176475</v>
      </c>
      <c r="AK16" s="5">
        <v>10717</v>
      </c>
      <c r="AL16" s="5"/>
      <c r="AM16" s="15">
        <v>10717</v>
      </c>
      <c r="AN16" s="15">
        <v>187192</v>
      </c>
      <c r="AO16" s="16"/>
    </row>
    <row r="17" spans="1:41" ht="42.75" x14ac:dyDescent="0.2">
      <c r="A17" s="10" t="s">
        <v>51</v>
      </c>
      <c r="B17" s="10" t="s">
        <v>46</v>
      </c>
      <c r="C17" s="10" t="s">
        <v>36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2">
        <v>1</v>
      </c>
      <c r="Q17" s="12">
        <v>1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3">
        <v>0</v>
      </c>
      <c r="AA17" s="13">
        <v>0</v>
      </c>
      <c r="AB17" s="14">
        <v>1</v>
      </c>
      <c r="AC17" s="14">
        <v>1</v>
      </c>
      <c r="AD17" s="5"/>
      <c r="AE17" s="5"/>
      <c r="AF17" s="5"/>
      <c r="AG17" s="5"/>
      <c r="AH17" s="5"/>
      <c r="AI17" s="5"/>
      <c r="AJ17" s="15">
        <v>0</v>
      </c>
      <c r="AK17" s="5"/>
      <c r="AL17" s="5"/>
      <c r="AM17" s="15">
        <v>0</v>
      </c>
      <c r="AN17" s="15">
        <v>0</v>
      </c>
      <c r="AO17" s="16" t="s">
        <v>54</v>
      </c>
    </row>
    <row r="18" spans="1:41" ht="42.75" x14ac:dyDescent="0.2">
      <c r="A18" s="9" t="s">
        <v>52</v>
      </c>
      <c r="B18" s="10" t="s">
        <v>46</v>
      </c>
      <c r="C18" s="10" t="s">
        <v>36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311</v>
      </c>
      <c r="O18" s="11">
        <v>303</v>
      </c>
      <c r="P18" s="12">
        <v>311</v>
      </c>
      <c r="Q18" s="12">
        <v>303</v>
      </c>
      <c r="R18" s="11">
        <v>2</v>
      </c>
      <c r="S18" s="11">
        <v>2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3">
        <v>2</v>
      </c>
      <c r="AA18" s="13">
        <v>2</v>
      </c>
      <c r="AB18" s="14">
        <v>313</v>
      </c>
      <c r="AC18" s="14">
        <v>305</v>
      </c>
      <c r="AD18" s="5">
        <v>833677.79</v>
      </c>
      <c r="AE18" s="5">
        <v>12694.15</v>
      </c>
      <c r="AF18" s="5"/>
      <c r="AG18" s="5">
        <v>15355.16</v>
      </c>
      <c r="AH18" s="5">
        <v>367.56</v>
      </c>
      <c r="AI18" s="5">
        <v>72293.62</v>
      </c>
      <c r="AJ18" s="15">
        <v>934388.28</v>
      </c>
      <c r="AK18" s="5"/>
      <c r="AL18" s="5"/>
      <c r="AM18" s="15">
        <v>0</v>
      </c>
      <c r="AN18" s="15">
        <v>934388.28</v>
      </c>
      <c r="AO18" s="16"/>
    </row>
    <row r="19" spans="1:41" x14ac:dyDescent="0.2">
      <c r="A19" s="10"/>
      <c r="B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14"/>
      <c r="AC19" s="14"/>
      <c r="AD19" s="5"/>
      <c r="AE19" s="5"/>
      <c r="AF19" s="5"/>
      <c r="AG19" s="5"/>
      <c r="AH19" s="5"/>
      <c r="AI19" s="5"/>
      <c r="AJ19" s="15"/>
      <c r="AK19" s="5"/>
      <c r="AL19" s="5"/>
      <c r="AM19" s="15"/>
      <c r="AN19" s="15"/>
      <c r="AO19" s="16"/>
    </row>
    <row r="20" spans="1:41" x14ac:dyDescent="0.2">
      <c r="A20" s="10"/>
      <c r="B20" s="10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14"/>
      <c r="AC20" s="14"/>
      <c r="AD20" s="5"/>
      <c r="AE20" s="5"/>
      <c r="AF20" s="5"/>
      <c r="AG20" s="5"/>
      <c r="AH20" s="5"/>
      <c r="AI20" s="5"/>
      <c r="AJ20" s="15"/>
      <c r="AK20" s="5"/>
      <c r="AL20" s="5"/>
      <c r="AM20" s="15"/>
      <c r="AN20" s="15"/>
      <c r="AO20" s="16"/>
    </row>
    <row r="21" spans="1:41" x14ac:dyDescent="0.2">
      <c r="A21" s="10"/>
      <c r="B21" s="10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14"/>
      <c r="AC21" s="14"/>
      <c r="AD21" s="5"/>
      <c r="AE21" s="5"/>
      <c r="AF21" s="5"/>
      <c r="AG21" s="5"/>
      <c r="AH21" s="5"/>
      <c r="AI21" s="5"/>
      <c r="AJ21" s="15"/>
      <c r="AK21" s="5"/>
      <c r="AL21" s="5"/>
      <c r="AM21" s="15"/>
      <c r="AN21" s="15"/>
      <c r="AO21" s="16"/>
    </row>
    <row r="22" spans="1:41" x14ac:dyDescent="0.2">
      <c r="A22" s="10"/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14"/>
      <c r="AC22" s="14"/>
      <c r="AD22" s="5"/>
      <c r="AE22" s="5"/>
      <c r="AF22" s="5"/>
      <c r="AG22" s="5"/>
      <c r="AH22" s="5"/>
      <c r="AI22" s="5"/>
      <c r="AJ22" s="15"/>
      <c r="AK22" s="5"/>
      <c r="AL22" s="5"/>
      <c r="AM22" s="15"/>
      <c r="AN22" s="15"/>
      <c r="AO22" s="16"/>
    </row>
    <row r="23" spans="1:41" x14ac:dyDescent="0.2">
      <c r="A23" s="10"/>
      <c r="B23" s="10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14"/>
      <c r="AC23" s="14"/>
      <c r="AD23" s="5"/>
      <c r="AE23" s="5"/>
      <c r="AF23" s="5"/>
      <c r="AG23" s="5"/>
      <c r="AH23" s="5"/>
      <c r="AI23" s="5"/>
      <c r="AJ23" s="15"/>
      <c r="AK23" s="5"/>
      <c r="AL23" s="5"/>
      <c r="AM23" s="15"/>
      <c r="AN23" s="15"/>
      <c r="AO23" s="16"/>
    </row>
    <row r="24" spans="1:41" x14ac:dyDescent="0.2">
      <c r="A24" s="10"/>
      <c r="B24" s="10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14"/>
      <c r="AC24" s="14"/>
      <c r="AD24" s="5"/>
      <c r="AE24" s="5"/>
      <c r="AF24" s="5"/>
      <c r="AG24" s="5"/>
      <c r="AH24" s="5"/>
      <c r="AI24" s="5"/>
      <c r="AJ24" s="15"/>
      <c r="AK24" s="5"/>
      <c r="AL24" s="5"/>
      <c r="AM24" s="15"/>
      <c r="AN24" s="15"/>
      <c r="AO24" s="16"/>
    </row>
    <row r="25" spans="1:41" x14ac:dyDescent="0.2">
      <c r="A25" s="10"/>
      <c r="B25" s="10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14"/>
      <c r="AC25" s="14"/>
      <c r="AD25" s="5"/>
      <c r="AE25" s="5"/>
      <c r="AF25" s="5"/>
      <c r="AG25" s="5"/>
      <c r="AH25" s="5"/>
      <c r="AI25" s="5"/>
      <c r="AJ25" s="15"/>
      <c r="AK25" s="5"/>
      <c r="AL25" s="5"/>
      <c r="AM25" s="15"/>
      <c r="AN25" s="15"/>
      <c r="AO25" s="16"/>
    </row>
    <row r="26" spans="1:41" x14ac:dyDescent="0.2">
      <c r="A26" s="10"/>
      <c r="B26" s="10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14"/>
      <c r="AC26" s="14"/>
      <c r="AD26" s="5"/>
      <c r="AE26" s="5"/>
      <c r="AF26" s="5"/>
      <c r="AG26" s="5"/>
      <c r="AH26" s="5"/>
      <c r="AI26" s="5"/>
      <c r="AJ26" s="15"/>
      <c r="AK26" s="5"/>
      <c r="AL26" s="5"/>
      <c r="AM26" s="15"/>
      <c r="AN26" s="15"/>
      <c r="AO26" s="16"/>
    </row>
    <row r="27" spans="1:41" x14ac:dyDescent="0.2">
      <c r="A27" s="10"/>
      <c r="B27" s="10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14"/>
      <c r="AC27" s="14"/>
      <c r="AD27" s="5"/>
      <c r="AE27" s="5"/>
      <c r="AF27" s="5"/>
      <c r="AG27" s="5"/>
      <c r="AH27" s="5"/>
      <c r="AI27" s="5"/>
      <c r="AJ27" s="15"/>
      <c r="AK27" s="5"/>
      <c r="AL27" s="5"/>
      <c r="AM27" s="15"/>
      <c r="AN27" s="15"/>
      <c r="AO27" s="16"/>
    </row>
    <row r="28" spans="1:41" x14ac:dyDescent="0.2">
      <c r="A28" s="10"/>
      <c r="B28" s="10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14"/>
      <c r="AC28" s="14"/>
      <c r="AD28" s="5"/>
      <c r="AE28" s="5"/>
      <c r="AF28" s="5"/>
      <c r="AG28" s="5"/>
      <c r="AH28" s="5"/>
      <c r="AI28" s="5"/>
      <c r="AJ28" s="15"/>
      <c r="AK28" s="5"/>
      <c r="AL28" s="5"/>
      <c r="AM28" s="15"/>
      <c r="AN28" s="15"/>
      <c r="AO28" s="16"/>
    </row>
    <row r="29" spans="1:41" x14ac:dyDescent="0.2">
      <c r="A29" s="10"/>
      <c r="B29" s="10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14"/>
      <c r="AC29" s="14"/>
      <c r="AD29" s="5"/>
      <c r="AE29" s="5"/>
      <c r="AF29" s="5"/>
      <c r="AG29" s="5"/>
      <c r="AH29" s="5"/>
      <c r="AI29" s="5"/>
      <c r="AJ29" s="15"/>
      <c r="AK29" s="5"/>
      <c r="AL29" s="5"/>
      <c r="AM29" s="15"/>
      <c r="AN29" s="15"/>
      <c r="AO29" s="16"/>
    </row>
    <row r="30" spans="1:41" x14ac:dyDescent="0.2">
      <c r="A30" s="10"/>
      <c r="B30" s="10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14"/>
      <c r="AC30" s="14"/>
      <c r="AD30" s="5"/>
      <c r="AE30" s="5"/>
      <c r="AF30" s="5"/>
      <c r="AG30" s="5"/>
      <c r="AH30" s="5"/>
      <c r="AI30" s="5"/>
      <c r="AJ30" s="15"/>
      <c r="AK30" s="5"/>
      <c r="AL30" s="5"/>
      <c r="AM30" s="15"/>
      <c r="AN30" s="15"/>
      <c r="AO30" s="16"/>
    </row>
    <row r="31" spans="1:41" x14ac:dyDescent="0.2">
      <c r="A31" s="10"/>
      <c r="B31" s="10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14"/>
      <c r="AC31" s="14"/>
      <c r="AD31" s="5"/>
      <c r="AE31" s="5"/>
      <c r="AF31" s="5"/>
      <c r="AG31" s="5"/>
      <c r="AH31" s="5"/>
      <c r="AI31" s="5"/>
      <c r="AJ31" s="15"/>
      <c r="AK31" s="5"/>
      <c r="AL31" s="5"/>
      <c r="AM31" s="15"/>
      <c r="AN31" s="15"/>
      <c r="AO31" s="16"/>
    </row>
    <row r="32" spans="1:41" x14ac:dyDescent="0.2">
      <c r="A32" s="10"/>
      <c r="B32" s="10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14"/>
      <c r="AC32" s="14"/>
      <c r="AD32" s="5"/>
      <c r="AE32" s="5"/>
      <c r="AF32" s="5"/>
      <c r="AG32" s="5"/>
      <c r="AH32" s="5"/>
      <c r="AI32" s="5"/>
      <c r="AJ32" s="15"/>
      <c r="AK32" s="5"/>
      <c r="AL32" s="5"/>
      <c r="AM32" s="15"/>
      <c r="AN32" s="15"/>
      <c r="AO32" s="16"/>
    </row>
    <row r="33" spans="1:41" x14ac:dyDescent="0.2">
      <c r="A33" s="10"/>
      <c r="B33" s="10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14"/>
      <c r="AC33" s="14"/>
      <c r="AD33" s="5"/>
      <c r="AE33" s="5"/>
      <c r="AF33" s="5"/>
      <c r="AG33" s="5"/>
      <c r="AH33" s="5"/>
      <c r="AI33" s="5"/>
      <c r="AJ33" s="15"/>
      <c r="AK33" s="5"/>
      <c r="AL33" s="5"/>
      <c r="AM33" s="15"/>
      <c r="AN33" s="15"/>
      <c r="AO33" s="16"/>
    </row>
    <row r="34" spans="1:41" x14ac:dyDescent="0.2">
      <c r="A34" s="10"/>
      <c r="B34" s="10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14"/>
      <c r="AC34" s="14"/>
      <c r="AD34" s="5"/>
      <c r="AE34" s="5"/>
      <c r="AF34" s="5"/>
      <c r="AG34" s="5"/>
      <c r="AH34" s="5"/>
      <c r="AI34" s="5"/>
      <c r="AJ34" s="15"/>
      <c r="AK34" s="5"/>
      <c r="AL34" s="5"/>
      <c r="AM34" s="15"/>
      <c r="AN34" s="15"/>
      <c r="AO34" s="16"/>
    </row>
    <row r="35" spans="1:41" x14ac:dyDescent="0.2">
      <c r="A35" s="10"/>
      <c r="B35" s="10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14"/>
      <c r="AC35" s="14"/>
      <c r="AD35" s="5"/>
      <c r="AE35" s="5"/>
      <c r="AF35" s="5"/>
      <c r="AG35" s="5"/>
      <c r="AH35" s="5"/>
      <c r="AI35" s="5"/>
      <c r="AJ35" s="15"/>
      <c r="AK35" s="5"/>
      <c r="AL35" s="5"/>
      <c r="AM35" s="15"/>
      <c r="AN35" s="15"/>
      <c r="AO35" s="16"/>
    </row>
    <row r="36" spans="1:41" x14ac:dyDescent="0.2">
      <c r="A36" s="10"/>
      <c r="B36" s="10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14"/>
      <c r="AC36" s="14"/>
      <c r="AD36" s="5"/>
      <c r="AE36" s="5"/>
      <c r="AF36" s="5"/>
      <c r="AG36" s="5"/>
      <c r="AH36" s="5"/>
      <c r="AI36" s="5"/>
      <c r="AJ36" s="15"/>
      <c r="AK36" s="5"/>
      <c r="AL36" s="5"/>
      <c r="AM36" s="15"/>
      <c r="AN36" s="15"/>
      <c r="AO36" s="16"/>
    </row>
    <row r="37" spans="1:41" x14ac:dyDescent="0.2">
      <c r="A37" s="10"/>
      <c r="B37" s="10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14"/>
      <c r="AC37" s="14"/>
      <c r="AD37" s="5"/>
      <c r="AE37" s="5"/>
      <c r="AF37" s="5"/>
      <c r="AG37" s="5"/>
      <c r="AH37" s="5"/>
      <c r="AI37" s="5"/>
      <c r="AJ37" s="15"/>
      <c r="AK37" s="5"/>
      <c r="AL37" s="5"/>
      <c r="AM37" s="15"/>
      <c r="AN37" s="15"/>
      <c r="AO37" s="16"/>
    </row>
    <row r="38" spans="1:41" x14ac:dyDescent="0.2">
      <c r="A38" s="10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14"/>
      <c r="AC38" s="14"/>
      <c r="AD38" s="5"/>
      <c r="AE38" s="5"/>
      <c r="AF38" s="5"/>
      <c r="AG38" s="5"/>
      <c r="AH38" s="5"/>
      <c r="AI38" s="5"/>
      <c r="AJ38" s="15"/>
      <c r="AK38" s="5"/>
      <c r="AL38" s="5"/>
      <c r="AM38" s="15"/>
      <c r="AN38" s="15"/>
      <c r="AO38" s="16"/>
    </row>
    <row r="39" spans="1:41" x14ac:dyDescent="0.2">
      <c r="A39" s="10"/>
      <c r="B39" s="10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14"/>
      <c r="AC39" s="14"/>
      <c r="AD39" s="5"/>
      <c r="AE39" s="5"/>
      <c r="AF39" s="5"/>
      <c r="AG39" s="5"/>
      <c r="AH39" s="5"/>
      <c r="AI39" s="5"/>
      <c r="AJ39" s="15"/>
      <c r="AK39" s="5"/>
      <c r="AL39" s="5"/>
      <c r="AM39" s="15"/>
      <c r="AN39" s="15"/>
      <c r="AO39" s="16"/>
    </row>
    <row r="40" spans="1:41" x14ac:dyDescent="0.2">
      <c r="A40" s="10"/>
      <c r="B40" s="10"/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14"/>
      <c r="AC40" s="14"/>
      <c r="AD40" s="5"/>
      <c r="AE40" s="5"/>
      <c r="AF40" s="5"/>
      <c r="AG40" s="5"/>
      <c r="AH40" s="5"/>
      <c r="AI40" s="5"/>
      <c r="AJ40" s="15"/>
      <c r="AK40" s="5"/>
      <c r="AL40" s="5"/>
      <c r="AM40" s="15"/>
      <c r="AN40" s="15"/>
      <c r="AO40" s="16"/>
    </row>
    <row r="41" spans="1:41" x14ac:dyDescent="0.2">
      <c r="A41" s="10"/>
      <c r="B41" s="10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14"/>
      <c r="AC41" s="14"/>
      <c r="AD41" s="5"/>
      <c r="AE41" s="5"/>
      <c r="AF41" s="5"/>
      <c r="AG41" s="5"/>
      <c r="AH41" s="5"/>
      <c r="AI41" s="5"/>
      <c r="AJ41" s="15"/>
      <c r="AK41" s="5"/>
      <c r="AL41" s="5"/>
      <c r="AM41" s="15"/>
      <c r="AN41" s="15"/>
      <c r="AO41" s="16"/>
    </row>
    <row r="42" spans="1:41" x14ac:dyDescent="0.2">
      <c r="A42" s="10"/>
      <c r="B42" s="10"/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14"/>
      <c r="AC42" s="14"/>
      <c r="AD42" s="5"/>
      <c r="AE42" s="5"/>
      <c r="AF42" s="5"/>
      <c r="AG42" s="5"/>
      <c r="AH42" s="5"/>
      <c r="AI42" s="5"/>
      <c r="AJ42" s="15"/>
      <c r="AK42" s="5"/>
      <c r="AL42" s="5"/>
      <c r="AM42" s="15"/>
      <c r="AN42" s="15"/>
      <c r="AO42" s="16"/>
    </row>
    <row r="43" spans="1:41" x14ac:dyDescent="0.2">
      <c r="A43" s="10"/>
      <c r="B43" s="10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14"/>
      <c r="AC43" s="14"/>
      <c r="AD43" s="5"/>
      <c r="AE43" s="5"/>
      <c r="AF43" s="5"/>
      <c r="AG43" s="5"/>
      <c r="AH43" s="5"/>
      <c r="AI43" s="5"/>
      <c r="AJ43" s="15"/>
      <c r="AK43" s="5"/>
      <c r="AL43" s="5"/>
      <c r="AM43" s="15"/>
      <c r="AN43" s="15"/>
      <c r="AO43" s="16"/>
    </row>
    <row r="44" spans="1:41" x14ac:dyDescent="0.2">
      <c r="A44" s="10"/>
      <c r="B44" s="10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14"/>
      <c r="AC44" s="14"/>
      <c r="AD44" s="5"/>
      <c r="AE44" s="5"/>
      <c r="AF44" s="5"/>
      <c r="AG44" s="5"/>
      <c r="AH44" s="5"/>
      <c r="AI44" s="5"/>
      <c r="AJ44" s="15"/>
      <c r="AK44" s="5"/>
      <c r="AL44" s="5"/>
      <c r="AM44" s="15"/>
      <c r="AN44" s="15"/>
      <c r="AO44" s="16"/>
    </row>
    <row r="45" spans="1:41" x14ac:dyDescent="0.2">
      <c r="A45" s="10"/>
      <c r="B45" s="10"/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14"/>
      <c r="AC45" s="14"/>
      <c r="AD45" s="5"/>
      <c r="AE45" s="5"/>
      <c r="AF45" s="5"/>
      <c r="AG45" s="5"/>
      <c r="AH45" s="5"/>
      <c r="AI45" s="5"/>
      <c r="AJ45" s="15"/>
      <c r="AK45" s="5"/>
      <c r="AL45" s="5"/>
      <c r="AM45" s="15"/>
      <c r="AN45" s="15"/>
      <c r="AO45" s="16"/>
    </row>
    <row r="46" spans="1:41" x14ac:dyDescent="0.2">
      <c r="A46" s="10"/>
      <c r="B46" s="10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14"/>
      <c r="AC46" s="14"/>
      <c r="AD46" s="5"/>
      <c r="AE46" s="5"/>
      <c r="AF46" s="5"/>
      <c r="AG46" s="5"/>
      <c r="AH46" s="5"/>
      <c r="AI46" s="5"/>
      <c r="AJ46" s="15"/>
      <c r="AK46" s="5"/>
      <c r="AL46" s="5"/>
      <c r="AM46" s="15"/>
      <c r="AN46" s="15"/>
      <c r="AO46" s="16"/>
    </row>
    <row r="47" spans="1:41" x14ac:dyDescent="0.2">
      <c r="A47" s="10"/>
      <c r="B47" s="10"/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14"/>
      <c r="AC47" s="14"/>
      <c r="AD47" s="5"/>
      <c r="AE47" s="5"/>
      <c r="AF47" s="5"/>
      <c r="AG47" s="5"/>
      <c r="AH47" s="5"/>
      <c r="AI47" s="5"/>
      <c r="AJ47" s="15"/>
      <c r="AK47" s="5"/>
      <c r="AL47" s="5"/>
      <c r="AM47" s="15"/>
      <c r="AN47" s="15"/>
      <c r="AO47" s="16"/>
    </row>
    <row r="48" spans="1:41" x14ac:dyDescent="0.2">
      <c r="A48" s="10"/>
      <c r="B48" s="10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14"/>
      <c r="AC48" s="14"/>
      <c r="AD48" s="5"/>
      <c r="AE48" s="5"/>
      <c r="AF48" s="5"/>
      <c r="AG48" s="5"/>
      <c r="AH48" s="5"/>
      <c r="AI48" s="5"/>
      <c r="AJ48" s="15"/>
      <c r="AK48" s="5"/>
      <c r="AL48" s="5"/>
      <c r="AM48" s="15"/>
      <c r="AN48" s="15"/>
      <c r="AO48" s="16"/>
    </row>
    <row r="49" spans="1:41" x14ac:dyDescent="0.2">
      <c r="A49" s="10"/>
      <c r="B49" s="10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14"/>
      <c r="AC49" s="14"/>
      <c r="AD49" s="5"/>
      <c r="AE49" s="5"/>
      <c r="AF49" s="5"/>
      <c r="AG49" s="5"/>
      <c r="AH49" s="5"/>
      <c r="AI49" s="5"/>
      <c r="AJ49" s="15"/>
      <c r="AK49" s="5"/>
      <c r="AL49" s="5"/>
      <c r="AM49" s="15"/>
      <c r="AN49" s="15"/>
      <c r="AO49" s="16"/>
    </row>
    <row r="50" spans="1:41" x14ac:dyDescent="0.2">
      <c r="A50" s="10"/>
      <c r="B50" s="10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14"/>
      <c r="AC50" s="14"/>
      <c r="AD50" s="5"/>
      <c r="AE50" s="5"/>
      <c r="AF50" s="5"/>
      <c r="AG50" s="5"/>
      <c r="AH50" s="5"/>
      <c r="AI50" s="5"/>
      <c r="AJ50" s="15"/>
      <c r="AK50" s="5"/>
      <c r="AL50" s="5"/>
      <c r="AM50" s="15"/>
      <c r="AN50" s="15"/>
      <c r="AO50" s="16"/>
    </row>
    <row r="51" spans="1:41" x14ac:dyDescent="0.2">
      <c r="A51" s="10"/>
      <c r="B51" s="10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14"/>
      <c r="AC51" s="14"/>
      <c r="AD51" s="5"/>
      <c r="AE51" s="5"/>
      <c r="AF51" s="5"/>
      <c r="AG51" s="5"/>
      <c r="AH51" s="5"/>
      <c r="AI51" s="5"/>
      <c r="AJ51" s="15"/>
      <c r="AK51" s="5"/>
      <c r="AL51" s="5"/>
      <c r="AM51" s="15"/>
      <c r="AN51" s="15"/>
      <c r="AO51" s="16"/>
    </row>
    <row r="52" spans="1:41" x14ac:dyDescent="0.2">
      <c r="A52" s="10"/>
      <c r="B52" s="10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14"/>
      <c r="AC52" s="14"/>
      <c r="AD52" s="5"/>
      <c r="AE52" s="5"/>
      <c r="AF52" s="5"/>
      <c r="AG52" s="5"/>
      <c r="AH52" s="5"/>
      <c r="AI52" s="5"/>
      <c r="AJ52" s="15"/>
      <c r="AK52" s="5"/>
      <c r="AL52" s="5"/>
      <c r="AM52" s="15"/>
      <c r="AN52" s="15"/>
      <c r="AO52" s="16"/>
    </row>
    <row r="53" spans="1:41" x14ac:dyDescent="0.2">
      <c r="A53" s="10"/>
      <c r="B53" s="10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14"/>
      <c r="AC53" s="14"/>
      <c r="AD53" s="5"/>
      <c r="AE53" s="5"/>
      <c r="AF53" s="5"/>
      <c r="AG53" s="5"/>
      <c r="AH53" s="5"/>
      <c r="AI53" s="5"/>
      <c r="AJ53" s="15"/>
      <c r="AK53" s="5"/>
      <c r="AL53" s="5"/>
      <c r="AM53" s="15"/>
      <c r="AN53" s="15"/>
      <c r="AO53" s="16"/>
    </row>
    <row r="54" spans="1:41" x14ac:dyDescent="0.2">
      <c r="A54" s="10"/>
      <c r="B54" s="10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14"/>
      <c r="AC54" s="14"/>
      <c r="AD54" s="5"/>
      <c r="AE54" s="5"/>
      <c r="AF54" s="5"/>
      <c r="AG54" s="5"/>
      <c r="AH54" s="5"/>
      <c r="AI54" s="5"/>
      <c r="AJ54" s="15"/>
      <c r="AK54" s="5"/>
      <c r="AL54" s="5"/>
      <c r="AM54" s="15"/>
      <c r="AN54" s="15"/>
      <c r="AO54" s="16"/>
    </row>
    <row r="55" spans="1:41" x14ac:dyDescent="0.2">
      <c r="A55" s="10"/>
      <c r="B55" s="10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14"/>
      <c r="AC55" s="14"/>
      <c r="AD55" s="5"/>
      <c r="AE55" s="5"/>
      <c r="AF55" s="5"/>
      <c r="AG55" s="5"/>
      <c r="AH55" s="5"/>
      <c r="AI55" s="5"/>
      <c r="AJ55" s="15"/>
      <c r="AK55" s="5"/>
      <c r="AL55" s="5"/>
      <c r="AM55" s="15"/>
      <c r="AN55" s="15"/>
      <c r="AO55" s="16"/>
    </row>
    <row r="56" spans="1:41" x14ac:dyDescent="0.2">
      <c r="A56" s="10"/>
      <c r="B56" s="10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14"/>
      <c r="AC56" s="14"/>
      <c r="AD56" s="5"/>
      <c r="AE56" s="5"/>
      <c r="AF56" s="5"/>
      <c r="AG56" s="5"/>
      <c r="AH56" s="5"/>
      <c r="AI56" s="5"/>
      <c r="AJ56" s="15"/>
      <c r="AK56" s="5"/>
      <c r="AL56" s="5"/>
      <c r="AM56" s="15"/>
      <c r="AN56" s="15"/>
      <c r="AO56" s="16"/>
    </row>
    <row r="57" spans="1:41" x14ac:dyDescent="0.2">
      <c r="A57" s="10"/>
      <c r="B57" s="10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14"/>
      <c r="AC57" s="14"/>
      <c r="AD57" s="5"/>
      <c r="AE57" s="5"/>
      <c r="AF57" s="5"/>
      <c r="AG57" s="5"/>
      <c r="AH57" s="5"/>
      <c r="AI57" s="5"/>
      <c r="AJ57" s="15"/>
      <c r="AK57" s="5"/>
      <c r="AL57" s="5"/>
      <c r="AM57" s="15"/>
      <c r="AN57" s="15"/>
      <c r="AO57" s="16"/>
    </row>
    <row r="58" spans="1:41" x14ac:dyDescent="0.2">
      <c r="A58" s="10"/>
      <c r="B58" s="10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14"/>
      <c r="AC58" s="14"/>
      <c r="AD58" s="5"/>
      <c r="AE58" s="5"/>
      <c r="AF58" s="5"/>
      <c r="AG58" s="5"/>
      <c r="AH58" s="5"/>
      <c r="AI58" s="5"/>
      <c r="AJ58" s="15"/>
      <c r="AK58" s="5"/>
      <c r="AL58" s="5"/>
      <c r="AM58" s="15"/>
      <c r="AN58" s="15"/>
      <c r="AO58" s="16"/>
    </row>
    <row r="59" spans="1:41" x14ac:dyDescent="0.2">
      <c r="A59" s="10"/>
      <c r="B59" s="10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14"/>
      <c r="AC59" s="14"/>
      <c r="AD59" s="5"/>
      <c r="AE59" s="5"/>
      <c r="AF59" s="5"/>
      <c r="AG59" s="5"/>
      <c r="AH59" s="5"/>
      <c r="AI59" s="5"/>
      <c r="AJ59" s="15"/>
      <c r="AK59" s="5"/>
      <c r="AL59" s="5"/>
      <c r="AM59" s="15"/>
      <c r="AN59" s="15"/>
      <c r="AO59" s="16"/>
    </row>
    <row r="60" spans="1:41" x14ac:dyDescent="0.2">
      <c r="A60" s="10"/>
      <c r="B60" s="10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14"/>
      <c r="AC60" s="14"/>
      <c r="AD60" s="5"/>
      <c r="AE60" s="5"/>
      <c r="AF60" s="5"/>
      <c r="AG60" s="5"/>
      <c r="AH60" s="5"/>
      <c r="AI60" s="5"/>
      <c r="AJ60" s="15"/>
      <c r="AK60" s="5"/>
      <c r="AL60" s="5"/>
      <c r="AM60" s="15"/>
      <c r="AN60" s="15"/>
      <c r="AO60" s="16"/>
    </row>
    <row r="61" spans="1:41" x14ac:dyDescent="0.2">
      <c r="A61" s="10"/>
      <c r="B61" s="10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14"/>
      <c r="AC61" s="14"/>
      <c r="AD61" s="5"/>
      <c r="AE61" s="5"/>
      <c r="AF61" s="5"/>
      <c r="AG61" s="5"/>
      <c r="AH61" s="5"/>
      <c r="AI61" s="5"/>
      <c r="AJ61" s="15"/>
      <c r="AK61" s="5"/>
      <c r="AL61" s="5"/>
      <c r="AM61" s="15"/>
      <c r="AN61" s="15"/>
      <c r="AO61" s="16"/>
    </row>
    <row r="62" spans="1:41" x14ac:dyDescent="0.2">
      <c r="A62" s="10"/>
      <c r="B62" s="10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14"/>
      <c r="AC62" s="14"/>
      <c r="AD62" s="5"/>
      <c r="AE62" s="5"/>
      <c r="AF62" s="5"/>
      <c r="AG62" s="5"/>
      <c r="AH62" s="5"/>
      <c r="AI62" s="5"/>
      <c r="AJ62" s="15"/>
      <c r="AK62" s="5"/>
      <c r="AL62" s="5"/>
      <c r="AM62" s="15"/>
      <c r="AN62" s="15"/>
      <c r="AO62" s="16"/>
    </row>
    <row r="63" spans="1:41" x14ac:dyDescent="0.2">
      <c r="A63" s="10"/>
      <c r="B63" s="10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14"/>
      <c r="AC63" s="14"/>
      <c r="AD63" s="5"/>
      <c r="AE63" s="5"/>
      <c r="AF63" s="5"/>
      <c r="AG63" s="5"/>
      <c r="AH63" s="5"/>
      <c r="AI63" s="5"/>
      <c r="AJ63" s="15"/>
      <c r="AK63" s="5"/>
      <c r="AL63" s="5"/>
      <c r="AM63" s="15"/>
      <c r="AN63" s="15"/>
      <c r="AO63" s="16"/>
    </row>
    <row r="64" spans="1:41" x14ac:dyDescent="0.2">
      <c r="A64" s="10"/>
      <c r="B64" s="10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14"/>
      <c r="AC64" s="14"/>
      <c r="AD64" s="5"/>
      <c r="AE64" s="5"/>
      <c r="AF64" s="5"/>
      <c r="AG64" s="5"/>
      <c r="AH64" s="5"/>
      <c r="AI64" s="5"/>
      <c r="AJ64" s="15"/>
      <c r="AK64" s="5"/>
      <c r="AL64" s="5"/>
      <c r="AM64" s="15"/>
      <c r="AN64" s="15"/>
      <c r="AO64" s="16"/>
    </row>
    <row r="65" spans="1:41" x14ac:dyDescent="0.2">
      <c r="A65" s="10"/>
      <c r="B65" s="10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14"/>
      <c r="AC65" s="14"/>
      <c r="AD65" s="5"/>
      <c r="AE65" s="5"/>
      <c r="AF65" s="5"/>
      <c r="AG65" s="5"/>
      <c r="AH65" s="5"/>
      <c r="AI65" s="5"/>
      <c r="AJ65" s="15"/>
      <c r="AK65" s="5"/>
      <c r="AL65" s="5"/>
      <c r="AM65" s="15"/>
      <c r="AN65" s="15"/>
      <c r="AO65" s="16"/>
    </row>
    <row r="66" spans="1:41" x14ac:dyDescent="0.2">
      <c r="A66" s="10"/>
      <c r="B66" s="10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14"/>
      <c r="AC66" s="14"/>
      <c r="AD66" s="5"/>
      <c r="AE66" s="5"/>
      <c r="AF66" s="5"/>
      <c r="AG66" s="5"/>
      <c r="AH66" s="5"/>
      <c r="AI66" s="5"/>
      <c r="AJ66" s="15"/>
      <c r="AK66" s="5"/>
      <c r="AL66" s="5"/>
      <c r="AM66" s="15"/>
      <c r="AN66" s="15"/>
      <c r="AO66" s="16"/>
    </row>
    <row r="67" spans="1:41" x14ac:dyDescent="0.2">
      <c r="A67" s="10"/>
      <c r="B67" s="10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14"/>
      <c r="AC67" s="14"/>
      <c r="AD67" s="5"/>
      <c r="AE67" s="5"/>
      <c r="AF67" s="5"/>
      <c r="AG67" s="5"/>
      <c r="AH67" s="5"/>
      <c r="AI67" s="5"/>
      <c r="AJ67" s="15"/>
      <c r="AK67" s="5"/>
      <c r="AL67" s="5"/>
      <c r="AM67" s="15"/>
      <c r="AN67" s="15"/>
      <c r="AO67" s="16"/>
    </row>
    <row r="68" spans="1:41" x14ac:dyDescent="0.2">
      <c r="A68" s="10"/>
      <c r="B68" s="10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14"/>
      <c r="AC68" s="14"/>
      <c r="AD68" s="5"/>
      <c r="AE68" s="5"/>
      <c r="AF68" s="5"/>
      <c r="AG68" s="5"/>
      <c r="AH68" s="5"/>
      <c r="AI68" s="5"/>
      <c r="AJ68" s="15"/>
      <c r="AK68" s="5"/>
      <c r="AL68" s="5"/>
      <c r="AM68" s="15"/>
      <c r="AN68" s="15"/>
      <c r="AO68" s="16"/>
    </row>
    <row r="69" spans="1:41" x14ac:dyDescent="0.2">
      <c r="A69" s="10"/>
      <c r="B69" s="10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14"/>
      <c r="AC69" s="14"/>
      <c r="AD69" s="5"/>
      <c r="AE69" s="5"/>
      <c r="AF69" s="5"/>
      <c r="AG69" s="5"/>
      <c r="AH69" s="5"/>
      <c r="AI69" s="5"/>
      <c r="AJ69" s="15"/>
      <c r="AK69" s="5"/>
      <c r="AL69" s="5"/>
      <c r="AM69" s="15"/>
      <c r="AN69" s="15"/>
      <c r="AO69" s="16"/>
    </row>
    <row r="70" spans="1:41" x14ac:dyDescent="0.2">
      <c r="A70" s="10"/>
      <c r="B70" s="10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14"/>
      <c r="AC70" s="14"/>
      <c r="AD70" s="5"/>
      <c r="AE70" s="5"/>
      <c r="AF70" s="5"/>
      <c r="AG70" s="5"/>
      <c r="AH70" s="5"/>
      <c r="AI70" s="5"/>
      <c r="AJ70" s="15"/>
      <c r="AK70" s="5"/>
      <c r="AL70" s="5"/>
      <c r="AM70" s="15"/>
      <c r="AN70" s="15"/>
      <c r="AO70" s="16"/>
    </row>
    <row r="71" spans="1:41" x14ac:dyDescent="0.2">
      <c r="A71" s="10"/>
      <c r="B71" s="10"/>
      <c r="C71" s="10"/>
    </row>
    <row r="72" spans="1:41" x14ac:dyDescent="0.2">
      <c r="A72" s="10"/>
      <c r="B72" s="10"/>
      <c r="C72" s="10"/>
    </row>
    <row r="73" spans="1:41" x14ac:dyDescent="0.2">
      <c r="A73" s="10"/>
      <c r="B73" s="10"/>
      <c r="C73" s="10"/>
    </row>
    <row r="74" spans="1:41" x14ac:dyDescent="0.2">
      <c r="A74" s="10"/>
      <c r="B74" s="10"/>
      <c r="C74" s="10"/>
    </row>
    <row r="75" spans="1:41" x14ac:dyDescent="0.2">
      <c r="A75" s="10"/>
      <c r="B75" s="10"/>
      <c r="C75" s="10"/>
    </row>
    <row r="76" spans="1:41" x14ac:dyDescent="0.2">
      <c r="A76" s="10"/>
      <c r="B76" s="10"/>
      <c r="C76" s="10"/>
    </row>
    <row r="77" spans="1:41" x14ac:dyDescent="0.2">
      <c r="A77" s="10"/>
      <c r="B77" s="10"/>
      <c r="C77" s="10"/>
    </row>
    <row r="78" spans="1:41" x14ac:dyDescent="0.2">
      <c r="A78" s="10"/>
      <c r="B78" s="10"/>
      <c r="C78" s="10"/>
    </row>
    <row r="79" spans="1:41" x14ac:dyDescent="0.2">
      <c r="A79" s="10"/>
      <c r="B79" s="10"/>
      <c r="C79" s="10"/>
    </row>
    <row r="80" spans="1:41" x14ac:dyDescent="0.2">
      <c r="A80" s="10"/>
      <c r="B80" s="10"/>
      <c r="C80" s="10"/>
    </row>
    <row r="81" spans="1:3" x14ac:dyDescent="0.2">
      <c r="A81" s="10"/>
      <c r="B81" s="10"/>
      <c r="C81" s="10"/>
    </row>
    <row r="82" spans="1:3" x14ac:dyDescent="0.2">
      <c r="A82" s="10"/>
      <c r="B82" s="10"/>
      <c r="C82" s="10"/>
    </row>
    <row r="83" spans="1:3" x14ac:dyDescent="0.2">
      <c r="A83" s="10"/>
      <c r="B83" s="10"/>
      <c r="C83" s="10"/>
    </row>
    <row r="84" spans="1:3" x14ac:dyDescent="0.2">
      <c r="A84" s="10"/>
      <c r="B84" s="10"/>
      <c r="C84" s="10"/>
    </row>
    <row r="85" spans="1:3" x14ac:dyDescent="0.2">
      <c r="A85" s="10"/>
      <c r="B85" s="10"/>
      <c r="C85" s="10"/>
    </row>
    <row r="86" spans="1:3" x14ac:dyDescent="0.2">
      <c r="A86" s="10"/>
      <c r="B86" s="10"/>
      <c r="C86" s="10"/>
    </row>
    <row r="87" spans="1:3" x14ac:dyDescent="0.2">
      <c r="A87" s="10"/>
      <c r="B87" s="10"/>
      <c r="C87" s="10"/>
    </row>
    <row r="88" spans="1:3" x14ac:dyDescent="0.2">
      <c r="A88" s="10"/>
      <c r="B88" s="10"/>
      <c r="C88" s="10"/>
    </row>
    <row r="89" spans="1:3" x14ac:dyDescent="0.2">
      <c r="A89" s="10"/>
      <c r="B89" s="10"/>
      <c r="C89" s="10"/>
    </row>
    <row r="90" spans="1:3" x14ac:dyDescent="0.2">
      <c r="A90" s="10"/>
      <c r="B90" s="10"/>
      <c r="C90" s="10"/>
    </row>
    <row r="91" spans="1:3" x14ac:dyDescent="0.2">
      <c r="A91" s="10"/>
      <c r="B91" s="10"/>
      <c r="C91" s="10"/>
    </row>
    <row r="92" spans="1:3" x14ac:dyDescent="0.2">
      <c r="A92" s="10"/>
      <c r="B92" s="10"/>
      <c r="C92" s="10"/>
    </row>
    <row r="93" spans="1:3" x14ac:dyDescent="0.2">
      <c r="A93" s="10"/>
      <c r="B93" s="10"/>
      <c r="C93" s="10"/>
    </row>
    <row r="94" spans="1:3" x14ac:dyDescent="0.2">
      <c r="A94" s="10"/>
      <c r="B94" s="10"/>
      <c r="C94" s="10"/>
    </row>
    <row r="95" spans="1:3" x14ac:dyDescent="0.2">
      <c r="A95" s="10"/>
      <c r="B95" s="10"/>
      <c r="C95" s="10"/>
    </row>
    <row r="96" spans="1:3" x14ac:dyDescent="0.2">
      <c r="A96" s="10"/>
      <c r="B96" s="10"/>
      <c r="C96" s="10"/>
    </row>
    <row r="97" spans="1:3" x14ac:dyDescent="0.2">
      <c r="A97" s="10"/>
      <c r="B97" s="10"/>
      <c r="C97" s="10"/>
    </row>
    <row r="98" spans="1:3" x14ac:dyDescent="0.2">
      <c r="A98" s="10"/>
      <c r="B98" s="10"/>
      <c r="C98" s="10"/>
    </row>
    <row r="99" spans="1:3" x14ac:dyDescent="0.2">
      <c r="A99" s="10"/>
      <c r="B99" s="10"/>
      <c r="C99" s="10"/>
    </row>
    <row r="100" spans="1:3" x14ac:dyDescent="0.2">
      <c r="A100" s="10"/>
      <c r="B100" s="10"/>
      <c r="C100" s="10"/>
    </row>
  </sheetData>
  <mergeCells count="32">
    <mergeCell ref="A1:A3"/>
    <mergeCell ref="B1:B3"/>
    <mergeCell ref="C1:C3"/>
    <mergeCell ref="D1:Q1"/>
    <mergeCell ref="R1:AA1"/>
    <mergeCell ref="Z2:AA2"/>
    <mergeCell ref="AD2:AD3"/>
    <mergeCell ref="AE2:AE3"/>
    <mergeCell ref="AF2:AF3"/>
    <mergeCell ref="AG2:AG3"/>
    <mergeCell ref="AB1:AC2"/>
    <mergeCell ref="AM2:AM3"/>
    <mergeCell ref="AN1:AN3"/>
    <mergeCell ref="AO1:AO3"/>
    <mergeCell ref="D2:E2"/>
    <mergeCell ref="F2:G2"/>
    <mergeCell ref="H2:I2"/>
    <mergeCell ref="J2:K2"/>
    <mergeCell ref="L2:M2"/>
    <mergeCell ref="N2:O2"/>
    <mergeCell ref="P2:Q2"/>
    <mergeCell ref="R2:S2"/>
    <mergeCell ref="AD1:AJ1"/>
    <mergeCell ref="AK1:AM1"/>
    <mergeCell ref="T2:U2"/>
    <mergeCell ref="V2:W2"/>
    <mergeCell ref="X2:Y2"/>
    <mergeCell ref="AH2:AH3"/>
    <mergeCell ref="AI2:AI3"/>
    <mergeCell ref="AJ2:AJ3"/>
    <mergeCell ref="AK2:AK3"/>
    <mergeCell ref="AL2:AL3"/>
  </mergeCells>
  <phoneticPr fontId="13" type="noConversion"/>
  <conditionalFormatting sqref="B19:B100 B4:B11 B14:B15 B17">
    <cfRule type="expression" dxfId="83" priority="1" stopIfTrue="1">
      <formula>AND(NOT(ISBLANK($A4)),ISBLANK(B4))</formula>
    </cfRule>
  </conditionalFormatting>
  <conditionalFormatting sqref="C4:C100">
    <cfRule type="expression" dxfId="82" priority="2" stopIfTrue="1">
      <formula>AND(NOT(ISBLANK(A4)),ISBLANK(C4))</formula>
    </cfRule>
  </conditionalFormatting>
  <conditionalFormatting sqref="B18">
    <cfRule type="expression" dxfId="81" priority="3" stopIfTrue="1">
      <formula>AND(NOT(ISBLANK($A12)),ISBLANK(B18))</formula>
    </cfRule>
  </conditionalFormatting>
  <conditionalFormatting sqref="B16">
    <cfRule type="expression" dxfId="80" priority="4" stopIfTrue="1">
      <formula>AND(NOT(ISBLANK($A13)),ISBLANK(B16))</formula>
    </cfRule>
  </conditionalFormatting>
  <conditionalFormatting sqref="D4:D70 F4:F70 H4:H70 J4:J70 L4:L70 N4:N70 R4:R70 T4:T70 V4:V70 X4:X70">
    <cfRule type="expression" dxfId="79" priority="5" stopIfTrue="1">
      <formula>AND(NOT(ISBLANK(E4)),ISBLANK(D4))</formula>
    </cfRule>
  </conditionalFormatting>
  <conditionalFormatting sqref="E4:E70 G4:G70 I4:I70 K4:K70 M4:M70 O4:O70 S4:S70 U4:U70 W4:W70 Y4:Y70">
    <cfRule type="expression" dxfId="78" priority="6" stopIfTrue="1">
      <formula>AND(NOT(ISBLANK(D4)),ISBLANK(E4))</formula>
    </cfRule>
  </conditionalFormatting>
  <conditionalFormatting sqref="B12:B13">
    <cfRule type="expression" dxfId="77" priority="7" stopIfTrue="1">
      <formula>AND(NOT(ISBLANK(#REF!)),ISBLANK(B12))</formula>
    </cfRule>
  </conditionalFormatting>
  <dataValidations count="4">
    <dataValidation type="custom" allowBlank="1" showInputMessage="1" showErrorMessage="1" errorTitle="Headcount" error="The value entered in the headcount field must be greater than or equal to the value entered in the FTE field." sqref="D4:D70 F4:F70 H4:H70 J4:J70 L4:L70 N4:N70 T4:T70 V4:V70 X4:X70 R4:R7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E4:E70 M4:M70 G4:G70 I4:I70 K4:K70 O4:O70 U4:U70 W4:W70 Y4:Y70 S4:S70">
      <formula1>E4&lt;=D4</formula1>
    </dataValidation>
    <dataValidation operator="lessThanOrEqual" allowBlank="1" showInputMessage="1" showErrorMessage="1" error="FTE cannot be greater than Headcount_x000a_" sqref="R71:AN65536 AB1 P4:Q65536 AO4:AO65536 A101:C65536 P2 A1:C1 R1 AP2:IV65536 AO1:IV1 AB3:AC70 D71:O65536"/>
    <dataValidation type="decimal" operator="greaterThan" allowBlank="1" showInputMessage="1" showErrorMessage="1" sqref="AD4:AI70 AK4:AL70">
      <formula1>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topLeftCell="AJ1" workbookViewId="0">
      <selection activeCell="AJ1" sqref="A1:IV65536"/>
    </sheetView>
  </sheetViews>
  <sheetFormatPr defaultRowHeight="14.25" x14ac:dyDescent="0.2"/>
  <cols>
    <col min="1" max="1" width="23.5546875" style="9" customWidth="1"/>
    <col min="2" max="3" width="15" style="9" customWidth="1"/>
    <col min="4" max="17" width="10.44140625" style="17" customWidth="1"/>
    <col min="18" max="27" width="12.77734375" style="17" customWidth="1"/>
    <col min="28" max="29" width="11.109375" style="9" customWidth="1"/>
    <col min="30" max="36" width="15.5546875" style="9" customWidth="1"/>
    <col min="37" max="39" width="19.109375" style="9" customWidth="1"/>
    <col min="40" max="40" width="20.77734375" style="9" customWidth="1"/>
    <col min="41" max="41" width="18" style="9" customWidth="1"/>
    <col min="42" max="16384" width="8.88671875" style="9"/>
  </cols>
  <sheetData>
    <row r="1" spans="1:42" s="8" customFormat="1" ht="15" customHeight="1" x14ac:dyDescent="0.25">
      <c r="A1" s="36" t="s">
        <v>12</v>
      </c>
      <c r="B1" s="36" t="s">
        <v>1</v>
      </c>
      <c r="C1" s="36" t="s">
        <v>0</v>
      </c>
      <c r="D1" s="42" t="s">
        <v>8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43"/>
      <c r="R1" s="49" t="s">
        <v>15</v>
      </c>
      <c r="S1" s="53"/>
      <c r="T1" s="53"/>
      <c r="U1" s="53"/>
      <c r="V1" s="53"/>
      <c r="W1" s="53"/>
      <c r="X1" s="53"/>
      <c r="Y1" s="53"/>
      <c r="Z1" s="53"/>
      <c r="AA1" s="44"/>
      <c r="AB1" s="54" t="s">
        <v>25</v>
      </c>
      <c r="AC1" s="55"/>
      <c r="AD1" s="45" t="s">
        <v>11</v>
      </c>
      <c r="AE1" s="46"/>
      <c r="AF1" s="46"/>
      <c r="AG1" s="46"/>
      <c r="AH1" s="46"/>
      <c r="AI1" s="46"/>
      <c r="AJ1" s="47"/>
      <c r="AK1" s="48" t="s">
        <v>32</v>
      </c>
      <c r="AL1" s="48"/>
      <c r="AM1" s="48"/>
      <c r="AN1" s="36" t="s">
        <v>24</v>
      </c>
      <c r="AO1" s="36" t="s">
        <v>33</v>
      </c>
    </row>
    <row r="2" spans="1:42" s="8" customFormat="1" ht="53.25" customHeight="1" x14ac:dyDescent="0.25">
      <c r="A2" s="50"/>
      <c r="B2" s="50"/>
      <c r="C2" s="50"/>
      <c r="D2" s="40" t="s">
        <v>28</v>
      </c>
      <c r="E2" s="41"/>
      <c r="F2" s="40" t="s">
        <v>29</v>
      </c>
      <c r="G2" s="41"/>
      <c r="H2" s="40" t="s">
        <v>30</v>
      </c>
      <c r="I2" s="41"/>
      <c r="J2" s="40" t="s">
        <v>6</v>
      </c>
      <c r="K2" s="41"/>
      <c r="L2" s="40" t="s">
        <v>31</v>
      </c>
      <c r="M2" s="41"/>
      <c r="N2" s="40" t="s">
        <v>5</v>
      </c>
      <c r="O2" s="41"/>
      <c r="P2" s="42" t="s">
        <v>9</v>
      </c>
      <c r="Q2" s="43"/>
      <c r="R2" s="42" t="s">
        <v>13</v>
      </c>
      <c r="S2" s="44"/>
      <c r="T2" s="49" t="s">
        <v>3</v>
      </c>
      <c r="U2" s="44"/>
      <c r="V2" s="49" t="s">
        <v>4</v>
      </c>
      <c r="W2" s="44"/>
      <c r="X2" s="49" t="s">
        <v>14</v>
      </c>
      <c r="Y2" s="44"/>
      <c r="Z2" s="42" t="s">
        <v>10</v>
      </c>
      <c r="AA2" s="43"/>
      <c r="AB2" s="40"/>
      <c r="AC2" s="41"/>
      <c r="AD2" s="36" t="s">
        <v>17</v>
      </c>
      <c r="AE2" s="36" t="s">
        <v>16</v>
      </c>
      <c r="AF2" s="36" t="s">
        <v>18</v>
      </c>
      <c r="AG2" s="36" t="s">
        <v>19</v>
      </c>
      <c r="AH2" s="36" t="s">
        <v>20</v>
      </c>
      <c r="AI2" s="36" t="s">
        <v>21</v>
      </c>
      <c r="AJ2" s="38" t="s">
        <v>23</v>
      </c>
      <c r="AK2" s="36" t="s">
        <v>26</v>
      </c>
      <c r="AL2" s="36" t="s">
        <v>27</v>
      </c>
      <c r="AM2" s="36" t="s">
        <v>22</v>
      </c>
      <c r="AN2" s="39"/>
      <c r="AO2" s="39"/>
    </row>
    <row r="3" spans="1:42" ht="57.75" customHeight="1" x14ac:dyDescent="0.25">
      <c r="A3" s="51"/>
      <c r="B3" s="51"/>
      <c r="C3" s="51"/>
      <c r="D3" s="7" t="s">
        <v>2</v>
      </c>
      <c r="E3" s="7" t="s">
        <v>7</v>
      </c>
      <c r="F3" s="7" t="s">
        <v>2</v>
      </c>
      <c r="G3" s="7" t="s">
        <v>7</v>
      </c>
      <c r="H3" s="7" t="s">
        <v>2</v>
      </c>
      <c r="I3" s="7" t="s">
        <v>7</v>
      </c>
      <c r="J3" s="7" t="s">
        <v>2</v>
      </c>
      <c r="K3" s="7" t="s">
        <v>7</v>
      </c>
      <c r="L3" s="7" t="s">
        <v>2</v>
      </c>
      <c r="M3" s="7" t="s">
        <v>7</v>
      </c>
      <c r="N3" s="7" t="s">
        <v>2</v>
      </c>
      <c r="O3" s="7" t="s">
        <v>7</v>
      </c>
      <c r="P3" s="7" t="s">
        <v>2</v>
      </c>
      <c r="Q3" s="7" t="s">
        <v>7</v>
      </c>
      <c r="R3" s="6" t="s">
        <v>2</v>
      </c>
      <c r="S3" s="6" t="s">
        <v>7</v>
      </c>
      <c r="T3" s="6" t="s">
        <v>2</v>
      </c>
      <c r="U3" s="6" t="s">
        <v>7</v>
      </c>
      <c r="V3" s="6" t="s">
        <v>2</v>
      </c>
      <c r="W3" s="6" t="s">
        <v>7</v>
      </c>
      <c r="X3" s="6" t="s">
        <v>2</v>
      </c>
      <c r="Y3" s="6" t="s">
        <v>7</v>
      </c>
      <c r="Z3" s="6" t="s">
        <v>2</v>
      </c>
      <c r="AA3" s="6" t="s">
        <v>7</v>
      </c>
      <c r="AB3" s="4" t="s">
        <v>2</v>
      </c>
      <c r="AC3" s="3" t="s">
        <v>7</v>
      </c>
      <c r="AD3" s="37"/>
      <c r="AE3" s="37"/>
      <c r="AF3" s="37"/>
      <c r="AG3" s="37"/>
      <c r="AH3" s="37"/>
      <c r="AI3" s="37"/>
      <c r="AJ3" s="38"/>
      <c r="AK3" s="37"/>
      <c r="AL3" s="37"/>
      <c r="AM3" s="37"/>
      <c r="AN3" s="37"/>
      <c r="AO3" s="37"/>
    </row>
    <row r="4" spans="1:42" ht="28.5" x14ac:dyDescent="0.2">
      <c r="A4" s="10" t="s">
        <v>34</v>
      </c>
      <c r="B4" s="10" t="s">
        <v>35</v>
      </c>
      <c r="C4" s="10" t="s">
        <v>36</v>
      </c>
      <c r="D4" s="11">
        <v>114</v>
      </c>
      <c r="E4" s="11">
        <v>110.55</v>
      </c>
      <c r="F4" s="11">
        <v>207</v>
      </c>
      <c r="G4" s="11">
        <v>199.96</v>
      </c>
      <c r="H4" s="11">
        <v>688</v>
      </c>
      <c r="I4" s="11">
        <v>675.29</v>
      </c>
      <c r="J4" s="11">
        <v>590</v>
      </c>
      <c r="K4" s="11">
        <v>573.25</v>
      </c>
      <c r="L4" s="11">
        <v>116</v>
      </c>
      <c r="M4" s="11">
        <v>112.99</v>
      </c>
      <c r="N4" s="11">
        <v>0</v>
      </c>
      <c r="O4" s="11">
        <v>0</v>
      </c>
      <c r="P4" s="12">
        <v>1715</v>
      </c>
      <c r="Q4" s="12">
        <v>1672.04</v>
      </c>
      <c r="R4" s="11">
        <v>19</v>
      </c>
      <c r="S4" s="11">
        <v>18.600000000000001</v>
      </c>
      <c r="T4" s="11">
        <v>29</v>
      </c>
      <c r="U4" s="11">
        <v>28.97</v>
      </c>
      <c r="V4" s="11">
        <v>44</v>
      </c>
      <c r="W4" s="11">
        <v>44</v>
      </c>
      <c r="X4" s="11">
        <v>0</v>
      </c>
      <c r="Y4" s="11">
        <v>0</v>
      </c>
      <c r="Z4" s="13">
        <v>92</v>
      </c>
      <c r="AA4" s="13">
        <v>91.57</v>
      </c>
      <c r="AB4" s="14">
        <v>1807</v>
      </c>
      <c r="AC4" s="14">
        <v>1763.61</v>
      </c>
      <c r="AD4" s="5">
        <v>7161288.4100000001</v>
      </c>
      <c r="AE4" s="5">
        <v>25349.38</v>
      </c>
      <c r="AF4" s="5">
        <v>25310.73</v>
      </c>
      <c r="AG4" s="5">
        <v>83484.740000000005</v>
      </c>
      <c r="AH4" s="5">
        <v>1436895.91</v>
      </c>
      <c r="AI4" s="5">
        <v>685822.15</v>
      </c>
      <c r="AJ4" s="15">
        <f>SUM(AD4:AI4)</f>
        <v>9418151.3200000003</v>
      </c>
      <c r="AK4" s="5">
        <v>717517.4</v>
      </c>
      <c r="AL4" s="5">
        <v>580401.85</v>
      </c>
      <c r="AM4" s="15">
        <f>SUM(AK4:AL4)</f>
        <v>1297919.25</v>
      </c>
      <c r="AN4" s="15">
        <f>SUM(AM4,AJ4)</f>
        <v>10716070.57</v>
      </c>
      <c r="AO4" s="16"/>
      <c r="AP4" s="16"/>
    </row>
    <row r="5" spans="1:42" ht="28.5" x14ac:dyDescent="0.2">
      <c r="A5" s="10" t="s">
        <v>37</v>
      </c>
      <c r="B5" s="10" t="s">
        <v>38</v>
      </c>
      <c r="C5" s="10" t="s">
        <v>36</v>
      </c>
      <c r="D5" s="11">
        <v>320</v>
      </c>
      <c r="E5" s="11">
        <v>270.70999999999998</v>
      </c>
      <c r="F5" s="11">
        <v>1911</v>
      </c>
      <c r="G5" s="11">
        <v>1786.4</v>
      </c>
      <c r="H5" s="11">
        <v>236</v>
      </c>
      <c r="I5" s="11">
        <v>230.35</v>
      </c>
      <c r="J5" s="11">
        <v>42</v>
      </c>
      <c r="K5" s="11">
        <v>41.09</v>
      </c>
      <c r="L5" s="11">
        <v>3</v>
      </c>
      <c r="M5" s="11">
        <v>3</v>
      </c>
      <c r="N5" s="11">
        <v>0</v>
      </c>
      <c r="O5" s="11">
        <v>0</v>
      </c>
      <c r="P5" s="12">
        <v>2512</v>
      </c>
      <c r="Q5" s="12">
        <v>2331.5500000000002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3">
        <v>0</v>
      </c>
      <c r="AA5" s="13">
        <v>0</v>
      </c>
      <c r="AB5" s="14">
        <v>2512</v>
      </c>
      <c r="AC5" s="14">
        <v>2331.5500000000002</v>
      </c>
      <c r="AD5" s="5">
        <v>4936923</v>
      </c>
      <c r="AE5" s="5">
        <v>276259</v>
      </c>
      <c r="AF5" s="5"/>
      <c r="AG5" s="5">
        <v>211118</v>
      </c>
      <c r="AH5" s="5">
        <v>920433</v>
      </c>
      <c r="AI5" s="5">
        <v>401841</v>
      </c>
      <c r="AJ5" s="15">
        <v>6746574</v>
      </c>
      <c r="AK5" s="5">
        <v>0</v>
      </c>
      <c r="AL5" s="5">
        <v>0</v>
      </c>
      <c r="AM5" s="15">
        <v>0</v>
      </c>
      <c r="AN5" s="15">
        <v>6746574</v>
      </c>
      <c r="AO5" s="16"/>
      <c r="AP5" s="16"/>
    </row>
    <row r="6" spans="1:42" ht="28.5" x14ac:dyDescent="0.2">
      <c r="A6" s="10" t="s">
        <v>39</v>
      </c>
      <c r="B6" s="10" t="s">
        <v>38</v>
      </c>
      <c r="C6" s="10" t="s">
        <v>36</v>
      </c>
      <c r="D6" s="11">
        <v>4616</v>
      </c>
      <c r="E6" s="11">
        <v>4101.07</v>
      </c>
      <c r="F6" s="11">
        <v>938</v>
      </c>
      <c r="G6" s="11">
        <v>890.73</v>
      </c>
      <c r="H6" s="11">
        <v>674</v>
      </c>
      <c r="I6" s="11">
        <v>657.82</v>
      </c>
      <c r="J6" s="11">
        <v>128</v>
      </c>
      <c r="K6" s="11">
        <v>124.08</v>
      </c>
      <c r="L6" s="11">
        <v>9</v>
      </c>
      <c r="M6" s="11">
        <v>9</v>
      </c>
      <c r="N6" s="11">
        <v>0</v>
      </c>
      <c r="O6" s="11">
        <v>0</v>
      </c>
      <c r="P6" s="12">
        <v>6365</v>
      </c>
      <c r="Q6" s="12">
        <v>5782.7</v>
      </c>
      <c r="R6" s="11">
        <v>0</v>
      </c>
      <c r="S6" s="11">
        <v>0</v>
      </c>
      <c r="T6" s="11">
        <v>1</v>
      </c>
      <c r="U6" s="11">
        <v>0.6</v>
      </c>
      <c r="V6" s="11">
        <v>22</v>
      </c>
      <c r="W6" s="11">
        <v>20.3</v>
      </c>
      <c r="X6" s="11">
        <v>0</v>
      </c>
      <c r="Y6" s="11">
        <v>0</v>
      </c>
      <c r="Z6" s="13">
        <v>23</v>
      </c>
      <c r="AA6" s="13">
        <v>20.9</v>
      </c>
      <c r="AB6" s="14">
        <v>6388</v>
      </c>
      <c r="AC6" s="14">
        <v>5803.6</v>
      </c>
      <c r="AD6" s="5">
        <v>10149760.5</v>
      </c>
      <c r="AE6" s="5">
        <v>101072.23</v>
      </c>
      <c r="AF6" s="5">
        <v>0</v>
      </c>
      <c r="AG6" s="5">
        <v>261729.29</v>
      </c>
      <c r="AH6" s="5">
        <v>1801500.55</v>
      </c>
      <c r="AI6" s="5">
        <v>666324.31999999995</v>
      </c>
      <c r="AJ6" s="15">
        <v>12980386.890000001</v>
      </c>
      <c r="AK6" s="5">
        <v>79356.490000000005</v>
      </c>
      <c r="AL6" s="5">
        <v>91267.1</v>
      </c>
      <c r="AM6" s="15">
        <v>170623.59</v>
      </c>
      <c r="AN6" s="15">
        <v>13151010.48</v>
      </c>
      <c r="AO6" s="16"/>
      <c r="AP6" s="16"/>
    </row>
    <row r="7" spans="1:42" ht="28.5" x14ac:dyDescent="0.2">
      <c r="A7" s="10" t="s">
        <v>40</v>
      </c>
      <c r="B7" s="10" t="s">
        <v>38</v>
      </c>
      <c r="C7" s="10" t="s">
        <v>36</v>
      </c>
      <c r="D7" s="11">
        <v>8</v>
      </c>
      <c r="E7" s="11">
        <v>8</v>
      </c>
      <c r="F7" s="11">
        <v>82</v>
      </c>
      <c r="G7" s="11">
        <v>75</v>
      </c>
      <c r="H7" s="11">
        <v>9</v>
      </c>
      <c r="I7" s="11">
        <v>9</v>
      </c>
      <c r="J7" s="11">
        <v>1</v>
      </c>
      <c r="K7" s="11">
        <v>1</v>
      </c>
      <c r="L7" s="11">
        <v>0</v>
      </c>
      <c r="M7" s="11">
        <v>0</v>
      </c>
      <c r="N7" s="11">
        <v>0</v>
      </c>
      <c r="O7" s="11">
        <v>0</v>
      </c>
      <c r="P7" s="12">
        <v>100</v>
      </c>
      <c r="Q7" s="12">
        <v>93</v>
      </c>
      <c r="R7" s="11">
        <v>1</v>
      </c>
      <c r="S7" s="11">
        <v>1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3">
        <v>1</v>
      </c>
      <c r="AA7" s="13">
        <v>1</v>
      </c>
      <c r="AB7" s="14">
        <v>101</v>
      </c>
      <c r="AC7" s="14">
        <v>94</v>
      </c>
      <c r="AD7" s="5">
        <v>332909.14</v>
      </c>
      <c r="AE7" s="5">
        <v>-6896.44</v>
      </c>
      <c r="AF7" s="5"/>
      <c r="AG7" s="5">
        <v>33886.74</v>
      </c>
      <c r="AH7" s="5">
        <v>47737.42</v>
      </c>
      <c r="AI7" s="5">
        <v>32071.78</v>
      </c>
      <c r="AJ7" s="15">
        <f>SUM(AD7:AI7)</f>
        <v>439708.64</v>
      </c>
      <c r="AK7" s="5">
        <v>4158</v>
      </c>
      <c r="AL7" s="5">
        <v>0</v>
      </c>
      <c r="AM7" s="15">
        <v>4158</v>
      </c>
      <c r="AN7" s="15">
        <v>443866.64</v>
      </c>
      <c r="AO7" s="16"/>
      <c r="AP7" s="16"/>
    </row>
    <row r="8" spans="1:42" ht="28.5" x14ac:dyDescent="0.2">
      <c r="A8" s="10" t="s">
        <v>41</v>
      </c>
      <c r="B8" s="10" t="s">
        <v>38</v>
      </c>
      <c r="C8" s="10" t="s">
        <v>36</v>
      </c>
      <c r="D8" s="11">
        <v>1482</v>
      </c>
      <c r="E8" s="11">
        <v>1443.02</v>
      </c>
      <c r="F8" s="11">
        <v>309</v>
      </c>
      <c r="G8" s="11">
        <v>291.52999999999997</v>
      </c>
      <c r="H8" s="11">
        <v>1283</v>
      </c>
      <c r="I8" s="11">
        <v>1242.54</v>
      </c>
      <c r="J8" s="11">
        <v>283</v>
      </c>
      <c r="K8" s="11">
        <v>273.38</v>
      </c>
      <c r="L8" s="11">
        <v>30</v>
      </c>
      <c r="M8" s="11">
        <v>28.59</v>
      </c>
      <c r="N8" s="11">
        <v>0</v>
      </c>
      <c r="O8" s="11">
        <v>0</v>
      </c>
      <c r="P8" s="12">
        <v>3387</v>
      </c>
      <c r="Q8" s="12">
        <v>3279.06</v>
      </c>
      <c r="R8" s="11">
        <v>0</v>
      </c>
      <c r="S8" s="11">
        <v>0</v>
      </c>
      <c r="T8" s="11">
        <v>0</v>
      </c>
      <c r="U8" s="11">
        <v>0</v>
      </c>
      <c r="V8" s="11">
        <v>50</v>
      </c>
      <c r="W8" s="11">
        <v>24.33</v>
      </c>
      <c r="X8" s="11">
        <v>0</v>
      </c>
      <c r="Y8" s="11">
        <v>0</v>
      </c>
      <c r="Z8" s="13">
        <v>50</v>
      </c>
      <c r="AA8" s="13">
        <v>24.33</v>
      </c>
      <c r="AB8" s="14">
        <v>3437</v>
      </c>
      <c r="AC8" s="14">
        <v>3303.39</v>
      </c>
      <c r="AD8" s="5">
        <v>7878657.3399999961</v>
      </c>
      <c r="AE8" s="5">
        <v>647509.67000000004</v>
      </c>
      <c r="AF8" s="5">
        <v>7264.58</v>
      </c>
      <c r="AG8" s="5">
        <v>104934.35</v>
      </c>
      <c r="AH8" s="5">
        <v>1578440.31</v>
      </c>
      <c r="AI8" s="5">
        <v>683462.41</v>
      </c>
      <c r="AJ8" s="15">
        <v>10900268.659999996</v>
      </c>
      <c r="AK8" s="5">
        <v>487540.79</v>
      </c>
      <c r="AL8" s="5">
        <v>0</v>
      </c>
      <c r="AM8" s="15">
        <v>487540.79</v>
      </c>
      <c r="AN8" s="15">
        <v>11387809.449999996</v>
      </c>
      <c r="AO8" s="16"/>
      <c r="AP8" s="16"/>
    </row>
    <row r="9" spans="1:42" ht="28.5" x14ac:dyDescent="0.2">
      <c r="A9" s="10" t="s">
        <v>42</v>
      </c>
      <c r="B9" s="10" t="s">
        <v>38</v>
      </c>
      <c r="C9" s="10" t="s">
        <v>36</v>
      </c>
      <c r="D9" s="11">
        <v>468</v>
      </c>
      <c r="E9" s="11">
        <v>426.98</v>
      </c>
      <c r="F9" s="11">
        <v>236</v>
      </c>
      <c r="G9" s="11">
        <v>222.8</v>
      </c>
      <c r="H9" s="11">
        <v>295</v>
      </c>
      <c r="I9" s="11">
        <v>280.2</v>
      </c>
      <c r="J9" s="11">
        <v>108</v>
      </c>
      <c r="K9" s="11">
        <v>105.73</v>
      </c>
      <c r="L9" s="11">
        <v>5</v>
      </c>
      <c r="M9" s="11">
        <v>4.49</v>
      </c>
      <c r="N9" s="11">
        <v>0</v>
      </c>
      <c r="O9" s="11">
        <v>0</v>
      </c>
      <c r="P9" s="12">
        <v>1112</v>
      </c>
      <c r="Q9" s="12">
        <v>1040.2</v>
      </c>
      <c r="R9" s="11">
        <v>4</v>
      </c>
      <c r="S9" s="11">
        <v>4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3">
        <v>4</v>
      </c>
      <c r="AA9" s="13">
        <v>4</v>
      </c>
      <c r="AB9" s="14">
        <v>1116</v>
      </c>
      <c r="AC9" s="14">
        <v>1044.2</v>
      </c>
      <c r="AD9" s="5">
        <v>2476116.73</v>
      </c>
      <c r="AE9" s="5">
        <v>240850.77</v>
      </c>
      <c r="AF9" s="5">
        <v>669182.24</v>
      </c>
      <c r="AG9" s="5">
        <v>199107.75</v>
      </c>
      <c r="AH9" s="5">
        <v>510110.91</v>
      </c>
      <c r="AI9" s="5">
        <v>314484.07</v>
      </c>
      <c r="AJ9" s="15">
        <v>4409852.47</v>
      </c>
      <c r="AK9" s="5">
        <v>2665.09</v>
      </c>
      <c r="AL9" s="5">
        <v>376.06</v>
      </c>
      <c r="AM9" s="15">
        <v>3041.15</v>
      </c>
      <c r="AN9" s="15">
        <v>4412893.62</v>
      </c>
      <c r="AO9" s="16"/>
      <c r="AP9" s="16"/>
    </row>
    <row r="10" spans="1:42" ht="28.5" x14ac:dyDescent="0.2">
      <c r="A10" s="10" t="s">
        <v>43</v>
      </c>
      <c r="B10" s="10" t="s">
        <v>38</v>
      </c>
      <c r="C10" s="10" t="s">
        <v>36</v>
      </c>
      <c r="D10" s="11">
        <v>43</v>
      </c>
      <c r="E10" s="11">
        <v>37.25</v>
      </c>
      <c r="F10" s="11">
        <v>36</v>
      </c>
      <c r="G10" s="11">
        <v>34.1</v>
      </c>
      <c r="H10" s="11">
        <v>69</v>
      </c>
      <c r="I10" s="11">
        <v>66</v>
      </c>
      <c r="J10" s="11">
        <v>10</v>
      </c>
      <c r="K10" s="11">
        <v>10</v>
      </c>
      <c r="L10" s="11">
        <v>1</v>
      </c>
      <c r="M10" s="11">
        <v>1</v>
      </c>
      <c r="N10" s="11">
        <v>0</v>
      </c>
      <c r="O10" s="11">
        <v>0</v>
      </c>
      <c r="P10" s="12">
        <v>159</v>
      </c>
      <c r="Q10" s="12">
        <v>148.35</v>
      </c>
      <c r="R10" s="11">
        <v>1</v>
      </c>
      <c r="S10" s="11">
        <v>1</v>
      </c>
      <c r="T10" s="11">
        <v>0</v>
      </c>
      <c r="U10" s="11">
        <v>0</v>
      </c>
      <c r="V10" s="11">
        <v>64</v>
      </c>
      <c r="W10" s="11">
        <v>34</v>
      </c>
      <c r="X10" s="11">
        <v>0</v>
      </c>
      <c r="Y10" s="11">
        <v>0</v>
      </c>
      <c r="Z10" s="13">
        <v>65</v>
      </c>
      <c r="AA10" s="13">
        <v>35</v>
      </c>
      <c r="AB10" s="14">
        <v>224</v>
      </c>
      <c r="AC10" s="14">
        <v>183.35</v>
      </c>
      <c r="AD10" s="5">
        <v>430068</v>
      </c>
      <c r="AE10" s="5">
        <v>23987</v>
      </c>
      <c r="AF10" s="5">
        <v>1500</v>
      </c>
      <c r="AG10" s="5">
        <v>7237</v>
      </c>
      <c r="AH10" s="5">
        <v>73144</v>
      </c>
      <c r="AI10" s="5">
        <v>37639</v>
      </c>
      <c r="AJ10" s="15">
        <v>573575</v>
      </c>
      <c r="AK10" s="5">
        <v>9716.5499999999993</v>
      </c>
      <c r="AL10" s="5">
        <v>2700</v>
      </c>
      <c r="AM10" s="15">
        <v>12416.55</v>
      </c>
      <c r="AN10" s="15">
        <v>585991.55000000005</v>
      </c>
      <c r="AO10" s="16"/>
      <c r="AP10" s="16"/>
    </row>
    <row r="11" spans="1:42" ht="28.5" x14ac:dyDescent="0.2">
      <c r="A11" s="10" t="s">
        <v>44</v>
      </c>
      <c r="B11" s="10" t="s">
        <v>38</v>
      </c>
      <c r="C11" s="10" t="s">
        <v>36</v>
      </c>
      <c r="D11" s="11">
        <v>1023</v>
      </c>
      <c r="E11" s="11">
        <v>959.13</v>
      </c>
      <c r="F11" s="11">
        <v>801</v>
      </c>
      <c r="G11" s="11">
        <v>786.91</v>
      </c>
      <c r="H11" s="11">
        <v>383</v>
      </c>
      <c r="I11" s="11">
        <v>377.89</v>
      </c>
      <c r="J11" s="11">
        <v>36</v>
      </c>
      <c r="K11" s="11">
        <v>35.42</v>
      </c>
      <c r="L11" s="11">
        <v>3</v>
      </c>
      <c r="M11" s="11">
        <v>3</v>
      </c>
      <c r="N11" s="11">
        <v>0</v>
      </c>
      <c r="O11" s="11">
        <v>0</v>
      </c>
      <c r="P11" s="12">
        <v>2246</v>
      </c>
      <c r="Q11" s="12">
        <v>2162.35</v>
      </c>
      <c r="R11" s="11">
        <v>45</v>
      </c>
      <c r="S11" s="11">
        <v>43.54</v>
      </c>
      <c r="T11" s="11">
        <v>10</v>
      </c>
      <c r="U11" s="11">
        <v>10</v>
      </c>
      <c r="V11" s="11">
        <v>0</v>
      </c>
      <c r="W11" s="11">
        <v>0</v>
      </c>
      <c r="X11" s="11">
        <v>0</v>
      </c>
      <c r="Y11" s="11">
        <v>0</v>
      </c>
      <c r="Z11" s="13">
        <v>55</v>
      </c>
      <c r="AA11" s="13">
        <v>53.54</v>
      </c>
      <c r="AB11" s="14">
        <v>2301</v>
      </c>
      <c r="AC11" s="14">
        <v>2215.89</v>
      </c>
      <c r="AD11" s="5">
        <v>4548696.29</v>
      </c>
      <c r="AE11" s="5">
        <v>311119.52999999555</v>
      </c>
      <c r="AF11" s="5"/>
      <c r="AG11" s="5">
        <v>281437.3</v>
      </c>
      <c r="AH11" s="5">
        <v>892872.72</v>
      </c>
      <c r="AI11" s="5">
        <v>385608.62</v>
      </c>
      <c r="AJ11" s="15">
        <v>6419734.4599999953</v>
      </c>
      <c r="AK11" s="5">
        <v>317096.52</v>
      </c>
      <c r="AL11" s="5">
        <v>95352.320000000007</v>
      </c>
      <c r="AM11" s="15">
        <v>412448.84</v>
      </c>
      <c r="AN11" s="15">
        <v>6832183.2999999952</v>
      </c>
      <c r="AO11" s="16"/>
      <c r="AP11" s="16"/>
    </row>
    <row r="12" spans="1:42" ht="42.75" x14ac:dyDescent="0.2">
      <c r="A12" s="10" t="s">
        <v>45</v>
      </c>
      <c r="B12" s="10" t="s">
        <v>46</v>
      </c>
      <c r="C12" s="10" t="s">
        <v>36</v>
      </c>
      <c r="D12" s="11">
        <v>0</v>
      </c>
      <c r="E12" s="11">
        <v>0</v>
      </c>
      <c r="F12" s="11">
        <v>1</v>
      </c>
      <c r="G12" s="11">
        <v>1</v>
      </c>
      <c r="H12" s="11">
        <v>4</v>
      </c>
      <c r="I12" s="11">
        <v>3.7</v>
      </c>
      <c r="J12" s="11">
        <v>2</v>
      </c>
      <c r="K12" s="11">
        <v>1.6</v>
      </c>
      <c r="L12" s="11">
        <v>2</v>
      </c>
      <c r="M12" s="11">
        <v>2</v>
      </c>
      <c r="N12" s="11">
        <v>0</v>
      </c>
      <c r="O12" s="11">
        <v>0</v>
      </c>
      <c r="P12" s="12">
        <v>9</v>
      </c>
      <c r="Q12" s="12">
        <v>8.3000000000000007</v>
      </c>
      <c r="R12" s="11">
        <v>0</v>
      </c>
      <c r="S12" s="11">
        <v>0</v>
      </c>
      <c r="T12" s="11">
        <v>0</v>
      </c>
      <c r="U12" s="11">
        <v>0</v>
      </c>
      <c r="V12" s="11">
        <v>1</v>
      </c>
      <c r="W12" s="11">
        <v>1</v>
      </c>
      <c r="X12" s="11">
        <v>0</v>
      </c>
      <c r="Y12" s="11">
        <v>0</v>
      </c>
      <c r="Z12" s="13">
        <v>1</v>
      </c>
      <c r="AA12" s="13">
        <v>1</v>
      </c>
      <c r="AB12" s="14">
        <v>10</v>
      </c>
      <c r="AC12" s="14">
        <v>9.3000000000000007</v>
      </c>
      <c r="AD12" s="5">
        <v>34688</v>
      </c>
      <c r="AE12" s="5">
        <v>3589</v>
      </c>
      <c r="AF12" s="5"/>
      <c r="AG12" s="5"/>
      <c r="AH12" s="5">
        <v>4755</v>
      </c>
      <c r="AI12" s="5">
        <v>3263</v>
      </c>
      <c r="AJ12" s="15">
        <v>46295</v>
      </c>
      <c r="AK12" s="5">
        <v>9207.380000000001</v>
      </c>
      <c r="AL12" s="5">
        <v>2652.06</v>
      </c>
      <c r="AM12" s="15">
        <v>11859.44</v>
      </c>
      <c r="AN12" s="15">
        <v>58154.44</v>
      </c>
      <c r="AO12" s="16"/>
      <c r="AP12" s="16"/>
    </row>
    <row r="13" spans="1:42" ht="42.75" x14ac:dyDescent="0.2">
      <c r="A13" s="10" t="s">
        <v>47</v>
      </c>
      <c r="B13" s="10" t="s">
        <v>46</v>
      </c>
      <c r="C13" s="10" t="s">
        <v>36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5</v>
      </c>
      <c r="O13" s="11">
        <v>2.8</v>
      </c>
      <c r="P13" s="12">
        <v>5</v>
      </c>
      <c r="Q13" s="12">
        <v>2.8</v>
      </c>
      <c r="R13" s="11">
        <v>0</v>
      </c>
      <c r="S13" s="11">
        <v>0</v>
      </c>
      <c r="T13" s="11">
        <v>0</v>
      </c>
      <c r="U13" s="11">
        <v>0</v>
      </c>
      <c r="V13" s="11">
        <v>3</v>
      </c>
      <c r="W13" s="11">
        <v>1.7</v>
      </c>
      <c r="X13" s="11">
        <v>0</v>
      </c>
      <c r="Y13" s="11">
        <v>0</v>
      </c>
      <c r="Z13" s="13">
        <v>3</v>
      </c>
      <c r="AA13" s="13">
        <v>1.7</v>
      </c>
      <c r="AB13" s="14">
        <v>8</v>
      </c>
      <c r="AC13" s="14">
        <v>4.5</v>
      </c>
      <c r="AD13" s="5">
        <v>26691</v>
      </c>
      <c r="AE13" s="5"/>
      <c r="AF13" s="5"/>
      <c r="AG13" s="5"/>
      <c r="AH13" s="5">
        <v>458</v>
      </c>
      <c r="AI13" s="5">
        <v>1760</v>
      </c>
      <c r="AJ13" s="15">
        <v>28909</v>
      </c>
      <c r="AK13" s="5">
        <v>57123.64</v>
      </c>
      <c r="AL13" s="5">
        <v>54704.770000000004</v>
      </c>
      <c r="AM13" s="15">
        <v>111828.41</v>
      </c>
      <c r="AN13" s="15">
        <v>140737.41</v>
      </c>
      <c r="AO13" s="16"/>
      <c r="AP13" s="16"/>
    </row>
    <row r="14" spans="1:42" ht="42.75" x14ac:dyDescent="0.2">
      <c r="A14" s="10" t="s">
        <v>48</v>
      </c>
      <c r="B14" s="10" t="s">
        <v>46</v>
      </c>
      <c r="C14" s="10" t="s">
        <v>36</v>
      </c>
      <c r="D14" s="11">
        <v>34</v>
      </c>
      <c r="E14" s="11">
        <v>33.4</v>
      </c>
      <c r="F14" s="11">
        <v>2</v>
      </c>
      <c r="G14" s="11">
        <v>1.8</v>
      </c>
      <c r="H14" s="11">
        <v>50</v>
      </c>
      <c r="I14" s="11">
        <v>49.8</v>
      </c>
      <c r="J14" s="11">
        <v>57</v>
      </c>
      <c r="K14" s="11">
        <v>55.7</v>
      </c>
      <c r="L14" s="11">
        <v>11</v>
      </c>
      <c r="M14" s="11">
        <v>10.89</v>
      </c>
      <c r="N14" s="11">
        <v>0</v>
      </c>
      <c r="O14" s="11">
        <v>0</v>
      </c>
      <c r="P14" s="12">
        <v>154</v>
      </c>
      <c r="Q14" s="12">
        <v>151.59</v>
      </c>
      <c r="R14" s="11">
        <v>24</v>
      </c>
      <c r="S14" s="11">
        <v>24</v>
      </c>
      <c r="T14" s="11">
        <v>17</v>
      </c>
      <c r="U14" s="11">
        <v>15.9</v>
      </c>
      <c r="V14" s="11">
        <v>12</v>
      </c>
      <c r="W14" s="11">
        <v>12</v>
      </c>
      <c r="X14" s="11">
        <v>0</v>
      </c>
      <c r="Y14" s="11">
        <v>0</v>
      </c>
      <c r="Z14" s="13">
        <v>53</v>
      </c>
      <c r="AA14" s="13">
        <v>51.9</v>
      </c>
      <c r="AB14" s="14">
        <v>207</v>
      </c>
      <c r="AC14" s="14">
        <v>203.49</v>
      </c>
      <c r="AD14" s="5">
        <v>973424.54</v>
      </c>
      <c r="AE14" s="5"/>
      <c r="AF14" s="5"/>
      <c r="AG14" s="5"/>
      <c r="AH14" s="5">
        <v>50248.75</v>
      </c>
      <c r="AI14" s="5">
        <v>73612.679999999993</v>
      </c>
      <c r="AJ14" s="15">
        <v>1097285.97</v>
      </c>
      <c r="AK14" s="5">
        <v>0</v>
      </c>
      <c r="AL14" s="5">
        <v>0</v>
      </c>
      <c r="AM14" s="15">
        <v>0</v>
      </c>
      <c r="AN14" s="15">
        <v>1097285.97</v>
      </c>
      <c r="AO14" s="16"/>
      <c r="AP14" s="16"/>
    </row>
    <row r="15" spans="1:42" ht="42.75" x14ac:dyDescent="0.2">
      <c r="A15" s="10" t="s">
        <v>49</v>
      </c>
      <c r="B15" s="10" t="s">
        <v>46</v>
      </c>
      <c r="C15" s="10" t="s">
        <v>36</v>
      </c>
      <c r="D15" s="11">
        <v>29</v>
      </c>
      <c r="E15" s="11">
        <v>10.6</v>
      </c>
      <c r="F15" s="11">
        <v>18</v>
      </c>
      <c r="G15" s="11">
        <v>18</v>
      </c>
      <c r="H15" s="11">
        <v>71</v>
      </c>
      <c r="I15" s="11">
        <v>70.7</v>
      </c>
      <c r="J15" s="11">
        <v>14</v>
      </c>
      <c r="K15" s="11">
        <v>13.8</v>
      </c>
      <c r="L15" s="11">
        <v>4</v>
      </c>
      <c r="M15" s="11">
        <v>4</v>
      </c>
      <c r="N15" s="11">
        <v>70</v>
      </c>
      <c r="O15" s="11">
        <v>64.599999999999994</v>
      </c>
      <c r="P15" s="12">
        <v>206</v>
      </c>
      <c r="Q15" s="12">
        <v>181.7</v>
      </c>
      <c r="R15" s="11">
        <v>7</v>
      </c>
      <c r="S15" s="11">
        <v>2.5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3">
        <v>7</v>
      </c>
      <c r="AA15" s="13">
        <v>2.5</v>
      </c>
      <c r="AB15" s="14">
        <v>213</v>
      </c>
      <c r="AC15" s="14">
        <v>184.2</v>
      </c>
      <c r="AD15" s="5">
        <v>535062.01</v>
      </c>
      <c r="AE15" s="5">
        <v>11142.900000000001</v>
      </c>
      <c r="AF15" s="5"/>
      <c r="AG15" s="5">
        <v>28107.040000000001</v>
      </c>
      <c r="AH15" s="5">
        <v>2922.62</v>
      </c>
      <c r="AI15" s="5">
        <v>49310.82</v>
      </c>
      <c r="AJ15" s="15">
        <v>626545.39</v>
      </c>
      <c r="AK15" s="5">
        <v>18383.599600000001</v>
      </c>
      <c r="AL15" s="5">
        <v>0</v>
      </c>
      <c r="AM15" s="15">
        <v>18383.599600000001</v>
      </c>
      <c r="AN15" s="15">
        <v>644928.98959999997</v>
      </c>
      <c r="AO15" s="16"/>
      <c r="AP15" s="16"/>
    </row>
    <row r="16" spans="1:42" ht="42.75" x14ac:dyDescent="0.2">
      <c r="A16" s="9" t="s">
        <v>50</v>
      </c>
      <c r="B16" s="10" t="s">
        <v>46</v>
      </c>
      <c r="C16" s="10" t="s">
        <v>36</v>
      </c>
      <c r="D16" s="11">
        <v>2</v>
      </c>
      <c r="E16" s="11">
        <v>2</v>
      </c>
      <c r="F16" s="11">
        <v>16</v>
      </c>
      <c r="G16" s="11">
        <v>15.8</v>
      </c>
      <c r="H16" s="11">
        <v>12</v>
      </c>
      <c r="I16" s="11">
        <v>11.8</v>
      </c>
      <c r="J16" s="11">
        <v>11</v>
      </c>
      <c r="K16" s="11">
        <v>11</v>
      </c>
      <c r="L16" s="11">
        <v>3</v>
      </c>
      <c r="M16" s="11">
        <v>3</v>
      </c>
      <c r="N16" s="11">
        <v>0</v>
      </c>
      <c r="O16" s="11">
        <v>0</v>
      </c>
      <c r="P16" s="12">
        <v>44</v>
      </c>
      <c r="Q16" s="12">
        <v>43.6</v>
      </c>
      <c r="R16" s="11">
        <v>1</v>
      </c>
      <c r="S16" s="11">
        <v>0.8</v>
      </c>
      <c r="T16" s="11">
        <v>0</v>
      </c>
      <c r="U16" s="11">
        <v>0</v>
      </c>
      <c r="V16" s="11">
        <v>4</v>
      </c>
      <c r="W16" s="11">
        <v>0.8</v>
      </c>
      <c r="X16" s="11">
        <v>0</v>
      </c>
      <c r="Y16" s="11">
        <v>0</v>
      </c>
      <c r="Z16" s="13">
        <v>5</v>
      </c>
      <c r="AA16" s="13">
        <v>1.6</v>
      </c>
      <c r="AB16" s="14">
        <v>49</v>
      </c>
      <c r="AC16" s="14">
        <v>45.2</v>
      </c>
      <c r="AD16" s="5">
        <v>147158</v>
      </c>
      <c r="AE16" s="5">
        <v>374</v>
      </c>
      <c r="AF16" s="5"/>
      <c r="AG16" s="5">
        <v>2344</v>
      </c>
      <c r="AH16" s="5">
        <v>27582</v>
      </c>
      <c r="AI16" s="5">
        <v>14030</v>
      </c>
      <c r="AJ16" s="15">
        <v>191488</v>
      </c>
      <c r="AK16" s="5">
        <v>4124.62</v>
      </c>
      <c r="AL16" s="5">
        <v>8740.7999999999993</v>
      </c>
      <c r="AM16" s="15">
        <v>12865.42</v>
      </c>
      <c r="AN16" s="15">
        <v>204353.42</v>
      </c>
      <c r="AO16" s="16"/>
      <c r="AP16" s="16"/>
    </row>
    <row r="17" spans="1:41" ht="42.75" x14ac:dyDescent="0.2">
      <c r="A17" s="9" t="s">
        <v>52</v>
      </c>
      <c r="B17" s="10" t="s">
        <v>46</v>
      </c>
      <c r="C17" s="10" t="s">
        <v>36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310</v>
      </c>
      <c r="O17" s="11">
        <v>301</v>
      </c>
      <c r="P17" s="12">
        <v>310</v>
      </c>
      <c r="Q17" s="12">
        <v>301</v>
      </c>
      <c r="R17" s="11">
        <v>9</v>
      </c>
      <c r="S17" s="11">
        <v>9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3">
        <v>9</v>
      </c>
      <c r="AA17" s="13">
        <v>9</v>
      </c>
      <c r="AB17" s="14">
        <v>319</v>
      </c>
      <c r="AC17" s="14">
        <v>310</v>
      </c>
      <c r="AD17" s="5">
        <v>885957.32</v>
      </c>
      <c r="AE17" s="5">
        <v>13360.02</v>
      </c>
      <c r="AF17" s="5"/>
      <c r="AG17" s="5">
        <v>41069.910000000003</v>
      </c>
      <c r="AH17" s="5">
        <v>283.5</v>
      </c>
      <c r="AI17" s="5">
        <v>82957.240000000005</v>
      </c>
      <c r="AJ17" s="15">
        <v>1023627.99</v>
      </c>
      <c r="AK17" s="5">
        <v>12862.539999999997</v>
      </c>
      <c r="AL17" s="5">
        <v>1220</v>
      </c>
      <c r="AM17" s="15">
        <v>14082.54</v>
      </c>
      <c r="AN17" s="15">
        <v>1037710.53</v>
      </c>
      <c r="AO17" s="16"/>
    </row>
    <row r="18" spans="1:41" x14ac:dyDescent="0.2">
      <c r="A18" s="10"/>
      <c r="B18" s="10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14"/>
      <c r="AC18" s="14"/>
      <c r="AD18" s="5"/>
      <c r="AE18" s="5"/>
      <c r="AF18" s="5"/>
      <c r="AG18" s="5"/>
      <c r="AH18" s="5"/>
      <c r="AI18" s="5"/>
      <c r="AJ18" s="15"/>
      <c r="AK18" s="5"/>
      <c r="AL18" s="5"/>
      <c r="AM18" s="15"/>
      <c r="AN18" s="15"/>
      <c r="AO18" s="16"/>
    </row>
    <row r="19" spans="1:41" x14ac:dyDescent="0.2">
      <c r="A19" s="10"/>
      <c r="B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14"/>
      <c r="AC19" s="14"/>
      <c r="AD19" s="5"/>
      <c r="AE19" s="5"/>
      <c r="AF19" s="5"/>
      <c r="AG19" s="5"/>
      <c r="AH19" s="5"/>
      <c r="AI19" s="5"/>
      <c r="AJ19" s="15"/>
      <c r="AK19" s="5"/>
      <c r="AL19" s="5"/>
      <c r="AM19" s="15"/>
      <c r="AN19" s="15"/>
      <c r="AO19" s="16"/>
    </row>
    <row r="20" spans="1:41" x14ac:dyDescent="0.2">
      <c r="A20" s="10"/>
      <c r="B20" s="10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14"/>
      <c r="AC20" s="14"/>
      <c r="AD20" s="5"/>
      <c r="AE20" s="5"/>
      <c r="AF20" s="5"/>
      <c r="AG20" s="5"/>
      <c r="AH20" s="5"/>
      <c r="AI20" s="5"/>
      <c r="AJ20" s="15"/>
      <c r="AK20" s="5"/>
      <c r="AL20" s="5"/>
      <c r="AM20" s="15"/>
      <c r="AN20" s="15"/>
      <c r="AO20" s="16"/>
    </row>
    <row r="21" spans="1:41" x14ac:dyDescent="0.2">
      <c r="A21" s="10"/>
      <c r="B21" s="10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14"/>
      <c r="AC21" s="14"/>
      <c r="AD21" s="5"/>
      <c r="AE21" s="5"/>
      <c r="AF21" s="5"/>
      <c r="AG21" s="5"/>
      <c r="AH21" s="5"/>
      <c r="AI21" s="5"/>
      <c r="AJ21" s="15"/>
      <c r="AK21" s="5"/>
      <c r="AL21" s="5"/>
      <c r="AM21" s="15"/>
      <c r="AN21" s="15"/>
      <c r="AO21" s="16"/>
    </row>
    <row r="22" spans="1:41" x14ac:dyDescent="0.2">
      <c r="A22" s="10"/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14"/>
      <c r="AC22" s="14"/>
      <c r="AD22" s="5"/>
      <c r="AE22" s="5"/>
      <c r="AF22" s="5"/>
      <c r="AG22" s="5"/>
      <c r="AH22" s="5"/>
      <c r="AI22" s="5"/>
      <c r="AJ22" s="15"/>
      <c r="AK22" s="5"/>
      <c r="AL22" s="5"/>
      <c r="AM22" s="15"/>
      <c r="AN22" s="15"/>
      <c r="AO22" s="16"/>
    </row>
    <row r="23" spans="1:41" x14ac:dyDescent="0.2">
      <c r="A23" s="10"/>
      <c r="B23" s="10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14"/>
      <c r="AC23" s="14"/>
      <c r="AD23" s="5"/>
      <c r="AE23" s="5"/>
      <c r="AF23" s="5"/>
      <c r="AG23" s="5"/>
      <c r="AH23" s="5"/>
      <c r="AI23" s="5"/>
      <c r="AJ23" s="15"/>
      <c r="AK23" s="5"/>
      <c r="AL23" s="5"/>
      <c r="AM23" s="15"/>
      <c r="AN23" s="15"/>
      <c r="AO23" s="16"/>
    </row>
    <row r="24" spans="1:41" x14ac:dyDescent="0.2">
      <c r="A24" s="10"/>
      <c r="B24" s="10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14"/>
      <c r="AC24" s="14"/>
      <c r="AD24" s="5"/>
      <c r="AE24" s="5"/>
      <c r="AF24" s="5"/>
      <c r="AG24" s="5"/>
      <c r="AH24" s="5"/>
      <c r="AI24" s="5"/>
      <c r="AJ24" s="15"/>
      <c r="AK24" s="5"/>
      <c r="AL24" s="5"/>
      <c r="AM24" s="15"/>
      <c r="AN24" s="15"/>
      <c r="AO24" s="16"/>
    </row>
    <row r="25" spans="1:41" x14ac:dyDescent="0.2">
      <c r="A25" s="10"/>
      <c r="B25" s="10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14"/>
      <c r="AC25" s="14"/>
      <c r="AD25" s="5"/>
      <c r="AE25" s="5"/>
      <c r="AF25" s="5"/>
      <c r="AG25" s="5"/>
      <c r="AH25" s="5"/>
      <c r="AI25" s="5"/>
      <c r="AJ25" s="15"/>
      <c r="AK25" s="5"/>
      <c r="AL25" s="5"/>
      <c r="AM25" s="15"/>
      <c r="AN25" s="15"/>
      <c r="AO25" s="16"/>
    </row>
    <row r="26" spans="1:41" x14ac:dyDescent="0.2">
      <c r="A26" s="10"/>
      <c r="B26" s="10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14"/>
      <c r="AC26" s="14"/>
      <c r="AD26" s="5"/>
      <c r="AE26" s="5"/>
      <c r="AF26" s="5"/>
      <c r="AG26" s="5"/>
      <c r="AH26" s="5"/>
      <c r="AI26" s="5"/>
      <c r="AJ26" s="15"/>
      <c r="AK26" s="5"/>
      <c r="AL26" s="5"/>
      <c r="AM26" s="15"/>
      <c r="AN26" s="15"/>
      <c r="AO26" s="16"/>
    </row>
    <row r="27" spans="1:41" x14ac:dyDescent="0.2">
      <c r="A27" s="10"/>
      <c r="B27" s="10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14"/>
      <c r="AC27" s="14"/>
      <c r="AD27" s="5"/>
      <c r="AE27" s="5"/>
      <c r="AF27" s="5"/>
      <c r="AG27" s="5"/>
      <c r="AH27" s="5"/>
      <c r="AI27" s="5"/>
      <c r="AJ27" s="15"/>
      <c r="AK27" s="5"/>
      <c r="AL27" s="5"/>
      <c r="AM27" s="15"/>
      <c r="AN27" s="15"/>
      <c r="AO27" s="16"/>
    </row>
    <row r="28" spans="1:41" x14ac:dyDescent="0.2">
      <c r="A28" s="10"/>
      <c r="B28" s="10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14"/>
      <c r="AC28" s="14"/>
      <c r="AD28" s="5"/>
      <c r="AE28" s="5"/>
      <c r="AF28" s="5"/>
      <c r="AG28" s="5"/>
      <c r="AH28" s="5"/>
      <c r="AI28" s="5"/>
      <c r="AJ28" s="15"/>
      <c r="AK28" s="5"/>
      <c r="AL28" s="5"/>
      <c r="AM28" s="15"/>
      <c r="AN28" s="15"/>
      <c r="AO28" s="16"/>
    </row>
    <row r="29" spans="1:41" x14ac:dyDescent="0.2">
      <c r="A29" s="10"/>
      <c r="B29" s="10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14"/>
      <c r="AC29" s="14"/>
      <c r="AD29" s="5"/>
      <c r="AE29" s="5"/>
      <c r="AF29" s="5"/>
      <c r="AG29" s="5"/>
      <c r="AH29" s="5"/>
      <c r="AI29" s="5"/>
      <c r="AJ29" s="15"/>
      <c r="AK29" s="5"/>
      <c r="AL29" s="5"/>
      <c r="AM29" s="15"/>
      <c r="AN29" s="15"/>
      <c r="AO29" s="16"/>
    </row>
    <row r="30" spans="1:41" x14ac:dyDescent="0.2">
      <c r="A30" s="10"/>
      <c r="B30" s="10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14"/>
      <c r="AC30" s="14"/>
      <c r="AD30" s="5"/>
      <c r="AE30" s="5"/>
      <c r="AF30" s="5"/>
      <c r="AG30" s="5"/>
      <c r="AH30" s="5"/>
      <c r="AI30" s="5"/>
      <c r="AJ30" s="15"/>
      <c r="AK30" s="5"/>
      <c r="AL30" s="5"/>
      <c r="AM30" s="15"/>
      <c r="AN30" s="15"/>
      <c r="AO30" s="16"/>
    </row>
    <row r="31" spans="1:41" x14ac:dyDescent="0.2">
      <c r="A31" s="10"/>
      <c r="B31" s="10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14"/>
      <c r="AC31" s="14"/>
      <c r="AD31" s="5"/>
      <c r="AE31" s="5"/>
      <c r="AF31" s="5"/>
      <c r="AG31" s="5"/>
      <c r="AH31" s="5"/>
      <c r="AI31" s="5"/>
      <c r="AJ31" s="15"/>
      <c r="AK31" s="5"/>
      <c r="AL31" s="5"/>
      <c r="AM31" s="15"/>
      <c r="AN31" s="15"/>
      <c r="AO31" s="16"/>
    </row>
    <row r="32" spans="1:41" x14ac:dyDescent="0.2">
      <c r="A32" s="10"/>
      <c r="B32" s="10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14"/>
      <c r="AC32" s="14"/>
      <c r="AD32" s="5"/>
      <c r="AE32" s="5"/>
      <c r="AF32" s="5"/>
      <c r="AG32" s="5"/>
      <c r="AH32" s="5"/>
      <c r="AI32" s="5"/>
      <c r="AJ32" s="15"/>
      <c r="AK32" s="5"/>
      <c r="AL32" s="5"/>
      <c r="AM32" s="15"/>
      <c r="AN32" s="15"/>
      <c r="AO32" s="16"/>
    </row>
    <row r="33" spans="1:41" x14ac:dyDescent="0.2">
      <c r="A33" s="10"/>
      <c r="B33" s="10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14"/>
      <c r="AC33" s="14"/>
      <c r="AD33" s="5"/>
      <c r="AE33" s="5"/>
      <c r="AF33" s="5"/>
      <c r="AG33" s="5"/>
      <c r="AH33" s="5"/>
      <c r="AI33" s="5"/>
      <c r="AJ33" s="15"/>
      <c r="AK33" s="5"/>
      <c r="AL33" s="5"/>
      <c r="AM33" s="15"/>
      <c r="AN33" s="15"/>
      <c r="AO33" s="16"/>
    </row>
    <row r="34" spans="1:41" x14ac:dyDescent="0.2">
      <c r="A34" s="10"/>
      <c r="B34" s="10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14"/>
      <c r="AC34" s="14"/>
      <c r="AD34" s="5"/>
      <c r="AE34" s="5"/>
      <c r="AF34" s="5"/>
      <c r="AG34" s="5"/>
      <c r="AH34" s="5"/>
      <c r="AI34" s="5"/>
      <c r="AJ34" s="15"/>
      <c r="AK34" s="5"/>
      <c r="AL34" s="5"/>
      <c r="AM34" s="15"/>
      <c r="AN34" s="15"/>
      <c r="AO34" s="16"/>
    </row>
    <row r="35" spans="1:41" x14ac:dyDescent="0.2">
      <c r="A35" s="10"/>
      <c r="B35" s="10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14"/>
      <c r="AC35" s="14"/>
      <c r="AD35" s="5"/>
      <c r="AE35" s="5"/>
      <c r="AF35" s="5"/>
      <c r="AG35" s="5"/>
      <c r="AH35" s="5"/>
      <c r="AI35" s="5"/>
      <c r="AJ35" s="15"/>
      <c r="AK35" s="5"/>
      <c r="AL35" s="5"/>
      <c r="AM35" s="15"/>
      <c r="AN35" s="15"/>
      <c r="AO35" s="16"/>
    </row>
    <row r="36" spans="1:41" x14ac:dyDescent="0.2">
      <c r="A36" s="10"/>
      <c r="B36" s="10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14"/>
      <c r="AC36" s="14"/>
      <c r="AD36" s="5"/>
      <c r="AE36" s="5"/>
      <c r="AF36" s="5"/>
      <c r="AG36" s="5"/>
      <c r="AH36" s="5"/>
      <c r="AI36" s="5"/>
      <c r="AJ36" s="15"/>
      <c r="AK36" s="5"/>
      <c r="AL36" s="5"/>
      <c r="AM36" s="15"/>
      <c r="AN36" s="15"/>
      <c r="AO36" s="16"/>
    </row>
    <row r="37" spans="1:41" x14ac:dyDescent="0.2">
      <c r="A37" s="10"/>
      <c r="B37" s="10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14"/>
      <c r="AC37" s="14"/>
      <c r="AD37" s="5"/>
      <c r="AE37" s="5"/>
      <c r="AF37" s="5"/>
      <c r="AG37" s="5"/>
      <c r="AH37" s="5"/>
      <c r="AI37" s="5"/>
      <c r="AJ37" s="15"/>
      <c r="AK37" s="5"/>
      <c r="AL37" s="5"/>
      <c r="AM37" s="15"/>
      <c r="AN37" s="15"/>
      <c r="AO37" s="16"/>
    </row>
    <row r="38" spans="1:41" x14ac:dyDescent="0.2">
      <c r="A38" s="10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14"/>
      <c r="AC38" s="14"/>
      <c r="AD38" s="5"/>
      <c r="AE38" s="5"/>
      <c r="AF38" s="5"/>
      <c r="AG38" s="5"/>
      <c r="AH38" s="5"/>
      <c r="AI38" s="5"/>
      <c r="AJ38" s="15"/>
      <c r="AK38" s="5"/>
      <c r="AL38" s="5"/>
      <c r="AM38" s="15"/>
      <c r="AN38" s="15"/>
      <c r="AO38" s="16"/>
    </row>
    <row r="39" spans="1:41" x14ac:dyDescent="0.2">
      <c r="A39" s="10"/>
      <c r="B39" s="10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14"/>
      <c r="AC39" s="14"/>
      <c r="AD39" s="5"/>
      <c r="AE39" s="5"/>
      <c r="AF39" s="5"/>
      <c r="AG39" s="5"/>
      <c r="AH39" s="5"/>
      <c r="AI39" s="5"/>
      <c r="AJ39" s="15"/>
      <c r="AK39" s="5"/>
      <c r="AL39" s="5"/>
      <c r="AM39" s="15"/>
      <c r="AN39" s="15"/>
      <c r="AO39" s="16"/>
    </row>
    <row r="40" spans="1:41" x14ac:dyDescent="0.2">
      <c r="A40" s="10"/>
      <c r="B40" s="10"/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14"/>
      <c r="AC40" s="14"/>
      <c r="AD40" s="5"/>
      <c r="AE40" s="5"/>
      <c r="AF40" s="5"/>
      <c r="AG40" s="5"/>
      <c r="AH40" s="5"/>
      <c r="AI40" s="5"/>
      <c r="AJ40" s="15"/>
      <c r="AK40" s="5"/>
      <c r="AL40" s="5"/>
      <c r="AM40" s="15"/>
      <c r="AN40" s="15"/>
      <c r="AO40" s="16"/>
    </row>
    <row r="41" spans="1:41" x14ac:dyDescent="0.2">
      <c r="A41" s="10"/>
      <c r="B41" s="10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14"/>
      <c r="AC41" s="14"/>
      <c r="AD41" s="5"/>
      <c r="AE41" s="5"/>
      <c r="AF41" s="5"/>
      <c r="AG41" s="5"/>
      <c r="AH41" s="5"/>
      <c r="AI41" s="5"/>
      <c r="AJ41" s="15"/>
      <c r="AK41" s="5"/>
      <c r="AL41" s="5"/>
      <c r="AM41" s="15"/>
      <c r="AN41" s="15"/>
      <c r="AO41" s="16"/>
    </row>
    <row r="42" spans="1:41" x14ac:dyDescent="0.2">
      <c r="A42" s="10"/>
      <c r="B42" s="10"/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14"/>
      <c r="AC42" s="14"/>
      <c r="AD42" s="5"/>
      <c r="AE42" s="5"/>
      <c r="AF42" s="5"/>
      <c r="AG42" s="5"/>
      <c r="AH42" s="5"/>
      <c r="AI42" s="5"/>
      <c r="AJ42" s="15"/>
      <c r="AK42" s="5"/>
      <c r="AL42" s="5"/>
      <c r="AM42" s="15"/>
      <c r="AN42" s="15"/>
      <c r="AO42" s="16"/>
    </row>
    <row r="43" spans="1:41" x14ac:dyDescent="0.2">
      <c r="A43" s="10"/>
      <c r="B43" s="10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14"/>
      <c r="AC43" s="14"/>
      <c r="AD43" s="5"/>
      <c r="AE43" s="5"/>
      <c r="AF43" s="5"/>
      <c r="AG43" s="5"/>
      <c r="AH43" s="5"/>
      <c r="AI43" s="5"/>
      <c r="AJ43" s="15"/>
      <c r="AK43" s="5"/>
      <c r="AL43" s="5"/>
      <c r="AM43" s="15"/>
      <c r="AN43" s="15"/>
      <c r="AO43" s="16"/>
    </row>
    <row r="44" spans="1:41" x14ac:dyDescent="0.2">
      <c r="A44" s="10"/>
      <c r="B44" s="10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14"/>
      <c r="AC44" s="14"/>
      <c r="AD44" s="5"/>
      <c r="AE44" s="5"/>
      <c r="AF44" s="5"/>
      <c r="AG44" s="5"/>
      <c r="AH44" s="5"/>
      <c r="AI44" s="5"/>
      <c r="AJ44" s="15"/>
      <c r="AK44" s="5"/>
      <c r="AL44" s="5"/>
      <c r="AM44" s="15"/>
      <c r="AN44" s="15"/>
      <c r="AO44" s="16"/>
    </row>
    <row r="45" spans="1:41" x14ac:dyDescent="0.2">
      <c r="A45" s="10"/>
      <c r="B45" s="10"/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14"/>
      <c r="AC45" s="14"/>
      <c r="AD45" s="5"/>
      <c r="AE45" s="5"/>
      <c r="AF45" s="5"/>
      <c r="AG45" s="5"/>
      <c r="AH45" s="5"/>
      <c r="AI45" s="5"/>
      <c r="AJ45" s="15"/>
      <c r="AK45" s="5"/>
      <c r="AL45" s="5"/>
      <c r="AM45" s="15"/>
      <c r="AN45" s="15"/>
      <c r="AO45" s="16"/>
    </row>
    <row r="46" spans="1:41" x14ac:dyDescent="0.2">
      <c r="A46" s="10"/>
      <c r="B46" s="10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14"/>
      <c r="AC46" s="14"/>
      <c r="AD46" s="5"/>
      <c r="AE46" s="5"/>
      <c r="AF46" s="5"/>
      <c r="AG46" s="5"/>
      <c r="AH46" s="5"/>
      <c r="AI46" s="5"/>
      <c r="AJ46" s="15"/>
      <c r="AK46" s="5"/>
      <c r="AL46" s="5"/>
      <c r="AM46" s="15"/>
      <c r="AN46" s="15"/>
      <c r="AO46" s="16"/>
    </row>
    <row r="47" spans="1:41" x14ac:dyDescent="0.2">
      <c r="A47" s="10"/>
      <c r="B47" s="10"/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14"/>
      <c r="AC47" s="14"/>
      <c r="AD47" s="5"/>
      <c r="AE47" s="5"/>
      <c r="AF47" s="5"/>
      <c r="AG47" s="5"/>
      <c r="AH47" s="5"/>
      <c r="AI47" s="5"/>
      <c r="AJ47" s="15"/>
      <c r="AK47" s="5"/>
      <c r="AL47" s="5"/>
      <c r="AM47" s="15"/>
      <c r="AN47" s="15"/>
      <c r="AO47" s="16"/>
    </row>
    <row r="48" spans="1:41" x14ac:dyDescent="0.2">
      <c r="A48" s="10"/>
      <c r="B48" s="10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14"/>
      <c r="AC48" s="14"/>
      <c r="AD48" s="5"/>
      <c r="AE48" s="5"/>
      <c r="AF48" s="5"/>
      <c r="AG48" s="5"/>
      <c r="AH48" s="5"/>
      <c r="AI48" s="5"/>
      <c r="AJ48" s="15"/>
      <c r="AK48" s="5"/>
      <c r="AL48" s="5"/>
      <c r="AM48" s="15"/>
      <c r="AN48" s="15"/>
      <c r="AO48" s="16"/>
    </row>
    <row r="49" spans="1:41" x14ac:dyDescent="0.2">
      <c r="A49" s="10"/>
      <c r="B49" s="10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14"/>
      <c r="AC49" s="14"/>
      <c r="AD49" s="5"/>
      <c r="AE49" s="5"/>
      <c r="AF49" s="5"/>
      <c r="AG49" s="5"/>
      <c r="AH49" s="5"/>
      <c r="AI49" s="5"/>
      <c r="AJ49" s="15"/>
      <c r="AK49" s="5"/>
      <c r="AL49" s="5"/>
      <c r="AM49" s="15"/>
      <c r="AN49" s="15"/>
      <c r="AO49" s="16"/>
    </row>
    <row r="50" spans="1:41" x14ac:dyDescent="0.2">
      <c r="A50" s="10"/>
      <c r="B50" s="10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14"/>
      <c r="AC50" s="14"/>
      <c r="AD50" s="5"/>
      <c r="AE50" s="5"/>
      <c r="AF50" s="5"/>
      <c r="AG50" s="5"/>
      <c r="AH50" s="5"/>
      <c r="AI50" s="5"/>
      <c r="AJ50" s="15"/>
      <c r="AK50" s="5"/>
      <c r="AL50" s="5"/>
      <c r="AM50" s="15"/>
      <c r="AN50" s="15"/>
      <c r="AO50" s="16"/>
    </row>
    <row r="51" spans="1:41" x14ac:dyDescent="0.2">
      <c r="A51" s="10"/>
      <c r="B51" s="10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14"/>
      <c r="AC51" s="14"/>
      <c r="AD51" s="5"/>
      <c r="AE51" s="5"/>
      <c r="AF51" s="5"/>
      <c r="AG51" s="5"/>
      <c r="AH51" s="5"/>
      <c r="AI51" s="5"/>
      <c r="AJ51" s="15"/>
      <c r="AK51" s="5"/>
      <c r="AL51" s="5"/>
      <c r="AM51" s="15"/>
      <c r="AN51" s="15"/>
      <c r="AO51" s="16"/>
    </row>
    <row r="52" spans="1:41" x14ac:dyDescent="0.2">
      <c r="A52" s="10"/>
      <c r="B52" s="10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14"/>
      <c r="AC52" s="14"/>
      <c r="AD52" s="5"/>
      <c r="AE52" s="5"/>
      <c r="AF52" s="5"/>
      <c r="AG52" s="5"/>
      <c r="AH52" s="5"/>
      <c r="AI52" s="5"/>
      <c r="AJ52" s="15"/>
      <c r="AK52" s="5"/>
      <c r="AL52" s="5"/>
      <c r="AM52" s="15"/>
      <c r="AN52" s="15"/>
      <c r="AO52" s="16"/>
    </row>
    <row r="53" spans="1:41" x14ac:dyDescent="0.2">
      <c r="A53" s="10"/>
      <c r="B53" s="10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14"/>
      <c r="AC53" s="14"/>
      <c r="AD53" s="5"/>
      <c r="AE53" s="5"/>
      <c r="AF53" s="5"/>
      <c r="AG53" s="5"/>
      <c r="AH53" s="5"/>
      <c r="AI53" s="5"/>
      <c r="AJ53" s="15"/>
      <c r="AK53" s="5"/>
      <c r="AL53" s="5"/>
      <c r="AM53" s="15"/>
      <c r="AN53" s="15"/>
      <c r="AO53" s="16"/>
    </row>
    <row r="54" spans="1:41" x14ac:dyDescent="0.2">
      <c r="A54" s="10"/>
      <c r="B54" s="10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14"/>
      <c r="AC54" s="14"/>
      <c r="AD54" s="5"/>
      <c r="AE54" s="5"/>
      <c r="AF54" s="5"/>
      <c r="AG54" s="5"/>
      <c r="AH54" s="5"/>
      <c r="AI54" s="5"/>
      <c r="AJ54" s="15"/>
      <c r="AK54" s="5"/>
      <c r="AL54" s="5"/>
      <c r="AM54" s="15"/>
      <c r="AN54" s="15"/>
      <c r="AO54" s="16"/>
    </row>
    <row r="55" spans="1:41" x14ac:dyDescent="0.2">
      <c r="A55" s="10"/>
      <c r="B55" s="10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14"/>
      <c r="AC55" s="14"/>
      <c r="AD55" s="5"/>
      <c r="AE55" s="5"/>
      <c r="AF55" s="5"/>
      <c r="AG55" s="5"/>
      <c r="AH55" s="5"/>
      <c r="AI55" s="5"/>
      <c r="AJ55" s="15"/>
      <c r="AK55" s="5"/>
      <c r="AL55" s="5"/>
      <c r="AM55" s="15"/>
      <c r="AN55" s="15"/>
      <c r="AO55" s="16"/>
    </row>
    <row r="56" spans="1:41" x14ac:dyDescent="0.2">
      <c r="A56" s="10"/>
      <c r="B56" s="10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14"/>
      <c r="AC56" s="14"/>
      <c r="AD56" s="5"/>
      <c r="AE56" s="5"/>
      <c r="AF56" s="5"/>
      <c r="AG56" s="5"/>
      <c r="AH56" s="5"/>
      <c r="AI56" s="5"/>
      <c r="AJ56" s="15"/>
      <c r="AK56" s="5"/>
      <c r="AL56" s="5"/>
      <c r="AM56" s="15"/>
      <c r="AN56" s="15"/>
      <c r="AO56" s="16"/>
    </row>
    <row r="57" spans="1:41" x14ac:dyDescent="0.2">
      <c r="A57" s="10"/>
      <c r="B57" s="10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14"/>
      <c r="AC57" s="14"/>
      <c r="AD57" s="5"/>
      <c r="AE57" s="5"/>
      <c r="AF57" s="5"/>
      <c r="AG57" s="5"/>
      <c r="AH57" s="5"/>
      <c r="AI57" s="5"/>
      <c r="AJ57" s="15"/>
      <c r="AK57" s="5"/>
      <c r="AL57" s="5"/>
      <c r="AM57" s="15"/>
      <c r="AN57" s="15"/>
      <c r="AO57" s="16"/>
    </row>
    <row r="58" spans="1:41" x14ac:dyDescent="0.2">
      <c r="A58" s="10"/>
      <c r="B58" s="10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14"/>
      <c r="AC58" s="14"/>
      <c r="AD58" s="5"/>
      <c r="AE58" s="5"/>
      <c r="AF58" s="5"/>
      <c r="AG58" s="5"/>
      <c r="AH58" s="5"/>
      <c r="AI58" s="5"/>
      <c r="AJ58" s="15"/>
      <c r="AK58" s="5"/>
      <c r="AL58" s="5"/>
      <c r="AM58" s="15"/>
      <c r="AN58" s="15"/>
      <c r="AO58" s="16"/>
    </row>
    <row r="59" spans="1:41" x14ac:dyDescent="0.2">
      <c r="A59" s="10"/>
      <c r="B59" s="10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14"/>
      <c r="AC59" s="14"/>
      <c r="AD59" s="5"/>
      <c r="AE59" s="5"/>
      <c r="AF59" s="5"/>
      <c r="AG59" s="5"/>
      <c r="AH59" s="5"/>
      <c r="AI59" s="5"/>
      <c r="AJ59" s="15"/>
      <c r="AK59" s="5"/>
      <c r="AL59" s="5"/>
      <c r="AM59" s="15"/>
      <c r="AN59" s="15"/>
      <c r="AO59" s="16"/>
    </row>
    <row r="60" spans="1:41" x14ac:dyDescent="0.2">
      <c r="A60" s="10"/>
      <c r="B60" s="10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14"/>
      <c r="AC60" s="14"/>
      <c r="AD60" s="5"/>
      <c r="AE60" s="5"/>
      <c r="AF60" s="5"/>
      <c r="AG60" s="5"/>
      <c r="AH60" s="5"/>
      <c r="AI60" s="5"/>
      <c r="AJ60" s="15"/>
      <c r="AK60" s="5"/>
      <c r="AL60" s="5"/>
      <c r="AM60" s="15"/>
      <c r="AN60" s="15"/>
      <c r="AO60" s="16"/>
    </row>
    <row r="61" spans="1:41" x14ac:dyDescent="0.2">
      <c r="A61" s="10"/>
      <c r="B61" s="10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14"/>
      <c r="AC61" s="14"/>
      <c r="AD61" s="5"/>
      <c r="AE61" s="5"/>
      <c r="AF61" s="5"/>
      <c r="AG61" s="5"/>
      <c r="AH61" s="5"/>
      <c r="AI61" s="5"/>
      <c r="AJ61" s="15"/>
      <c r="AK61" s="5"/>
      <c r="AL61" s="5"/>
      <c r="AM61" s="15"/>
      <c r="AN61" s="15"/>
      <c r="AO61" s="16"/>
    </row>
    <row r="62" spans="1:41" x14ac:dyDescent="0.2">
      <c r="A62" s="10"/>
      <c r="B62" s="10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14"/>
      <c r="AC62" s="14"/>
      <c r="AD62" s="5"/>
      <c r="AE62" s="5"/>
      <c r="AF62" s="5"/>
      <c r="AG62" s="5"/>
      <c r="AH62" s="5"/>
      <c r="AI62" s="5"/>
      <c r="AJ62" s="15"/>
      <c r="AK62" s="5"/>
      <c r="AL62" s="5"/>
      <c r="AM62" s="15"/>
      <c r="AN62" s="15"/>
      <c r="AO62" s="16"/>
    </row>
    <row r="63" spans="1:41" x14ac:dyDescent="0.2">
      <c r="A63" s="10"/>
      <c r="B63" s="10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14"/>
      <c r="AC63" s="14"/>
      <c r="AD63" s="5"/>
      <c r="AE63" s="5"/>
      <c r="AF63" s="5"/>
      <c r="AG63" s="5"/>
      <c r="AH63" s="5"/>
      <c r="AI63" s="5"/>
      <c r="AJ63" s="15"/>
      <c r="AK63" s="5"/>
      <c r="AL63" s="5"/>
      <c r="AM63" s="15"/>
      <c r="AN63" s="15"/>
      <c r="AO63" s="16"/>
    </row>
    <row r="64" spans="1:41" x14ac:dyDescent="0.2">
      <c r="A64" s="10"/>
      <c r="B64" s="10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14"/>
      <c r="AC64" s="14"/>
      <c r="AD64" s="5"/>
      <c r="AE64" s="5"/>
      <c r="AF64" s="5"/>
      <c r="AG64" s="5"/>
      <c r="AH64" s="5"/>
      <c r="AI64" s="5"/>
      <c r="AJ64" s="15"/>
      <c r="AK64" s="5"/>
      <c r="AL64" s="5"/>
      <c r="AM64" s="15"/>
      <c r="AN64" s="15"/>
      <c r="AO64" s="16"/>
    </row>
    <row r="65" spans="1:41" x14ac:dyDescent="0.2">
      <c r="A65" s="10"/>
      <c r="B65" s="10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14"/>
      <c r="AC65" s="14"/>
      <c r="AD65" s="5"/>
      <c r="AE65" s="5"/>
      <c r="AF65" s="5"/>
      <c r="AG65" s="5"/>
      <c r="AH65" s="5"/>
      <c r="AI65" s="5"/>
      <c r="AJ65" s="15"/>
      <c r="AK65" s="5"/>
      <c r="AL65" s="5"/>
      <c r="AM65" s="15"/>
      <c r="AN65" s="15"/>
      <c r="AO65" s="16"/>
    </row>
    <row r="66" spans="1:41" x14ac:dyDescent="0.2">
      <c r="A66" s="10"/>
      <c r="B66" s="10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14"/>
      <c r="AC66" s="14"/>
      <c r="AD66" s="5"/>
      <c r="AE66" s="5"/>
      <c r="AF66" s="5"/>
      <c r="AG66" s="5"/>
      <c r="AH66" s="5"/>
      <c r="AI66" s="5"/>
      <c r="AJ66" s="15"/>
      <c r="AK66" s="5"/>
      <c r="AL66" s="5"/>
      <c r="AM66" s="15"/>
      <c r="AN66" s="15"/>
      <c r="AO66" s="16"/>
    </row>
    <row r="67" spans="1:41" x14ac:dyDescent="0.2">
      <c r="A67" s="10"/>
      <c r="B67" s="10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14"/>
      <c r="AC67" s="14"/>
      <c r="AD67" s="5"/>
      <c r="AE67" s="5"/>
      <c r="AF67" s="5"/>
      <c r="AG67" s="5"/>
      <c r="AH67" s="5"/>
      <c r="AI67" s="5"/>
      <c r="AJ67" s="15"/>
      <c r="AK67" s="5"/>
      <c r="AL67" s="5"/>
      <c r="AM67" s="15"/>
      <c r="AN67" s="15"/>
      <c r="AO67" s="16"/>
    </row>
    <row r="68" spans="1:41" x14ac:dyDescent="0.2">
      <c r="A68" s="10"/>
      <c r="B68" s="10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14"/>
      <c r="AC68" s="14"/>
      <c r="AD68" s="5"/>
      <c r="AE68" s="5"/>
      <c r="AF68" s="5"/>
      <c r="AG68" s="5"/>
      <c r="AH68" s="5"/>
      <c r="AI68" s="5"/>
      <c r="AJ68" s="15"/>
      <c r="AK68" s="5"/>
      <c r="AL68" s="5"/>
      <c r="AM68" s="15"/>
      <c r="AN68" s="15"/>
      <c r="AO68" s="16"/>
    </row>
    <row r="69" spans="1:41" x14ac:dyDescent="0.2">
      <c r="A69" s="10"/>
      <c r="B69" s="10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14"/>
      <c r="AC69" s="14"/>
      <c r="AD69" s="5"/>
      <c r="AE69" s="5"/>
      <c r="AF69" s="5"/>
      <c r="AG69" s="5"/>
      <c r="AH69" s="5"/>
      <c r="AI69" s="5"/>
      <c r="AJ69" s="15"/>
      <c r="AK69" s="5"/>
      <c r="AL69" s="5"/>
      <c r="AM69" s="15"/>
      <c r="AN69" s="15"/>
      <c r="AO69" s="16"/>
    </row>
    <row r="70" spans="1:41" x14ac:dyDescent="0.2">
      <c r="A70" s="10"/>
      <c r="B70" s="10"/>
      <c r="C70" s="10"/>
    </row>
    <row r="71" spans="1:41" x14ac:dyDescent="0.2">
      <c r="A71" s="10"/>
      <c r="B71" s="10"/>
      <c r="C71" s="10"/>
    </row>
    <row r="72" spans="1:41" x14ac:dyDescent="0.2">
      <c r="A72" s="10"/>
      <c r="B72" s="10"/>
      <c r="C72" s="10"/>
    </row>
    <row r="73" spans="1:41" x14ac:dyDescent="0.2">
      <c r="A73" s="10"/>
      <c r="B73" s="10"/>
      <c r="C73" s="10"/>
    </row>
    <row r="74" spans="1:41" x14ac:dyDescent="0.2">
      <c r="A74" s="10"/>
      <c r="B74" s="10"/>
      <c r="C74" s="10"/>
    </row>
    <row r="75" spans="1:41" x14ac:dyDescent="0.2">
      <c r="A75" s="10"/>
      <c r="B75" s="10"/>
      <c r="C75" s="10"/>
    </row>
    <row r="76" spans="1:41" x14ac:dyDescent="0.2">
      <c r="A76" s="10"/>
      <c r="B76" s="10"/>
      <c r="C76" s="10"/>
    </row>
    <row r="77" spans="1:41" x14ac:dyDescent="0.2">
      <c r="A77" s="10"/>
      <c r="B77" s="10"/>
      <c r="C77" s="10"/>
    </row>
    <row r="78" spans="1:41" x14ac:dyDescent="0.2">
      <c r="A78" s="10"/>
      <c r="B78" s="10"/>
      <c r="C78" s="10"/>
    </row>
    <row r="79" spans="1:41" x14ac:dyDescent="0.2">
      <c r="A79" s="10"/>
      <c r="B79" s="10"/>
      <c r="C79" s="10"/>
    </row>
    <row r="80" spans="1:41" x14ac:dyDescent="0.2">
      <c r="A80" s="10"/>
      <c r="B80" s="10"/>
      <c r="C80" s="10"/>
    </row>
    <row r="81" spans="1:3" x14ac:dyDescent="0.2">
      <c r="A81" s="10"/>
      <c r="B81" s="10"/>
      <c r="C81" s="10"/>
    </row>
    <row r="82" spans="1:3" x14ac:dyDescent="0.2">
      <c r="A82" s="10"/>
      <c r="B82" s="10"/>
      <c r="C82" s="10"/>
    </row>
    <row r="83" spans="1:3" x14ac:dyDescent="0.2">
      <c r="A83" s="10"/>
      <c r="B83" s="10"/>
      <c r="C83" s="10"/>
    </row>
    <row r="84" spans="1:3" x14ac:dyDescent="0.2">
      <c r="A84" s="10"/>
      <c r="B84" s="10"/>
      <c r="C84" s="10"/>
    </row>
    <row r="85" spans="1:3" x14ac:dyDescent="0.2">
      <c r="A85" s="10"/>
      <c r="B85" s="10"/>
      <c r="C85" s="10"/>
    </row>
    <row r="86" spans="1:3" x14ac:dyDescent="0.2">
      <c r="A86" s="10"/>
      <c r="B86" s="10"/>
      <c r="C86" s="10"/>
    </row>
    <row r="87" spans="1:3" x14ac:dyDescent="0.2">
      <c r="A87" s="10"/>
      <c r="B87" s="10"/>
      <c r="C87" s="10"/>
    </row>
    <row r="88" spans="1:3" x14ac:dyDescent="0.2">
      <c r="A88" s="10"/>
      <c r="B88" s="10"/>
      <c r="C88" s="10"/>
    </row>
    <row r="89" spans="1:3" x14ac:dyDescent="0.2">
      <c r="A89" s="10"/>
      <c r="B89" s="10"/>
      <c r="C89" s="10"/>
    </row>
    <row r="90" spans="1:3" x14ac:dyDescent="0.2">
      <c r="A90" s="10"/>
      <c r="B90" s="10"/>
      <c r="C90" s="10"/>
    </row>
    <row r="91" spans="1:3" x14ac:dyDescent="0.2">
      <c r="A91" s="10"/>
      <c r="B91" s="10"/>
      <c r="C91" s="10"/>
    </row>
    <row r="92" spans="1:3" x14ac:dyDescent="0.2">
      <c r="A92" s="10"/>
      <c r="B92" s="10"/>
      <c r="C92" s="10"/>
    </row>
    <row r="93" spans="1:3" x14ac:dyDescent="0.2">
      <c r="A93" s="10"/>
      <c r="B93" s="10"/>
      <c r="C93" s="10"/>
    </row>
    <row r="94" spans="1:3" x14ac:dyDescent="0.2">
      <c r="A94" s="10"/>
      <c r="B94" s="10"/>
      <c r="C94" s="10"/>
    </row>
    <row r="95" spans="1:3" x14ac:dyDescent="0.2">
      <c r="A95" s="10"/>
      <c r="B95" s="10"/>
      <c r="C95" s="10"/>
    </row>
    <row r="96" spans="1:3" x14ac:dyDescent="0.2">
      <c r="A96" s="10"/>
      <c r="B96" s="10"/>
      <c r="C96" s="10"/>
    </row>
    <row r="97" spans="1:3" x14ac:dyDescent="0.2">
      <c r="A97" s="10"/>
      <c r="B97" s="10"/>
      <c r="C97" s="10"/>
    </row>
    <row r="98" spans="1:3" x14ac:dyDescent="0.2">
      <c r="A98" s="10"/>
      <c r="B98" s="10"/>
      <c r="C98" s="10"/>
    </row>
    <row r="99" spans="1:3" x14ac:dyDescent="0.2">
      <c r="A99" s="10"/>
      <c r="B99" s="10"/>
      <c r="C99" s="10"/>
    </row>
  </sheetData>
  <mergeCells count="32">
    <mergeCell ref="AN1:AN3"/>
    <mergeCell ref="AO1:AO3"/>
    <mergeCell ref="D2:E2"/>
    <mergeCell ref="F2:G2"/>
    <mergeCell ref="H2:I2"/>
    <mergeCell ref="J2:K2"/>
    <mergeCell ref="L2:M2"/>
    <mergeCell ref="N2:O2"/>
    <mergeCell ref="P2:Q2"/>
    <mergeCell ref="R2:S2"/>
    <mergeCell ref="AJ2:AJ3"/>
    <mergeCell ref="AK2:AK3"/>
    <mergeCell ref="AL2:AL3"/>
    <mergeCell ref="AM2:AM3"/>
    <mergeCell ref="AF2:AF3"/>
    <mergeCell ref="AG2:AG3"/>
    <mergeCell ref="AB1:AC2"/>
    <mergeCell ref="AD1:AJ1"/>
    <mergeCell ref="AK1:AM1"/>
    <mergeCell ref="T2:U2"/>
    <mergeCell ref="V2:W2"/>
    <mergeCell ref="X2:Y2"/>
    <mergeCell ref="Z2:AA2"/>
    <mergeCell ref="AD2:AD3"/>
    <mergeCell ref="AE2:AE3"/>
    <mergeCell ref="AH2:AH3"/>
    <mergeCell ref="AI2:AI3"/>
    <mergeCell ref="A1:A3"/>
    <mergeCell ref="B1:B3"/>
    <mergeCell ref="C1:C3"/>
    <mergeCell ref="D1:Q1"/>
    <mergeCell ref="R1:AA1"/>
  </mergeCells>
  <phoneticPr fontId="13" type="noConversion"/>
  <conditionalFormatting sqref="B18:B99 B4:B11 B14:B15">
    <cfRule type="expression" dxfId="20" priority="1" stopIfTrue="1">
      <formula>AND(NOT(ISBLANK($A4)),ISBLANK(B4))</formula>
    </cfRule>
  </conditionalFormatting>
  <conditionalFormatting sqref="B17">
    <cfRule type="expression" dxfId="19" priority="2" stopIfTrue="1">
      <formula>AND(NOT(ISBLANK($A12)),ISBLANK(B17))</formula>
    </cfRule>
  </conditionalFormatting>
  <conditionalFormatting sqref="B16">
    <cfRule type="expression" dxfId="18" priority="3" stopIfTrue="1">
      <formula>AND(NOT(ISBLANK($A13)),ISBLANK(B16))</formula>
    </cfRule>
  </conditionalFormatting>
  <conditionalFormatting sqref="C4:C99">
    <cfRule type="expression" dxfId="17" priority="4" stopIfTrue="1">
      <formula>AND(NOT(ISBLANK(A4)),ISBLANK(C4))</formula>
    </cfRule>
  </conditionalFormatting>
  <conditionalFormatting sqref="D4:D69 F4:F69 H4:H69 J4:J69 L4:L69 N4:N69 R4:R69 T4:T69 V4:V69 X4:X69">
    <cfRule type="expression" dxfId="16" priority="5" stopIfTrue="1">
      <formula>AND(NOT(ISBLANK(E4)),ISBLANK(D4))</formula>
    </cfRule>
  </conditionalFormatting>
  <conditionalFormatting sqref="E4:E69 G4:G69 I4:I69 K4:K69 M4:M69 O4:O69 S4:S69 U4:U69 W4:W69 Y4:Y69">
    <cfRule type="expression" dxfId="15" priority="6" stopIfTrue="1">
      <formula>AND(NOT(ISBLANK(D4)),ISBLANK(E4))</formula>
    </cfRule>
  </conditionalFormatting>
  <conditionalFormatting sqref="B12:B13">
    <cfRule type="expression" dxfId="14" priority="7" stopIfTrue="1">
      <formula>AND(NOT(ISBLANK(#REF!)),ISBLANK(B12))</formula>
    </cfRule>
  </conditionalFormatting>
  <dataValidations count="5">
    <dataValidation operator="lessThanOrEqual" allowBlank="1" showInputMessage="1" showErrorMessage="1" error="FTE cannot be greater than Headcount_x000a_" sqref="R70:AN65536 D70:O65536 A100:C65536 AB1 P4:Q65536 AO4:AO65536 P2 A1:C1 R1 AO1 AP1:IV1048576 AB3:AC69"/>
    <dataValidation type="decimal" operator="greaterThan" allowBlank="1" showInputMessage="1" showErrorMessage="1" sqref="AD5:AI69 AK5:AL69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R4:R69 X4:X69 V4:V69 T4:T69 N4:N69 L4:L69 J4:J69 H4:H69 F4:F69 D4:D69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S4:S69 Y4:Y69 W4:W69 U4:U69 O4:O69 K4:K69 I4:I69 G4:G69 M4:M69 E4:E69">
      <formula1>E4&lt;=D4</formula1>
    </dataValidation>
    <dataValidation type="decimal" operator="greaterThanOrEqual" allowBlank="1" showInputMessage="1" showErrorMessage="1" sqref="AD4:AI4 AK4:AL4">
      <formula1>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topLeftCell="AK1" workbookViewId="0">
      <selection activeCell="AO5" sqref="AO5"/>
    </sheetView>
  </sheetViews>
  <sheetFormatPr defaultRowHeight="14.25" x14ac:dyDescent="0.2"/>
  <cols>
    <col min="1" max="1" width="23.5546875" style="9" customWidth="1"/>
    <col min="2" max="3" width="15" style="9" customWidth="1"/>
    <col min="4" max="17" width="10.44140625" style="17" customWidth="1"/>
    <col min="18" max="27" width="12.77734375" style="17" customWidth="1"/>
    <col min="28" max="29" width="11.109375" style="9" customWidth="1"/>
    <col min="30" max="36" width="15.5546875" style="9" customWidth="1"/>
    <col min="37" max="39" width="19.109375" style="9" customWidth="1"/>
    <col min="40" max="40" width="20.77734375" style="9" customWidth="1"/>
    <col min="41" max="41" width="18" style="9" customWidth="1"/>
    <col min="42" max="16384" width="8.88671875" style="9"/>
  </cols>
  <sheetData>
    <row r="1" spans="1:42" s="8" customFormat="1" ht="15" customHeight="1" x14ac:dyDescent="0.25">
      <c r="A1" s="36" t="s">
        <v>12</v>
      </c>
      <c r="B1" s="36" t="s">
        <v>1</v>
      </c>
      <c r="C1" s="36" t="s">
        <v>0</v>
      </c>
      <c r="D1" s="42" t="s">
        <v>8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43"/>
      <c r="R1" s="49" t="s">
        <v>15</v>
      </c>
      <c r="S1" s="53"/>
      <c r="T1" s="53"/>
      <c r="U1" s="53"/>
      <c r="V1" s="53"/>
      <c r="W1" s="53"/>
      <c r="X1" s="53"/>
      <c r="Y1" s="53"/>
      <c r="Z1" s="53"/>
      <c r="AA1" s="44"/>
      <c r="AB1" s="54" t="s">
        <v>25</v>
      </c>
      <c r="AC1" s="55"/>
      <c r="AD1" s="45" t="s">
        <v>11</v>
      </c>
      <c r="AE1" s="46"/>
      <c r="AF1" s="46"/>
      <c r="AG1" s="46"/>
      <c r="AH1" s="46"/>
      <c r="AI1" s="46"/>
      <c r="AJ1" s="47"/>
      <c r="AK1" s="48" t="s">
        <v>32</v>
      </c>
      <c r="AL1" s="48"/>
      <c r="AM1" s="48"/>
      <c r="AN1" s="36" t="s">
        <v>24</v>
      </c>
      <c r="AO1" s="36" t="s">
        <v>33</v>
      </c>
    </row>
    <row r="2" spans="1:42" s="8" customFormat="1" ht="53.25" customHeight="1" x14ac:dyDescent="0.25">
      <c r="A2" s="50"/>
      <c r="B2" s="50"/>
      <c r="C2" s="50"/>
      <c r="D2" s="40" t="s">
        <v>28</v>
      </c>
      <c r="E2" s="41"/>
      <c r="F2" s="40" t="s">
        <v>29</v>
      </c>
      <c r="G2" s="41"/>
      <c r="H2" s="40" t="s">
        <v>30</v>
      </c>
      <c r="I2" s="41"/>
      <c r="J2" s="40" t="s">
        <v>6</v>
      </c>
      <c r="K2" s="41"/>
      <c r="L2" s="40" t="s">
        <v>31</v>
      </c>
      <c r="M2" s="41"/>
      <c r="N2" s="40" t="s">
        <v>5</v>
      </c>
      <c r="O2" s="41"/>
      <c r="P2" s="42" t="s">
        <v>9</v>
      </c>
      <c r="Q2" s="43"/>
      <c r="R2" s="42" t="s">
        <v>13</v>
      </c>
      <c r="S2" s="44"/>
      <c r="T2" s="49" t="s">
        <v>3</v>
      </c>
      <c r="U2" s="44"/>
      <c r="V2" s="49" t="s">
        <v>4</v>
      </c>
      <c r="W2" s="44"/>
      <c r="X2" s="49" t="s">
        <v>14</v>
      </c>
      <c r="Y2" s="44"/>
      <c r="Z2" s="42" t="s">
        <v>10</v>
      </c>
      <c r="AA2" s="43"/>
      <c r="AB2" s="40"/>
      <c r="AC2" s="41"/>
      <c r="AD2" s="36" t="s">
        <v>17</v>
      </c>
      <c r="AE2" s="36" t="s">
        <v>16</v>
      </c>
      <c r="AF2" s="36" t="s">
        <v>18</v>
      </c>
      <c r="AG2" s="36" t="s">
        <v>19</v>
      </c>
      <c r="AH2" s="36" t="s">
        <v>20</v>
      </c>
      <c r="AI2" s="36" t="s">
        <v>21</v>
      </c>
      <c r="AJ2" s="38" t="s">
        <v>23</v>
      </c>
      <c r="AK2" s="36" t="s">
        <v>26</v>
      </c>
      <c r="AL2" s="36" t="s">
        <v>27</v>
      </c>
      <c r="AM2" s="36" t="s">
        <v>22</v>
      </c>
      <c r="AN2" s="39"/>
      <c r="AO2" s="39"/>
    </row>
    <row r="3" spans="1:42" ht="57.75" customHeight="1" x14ac:dyDescent="0.25">
      <c r="A3" s="51"/>
      <c r="B3" s="51"/>
      <c r="C3" s="51"/>
      <c r="D3" s="7" t="s">
        <v>2</v>
      </c>
      <c r="E3" s="7" t="s">
        <v>7</v>
      </c>
      <c r="F3" s="7" t="s">
        <v>2</v>
      </c>
      <c r="G3" s="7" t="s">
        <v>7</v>
      </c>
      <c r="H3" s="7" t="s">
        <v>2</v>
      </c>
      <c r="I3" s="7" t="s">
        <v>7</v>
      </c>
      <c r="J3" s="7" t="s">
        <v>2</v>
      </c>
      <c r="K3" s="7" t="s">
        <v>7</v>
      </c>
      <c r="L3" s="7" t="s">
        <v>2</v>
      </c>
      <c r="M3" s="7" t="s">
        <v>7</v>
      </c>
      <c r="N3" s="7" t="s">
        <v>2</v>
      </c>
      <c r="O3" s="7" t="s">
        <v>7</v>
      </c>
      <c r="P3" s="7" t="s">
        <v>2</v>
      </c>
      <c r="Q3" s="7" t="s">
        <v>7</v>
      </c>
      <c r="R3" s="6" t="s">
        <v>2</v>
      </c>
      <c r="S3" s="6" t="s">
        <v>7</v>
      </c>
      <c r="T3" s="6" t="s">
        <v>2</v>
      </c>
      <c r="U3" s="6" t="s">
        <v>7</v>
      </c>
      <c r="V3" s="6" t="s">
        <v>2</v>
      </c>
      <c r="W3" s="6" t="s">
        <v>7</v>
      </c>
      <c r="X3" s="6" t="s">
        <v>2</v>
      </c>
      <c r="Y3" s="6" t="s">
        <v>7</v>
      </c>
      <c r="Z3" s="6" t="s">
        <v>2</v>
      </c>
      <c r="AA3" s="6" t="s">
        <v>7</v>
      </c>
      <c r="AB3" s="4" t="s">
        <v>2</v>
      </c>
      <c r="AC3" s="3" t="s">
        <v>7</v>
      </c>
      <c r="AD3" s="37"/>
      <c r="AE3" s="37"/>
      <c r="AF3" s="37"/>
      <c r="AG3" s="37"/>
      <c r="AH3" s="37"/>
      <c r="AI3" s="37"/>
      <c r="AJ3" s="38"/>
      <c r="AK3" s="37"/>
      <c r="AL3" s="37"/>
      <c r="AM3" s="37"/>
      <c r="AN3" s="37"/>
      <c r="AO3" s="37"/>
    </row>
    <row r="4" spans="1:42" ht="28.5" x14ac:dyDescent="0.2">
      <c r="A4" s="10" t="s">
        <v>34</v>
      </c>
      <c r="B4" s="10" t="s">
        <v>35</v>
      </c>
      <c r="C4" s="10" t="s">
        <v>36</v>
      </c>
      <c r="D4" s="11">
        <v>115</v>
      </c>
      <c r="E4" s="11">
        <v>111.55</v>
      </c>
      <c r="F4" s="11">
        <v>206</v>
      </c>
      <c r="G4" s="11">
        <v>198.88</v>
      </c>
      <c r="H4" s="11">
        <v>696</v>
      </c>
      <c r="I4" s="11">
        <v>683.06</v>
      </c>
      <c r="J4" s="11">
        <v>595</v>
      </c>
      <c r="K4" s="11">
        <v>576.5</v>
      </c>
      <c r="L4" s="11">
        <v>115</v>
      </c>
      <c r="M4" s="11">
        <v>111.99</v>
      </c>
      <c r="N4" s="11">
        <v>0</v>
      </c>
      <c r="O4" s="11">
        <v>0</v>
      </c>
      <c r="P4" s="12">
        <v>1727</v>
      </c>
      <c r="Q4" s="12">
        <v>1681.98</v>
      </c>
      <c r="R4" s="11">
        <v>19</v>
      </c>
      <c r="S4" s="11">
        <v>18.600000000000001</v>
      </c>
      <c r="T4" s="11">
        <v>8</v>
      </c>
      <c r="U4" s="11">
        <v>7.97</v>
      </c>
      <c r="V4" s="11">
        <v>63</v>
      </c>
      <c r="W4" s="11">
        <v>51.33</v>
      </c>
      <c r="X4" s="11">
        <v>0</v>
      </c>
      <c r="Y4" s="11">
        <v>0</v>
      </c>
      <c r="Z4" s="13">
        <v>90</v>
      </c>
      <c r="AA4" s="13">
        <v>77.900000000000006</v>
      </c>
      <c r="AB4" s="14">
        <v>1817</v>
      </c>
      <c r="AC4" s="14">
        <v>1759.88</v>
      </c>
      <c r="AD4" s="5">
        <v>6631173.1100000003</v>
      </c>
      <c r="AE4" s="5">
        <v>22825.759999999998</v>
      </c>
      <c r="AF4" s="5">
        <v>27412.57</v>
      </c>
      <c r="AG4" s="5">
        <v>124559.08</v>
      </c>
      <c r="AH4" s="5">
        <v>1358369.29</v>
      </c>
      <c r="AI4" s="5">
        <v>644422.17000000004</v>
      </c>
      <c r="AJ4" s="15">
        <f>SUM(AD4:AI4)</f>
        <v>8808761.9800000004</v>
      </c>
      <c r="AK4" s="5">
        <v>591507.26</v>
      </c>
      <c r="AL4" s="5">
        <v>1294078.6000000001</v>
      </c>
      <c r="AM4" s="15">
        <f>SUM(AK4:AL4)</f>
        <v>1885585.86</v>
      </c>
      <c r="AN4" s="15">
        <f>SUM(AM4,AJ4)</f>
        <v>10694347.84</v>
      </c>
      <c r="AO4" s="16"/>
      <c r="AP4" s="16"/>
    </row>
    <row r="5" spans="1:42" ht="28.5" x14ac:dyDescent="0.2">
      <c r="A5" s="10" t="s">
        <v>37</v>
      </c>
      <c r="B5" s="10" t="s">
        <v>38</v>
      </c>
      <c r="C5" s="10" t="s">
        <v>36</v>
      </c>
      <c r="D5" s="11">
        <v>319</v>
      </c>
      <c r="E5" s="11">
        <v>270.42</v>
      </c>
      <c r="F5" s="11">
        <v>1907</v>
      </c>
      <c r="G5" s="11">
        <v>1782.86</v>
      </c>
      <c r="H5" s="11">
        <v>235</v>
      </c>
      <c r="I5" s="11">
        <v>228.95</v>
      </c>
      <c r="J5" s="11">
        <v>43</v>
      </c>
      <c r="K5" s="11">
        <v>41.65</v>
      </c>
      <c r="L5" s="11">
        <v>3</v>
      </c>
      <c r="M5" s="11">
        <v>3</v>
      </c>
      <c r="N5" s="11">
        <v>0</v>
      </c>
      <c r="O5" s="11">
        <v>0</v>
      </c>
      <c r="P5" s="12">
        <v>2507</v>
      </c>
      <c r="Q5" s="12">
        <v>2326.88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3">
        <v>0</v>
      </c>
      <c r="AA5" s="13">
        <v>0</v>
      </c>
      <c r="AB5" s="14">
        <v>2507</v>
      </c>
      <c r="AC5" s="14">
        <v>2326.88</v>
      </c>
      <c r="AD5" s="5">
        <v>4959023.9599999897</v>
      </c>
      <c r="AE5" s="5">
        <v>118660.32</v>
      </c>
      <c r="AF5" s="5">
        <v>487</v>
      </c>
      <c r="AG5" s="5">
        <v>197069.35</v>
      </c>
      <c r="AH5" s="5">
        <v>923610.84999999905</v>
      </c>
      <c r="AI5" s="5">
        <v>385850.78</v>
      </c>
      <c r="AJ5" s="15">
        <v>6584702.2599999886</v>
      </c>
      <c r="AK5" s="5"/>
      <c r="AL5" s="5"/>
      <c r="AM5" s="15">
        <v>0</v>
      </c>
      <c r="AN5" s="15">
        <v>6584702.2599999886</v>
      </c>
      <c r="AO5" s="16"/>
      <c r="AP5" s="16"/>
    </row>
    <row r="6" spans="1:42" ht="28.5" x14ac:dyDescent="0.2">
      <c r="A6" s="10" t="s">
        <v>39</v>
      </c>
      <c r="B6" s="10" t="s">
        <v>38</v>
      </c>
      <c r="C6" s="10" t="s">
        <v>36</v>
      </c>
      <c r="D6" s="11">
        <v>4623</v>
      </c>
      <c r="E6" s="11">
        <v>4107.7</v>
      </c>
      <c r="F6" s="11">
        <v>936</v>
      </c>
      <c r="G6" s="11">
        <v>888.4</v>
      </c>
      <c r="H6" s="11">
        <v>672</v>
      </c>
      <c r="I6" s="11">
        <v>656.06</v>
      </c>
      <c r="J6" s="11">
        <v>132</v>
      </c>
      <c r="K6" s="11">
        <v>127.94</v>
      </c>
      <c r="L6" s="11">
        <v>9</v>
      </c>
      <c r="M6" s="11">
        <v>9</v>
      </c>
      <c r="N6" s="11">
        <v>0</v>
      </c>
      <c r="O6" s="11">
        <v>0</v>
      </c>
      <c r="P6" s="12">
        <v>6372</v>
      </c>
      <c r="Q6" s="12">
        <v>5789.1</v>
      </c>
      <c r="R6" s="11">
        <v>0</v>
      </c>
      <c r="S6" s="11">
        <v>0</v>
      </c>
      <c r="T6" s="11">
        <v>1</v>
      </c>
      <c r="U6" s="11">
        <v>0.7</v>
      </c>
      <c r="V6" s="11">
        <v>23</v>
      </c>
      <c r="W6" s="11">
        <v>21.5</v>
      </c>
      <c r="X6" s="11">
        <v>0</v>
      </c>
      <c r="Y6" s="11">
        <v>0</v>
      </c>
      <c r="Z6" s="13">
        <v>24</v>
      </c>
      <c r="AA6" s="13">
        <v>22.2</v>
      </c>
      <c r="AB6" s="14">
        <v>6396</v>
      </c>
      <c r="AC6" s="14">
        <v>5811.3</v>
      </c>
      <c r="AD6" s="5">
        <v>10190836.67</v>
      </c>
      <c r="AE6" s="5">
        <v>97932.33</v>
      </c>
      <c r="AF6" s="5">
        <v>6402891.8700000001</v>
      </c>
      <c r="AG6" s="5">
        <v>159890.12</v>
      </c>
      <c r="AH6" s="5">
        <v>2909443.12</v>
      </c>
      <c r="AI6" s="5">
        <v>1360684.38</v>
      </c>
      <c r="AJ6" s="15">
        <v>21121678.490000002</v>
      </c>
      <c r="AK6" s="5">
        <v>366753.42</v>
      </c>
      <c r="AL6" s="5">
        <v>3463</v>
      </c>
      <c r="AM6" s="15">
        <v>370216.42</v>
      </c>
      <c r="AN6" s="15">
        <v>21491894.910000004</v>
      </c>
      <c r="AO6" s="16"/>
      <c r="AP6" s="16"/>
    </row>
    <row r="7" spans="1:42" ht="28.5" x14ac:dyDescent="0.2">
      <c r="A7" s="10" t="s">
        <v>40</v>
      </c>
      <c r="B7" s="10" t="s">
        <v>38</v>
      </c>
      <c r="C7" s="10" t="s">
        <v>36</v>
      </c>
      <c r="D7" s="11">
        <v>8</v>
      </c>
      <c r="E7" s="11">
        <v>8</v>
      </c>
      <c r="F7" s="11">
        <v>82</v>
      </c>
      <c r="G7" s="11">
        <v>73</v>
      </c>
      <c r="H7" s="11">
        <v>9</v>
      </c>
      <c r="I7" s="11">
        <v>9</v>
      </c>
      <c r="J7" s="11">
        <v>1</v>
      </c>
      <c r="K7" s="11">
        <v>1</v>
      </c>
      <c r="L7" s="11">
        <v>0</v>
      </c>
      <c r="M7" s="11">
        <v>0</v>
      </c>
      <c r="N7" s="11">
        <v>0</v>
      </c>
      <c r="O7" s="11">
        <v>0</v>
      </c>
      <c r="P7" s="12">
        <v>100</v>
      </c>
      <c r="Q7" s="12">
        <v>91</v>
      </c>
      <c r="R7" s="11">
        <v>1</v>
      </c>
      <c r="S7" s="11">
        <v>1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3">
        <v>1</v>
      </c>
      <c r="AA7" s="13">
        <v>1</v>
      </c>
      <c r="AB7" s="14">
        <v>101</v>
      </c>
      <c r="AC7" s="14">
        <v>92</v>
      </c>
      <c r="AD7" s="5">
        <v>330686.37</v>
      </c>
      <c r="AE7" s="5">
        <v>20326.91</v>
      </c>
      <c r="AF7" s="5"/>
      <c r="AG7" s="5">
        <v>27510</v>
      </c>
      <c r="AH7" s="5">
        <v>48239.02</v>
      </c>
      <c r="AI7" s="5">
        <v>35962.58</v>
      </c>
      <c r="AJ7" s="15">
        <f>SUM(AD7:AI7)</f>
        <v>462724.88</v>
      </c>
      <c r="AK7" s="5">
        <v>8033</v>
      </c>
      <c r="AL7" s="5"/>
      <c r="AM7" s="15">
        <v>8033</v>
      </c>
      <c r="AN7" s="15">
        <v>470757.88</v>
      </c>
      <c r="AO7" s="16"/>
      <c r="AP7" s="16"/>
    </row>
    <row r="8" spans="1:42" ht="28.5" x14ac:dyDescent="0.2">
      <c r="A8" s="10" t="s">
        <v>41</v>
      </c>
      <c r="B8" s="10" t="s">
        <v>38</v>
      </c>
      <c r="C8" s="10" t="s">
        <v>36</v>
      </c>
      <c r="D8" s="11">
        <v>1476</v>
      </c>
      <c r="E8" s="11">
        <v>1435.39</v>
      </c>
      <c r="F8" s="11">
        <v>304</v>
      </c>
      <c r="G8" s="11">
        <v>286.14999999999998</v>
      </c>
      <c r="H8" s="11">
        <v>1280</v>
      </c>
      <c r="I8" s="11">
        <v>1237.99</v>
      </c>
      <c r="J8" s="11">
        <v>286</v>
      </c>
      <c r="K8" s="11">
        <v>276.38</v>
      </c>
      <c r="L8" s="11">
        <v>29</v>
      </c>
      <c r="M8" s="11">
        <v>27.59</v>
      </c>
      <c r="N8" s="11">
        <v>0</v>
      </c>
      <c r="O8" s="11">
        <v>0</v>
      </c>
      <c r="P8" s="12">
        <v>3375</v>
      </c>
      <c r="Q8" s="12">
        <v>3263.5</v>
      </c>
      <c r="R8" s="11">
        <v>0</v>
      </c>
      <c r="S8" s="11">
        <v>0</v>
      </c>
      <c r="T8" s="11">
        <v>0</v>
      </c>
      <c r="U8" s="11">
        <v>0</v>
      </c>
      <c r="V8" s="11">
        <v>57</v>
      </c>
      <c r="W8" s="11">
        <v>26.19</v>
      </c>
      <c r="X8" s="11">
        <v>0</v>
      </c>
      <c r="Y8" s="11">
        <v>0</v>
      </c>
      <c r="Z8" s="13">
        <v>57</v>
      </c>
      <c r="AA8" s="13">
        <v>26.19</v>
      </c>
      <c r="AB8" s="14">
        <v>3432</v>
      </c>
      <c r="AC8" s="14">
        <v>3289.69</v>
      </c>
      <c r="AD8" s="5">
        <v>7843188.7300000023</v>
      </c>
      <c r="AE8" s="5">
        <v>642543.57999999996</v>
      </c>
      <c r="AF8" s="5">
        <v>2727.42</v>
      </c>
      <c r="AG8" s="5">
        <v>98961.42</v>
      </c>
      <c r="AH8" s="5">
        <v>1580813.91</v>
      </c>
      <c r="AI8" s="5">
        <v>681727.16</v>
      </c>
      <c r="AJ8" s="15">
        <v>10849962.220000003</v>
      </c>
      <c r="AK8" s="5">
        <v>811845.25</v>
      </c>
      <c r="AL8" s="5"/>
      <c r="AM8" s="15">
        <v>811845.25</v>
      </c>
      <c r="AN8" s="15">
        <v>11661807.470000003</v>
      </c>
      <c r="AO8" s="16"/>
      <c r="AP8" s="16"/>
    </row>
    <row r="9" spans="1:42" ht="28.5" x14ac:dyDescent="0.2">
      <c r="A9" s="10" t="s">
        <v>42</v>
      </c>
      <c r="B9" s="10" t="s">
        <v>38</v>
      </c>
      <c r="C9" s="10" t="s">
        <v>36</v>
      </c>
      <c r="D9" s="11">
        <v>469</v>
      </c>
      <c r="E9" s="11">
        <v>433.41</v>
      </c>
      <c r="F9" s="11">
        <v>240</v>
      </c>
      <c r="G9" s="11">
        <v>226.9</v>
      </c>
      <c r="H9" s="11">
        <v>298</v>
      </c>
      <c r="I9" s="11">
        <v>282.74</v>
      </c>
      <c r="J9" s="11">
        <v>107</v>
      </c>
      <c r="K9" s="11">
        <v>104.73</v>
      </c>
      <c r="L9" s="11">
        <v>5</v>
      </c>
      <c r="M9" s="11">
        <v>4.49</v>
      </c>
      <c r="N9" s="11">
        <v>0</v>
      </c>
      <c r="O9" s="11">
        <v>0</v>
      </c>
      <c r="P9" s="12">
        <v>1119</v>
      </c>
      <c r="Q9" s="12">
        <v>1052.27</v>
      </c>
      <c r="R9" s="11">
        <v>4</v>
      </c>
      <c r="S9" s="11">
        <v>4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3">
        <v>4</v>
      </c>
      <c r="AA9" s="13">
        <v>4</v>
      </c>
      <c r="AB9" s="14">
        <v>1123</v>
      </c>
      <c r="AC9" s="14">
        <v>1056.27</v>
      </c>
      <c r="AD9" s="5">
        <v>2411864.2000000002</v>
      </c>
      <c r="AE9" s="5">
        <v>222709.7</v>
      </c>
      <c r="AF9" s="5">
        <v>20003.580000000002</v>
      </c>
      <c r="AG9" s="5">
        <v>128871.01</v>
      </c>
      <c r="AH9" s="5">
        <v>497167.91</v>
      </c>
      <c r="AI9" s="5">
        <v>222884.43</v>
      </c>
      <c r="AJ9" s="15">
        <v>3503500.83</v>
      </c>
      <c r="AK9" s="5">
        <v>11928.640000000001</v>
      </c>
      <c r="AL9" s="5">
        <v>2262.7200000000003</v>
      </c>
      <c r="AM9" s="15">
        <v>14191.36</v>
      </c>
      <c r="AN9" s="15">
        <v>3517692.19</v>
      </c>
      <c r="AO9" s="16"/>
      <c r="AP9" s="16"/>
    </row>
    <row r="10" spans="1:42" ht="28.5" x14ac:dyDescent="0.2">
      <c r="A10" s="10" t="s">
        <v>43</v>
      </c>
      <c r="B10" s="10" t="s">
        <v>38</v>
      </c>
      <c r="C10" s="10" t="s">
        <v>36</v>
      </c>
      <c r="D10" s="11">
        <v>42</v>
      </c>
      <c r="E10" s="11">
        <v>36.450000000000003</v>
      </c>
      <c r="F10" s="11">
        <v>34</v>
      </c>
      <c r="G10" s="11">
        <v>31.7</v>
      </c>
      <c r="H10" s="11">
        <v>71</v>
      </c>
      <c r="I10" s="11">
        <v>69.2</v>
      </c>
      <c r="J10" s="11">
        <v>10</v>
      </c>
      <c r="K10" s="11">
        <v>10</v>
      </c>
      <c r="L10" s="11">
        <v>1</v>
      </c>
      <c r="M10" s="11">
        <v>1</v>
      </c>
      <c r="N10" s="11">
        <v>0</v>
      </c>
      <c r="O10" s="11">
        <v>0</v>
      </c>
      <c r="P10" s="12">
        <v>158</v>
      </c>
      <c r="Q10" s="12">
        <v>148.35</v>
      </c>
      <c r="R10" s="11">
        <v>1</v>
      </c>
      <c r="S10" s="11">
        <v>1</v>
      </c>
      <c r="T10" s="11">
        <v>0</v>
      </c>
      <c r="U10" s="11">
        <v>0</v>
      </c>
      <c r="V10" s="11">
        <v>58</v>
      </c>
      <c r="W10" s="11">
        <v>28.41</v>
      </c>
      <c r="X10" s="11">
        <v>0</v>
      </c>
      <c r="Y10" s="11">
        <v>0</v>
      </c>
      <c r="Z10" s="13">
        <v>59</v>
      </c>
      <c r="AA10" s="13">
        <v>29.41</v>
      </c>
      <c r="AB10" s="14">
        <v>217</v>
      </c>
      <c r="AC10" s="14">
        <v>177.76</v>
      </c>
      <c r="AD10" s="5">
        <v>72611</v>
      </c>
      <c r="AE10" s="5">
        <v>29232.294999999998</v>
      </c>
      <c r="AF10" s="5"/>
      <c r="AG10" s="5">
        <v>52350.894999999997</v>
      </c>
      <c r="AH10" s="5">
        <v>34594.42</v>
      </c>
      <c r="AI10" s="5">
        <v>76920.897499999992</v>
      </c>
      <c r="AJ10" s="15">
        <v>265709.50749999995</v>
      </c>
      <c r="AK10" s="5">
        <v>11446.16</v>
      </c>
      <c r="AL10" s="5">
        <v>4250</v>
      </c>
      <c r="AM10" s="15">
        <v>15696.16</v>
      </c>
      <c r="AN10" s="15">
        <v>281405.66749999992</v>
      </c>
      <c r="AO10" s="16"/>
      <c r="AP10" s="16"/>
    </row>
    <row r="11" spans="1:42" ht="28.5" x14ac:dyDescent="0.2">
      <c r="A11" s="10" t="s">
        <v>44</v>
      </c>
      <c r="B11" s="10" t="s">
        <v>38</v>
      </c>
      <c r="C11" s="10" t="s">
        <v>36</v>
      </c>
      <c r="D11" s="11">
        <v>1027</v>
      </c>
      <c r="E11" s="11">
        <v>962.78</v>
      </c>
      <c r="F11" s="11">
        <v>797</v>
      </c>
      <c r="G11" s="11">
        <v>782.91</v>
      </c>
      <c r="H11" s="11">
        <v>387</v>
      </c>
      <c r="I11" s="11">
        <v>381.78</v>
      </c>
      <c r="J11" s="11">
        <v>37</v>
      </c>
      <c r="K11" s="11">
        <v>36.42</v>
      </c>
      <c r="L11" s="11">
        <v>3</v>
      </c>
      <c r="M11" s="11">
        <v>3</v>
      </c>
      <c r="N11" s="11">
        <v>0</v>
      </c>
      <c r="O11" s="11">
        <v>0</v>
      </c>
      <c r="P11" s="12">
        <v>2251</v>
      </c>
      <c r="Q11" s="12">
        <v>2166.89</v>
      </c>
      <c r="R11" s="11">
        <v>44</v>
      </c>
      <c r="S11" s="11">
        <v>41.73</v>
      </c>
      <c r="T11" s="11">
        <v>1</v>
      </c>
      <c r="U11" s="11">
        <v>1</v>
      </c>
      <c r="V11" s="11">
        <v>9</v>
      </c>
      <c r="W11" s="11">
        <v>9</v>
      </c>
      <c r="X11" s="11">
        <v>0</v>
      </c>
      <c r="Y11" s="11">
        <v>0</v>
      </c>
      <c r="Z11" s="13">
        <v>54</v>
      </c>
      <c r="AA11" s="13">
        <v>51.73</v>
      </c>
      <c r="AB11" s="14">
        <v>2305</v>
      </c>
      <c r="AC11" s="14">
        <v>2218.62</v>
      </c>
      <c r="AD11" s="5">
        <v>4541293.09</v>
      </c>
      <c r="AE11" s="5">
        <v>308980.44</v>
      </c>
      <c r="AF11" s="5">
        <v>12580</v>
      </c>
      <c r="AG11" s="5">
        <v>258597.77</v>
      </c>
      <c r="AH11" s="5">
        <v>897330.76</v>
      </c>
      <c r="AI11" s="5">
        <v>388759.47</v>
      </c>
      <c r="AJ11" s="15">
        <v>6407541.5299999993</v>
      </c>
      <c r="AK11" s="5">
        <v>172725.37</v>
      </c>
      <c r="AL11" s="5">
        <v>330371.14</v>
      </c>
      <c r="AM11" s="15">
        <v>503096.51</v>
      </c>
      <c r="AN11" s="15">
        <v>6910638.0399999991</v>
      </c>
      <c r="AO11" s="16"/>
      <c r="AP11" s="16"/>
    </row>
    <row r="12" spans="1:42" ht="42.75" x14ac:dyDescent="0.2">
      <c r="A12" s="10" t="s">
        <v>45</v>
      </c>
      <c r="B12" s="10" t="s">
        <v>46</v>
      </c>
      <c r="C12" s="10" t="s">
        <v>36</v>
      </c>
      <c r="D12" s="11">
        <v>0</v>
      </c>
      <c r="E12" s="11">
        <v>0</v>
      </c>
      <c r="F12" s="11">
        <v>1</v>
      </c>
      <c r="G12" s="11">
        <v>1</v>
      </c>
      <c r="H12" s="11">
        <v>4</v>
      </c>
      <c r="I12" s="11">
        <v>3.8</v>
      </c>
      <c r="J12" s="11">
        <v>2</v>
      </c>
      <c r="K12" s="11">
        <v>1.6</v>
      </c>
      <c r="L12" s="11">
        <v>2</v>
      </c>
      <c r="M12" s="11">
        <v>2</v>
      </c>
      <c r="N12" s="11">
        <v>0</v>
      </c>
      <c r="O12" s="11">
        <v>0</v>
      </c>
      <c r="P12" s="12">
        <v>9</v>
      </c>
      <c r="Q12" s="12">
        <v>8.4</v>
      </c>
      <c r="R12" s="11">
        <v>0</v>
      </c>
      <c r="S12" s="11">
        <v>0</v>
      </c>
      <c r="T12" s="11">
        <v>0</v>
      </c>
      <c r="U12" s="11">
        <v>0</v>
      </c>
      <c r="V12" s="11">
        <v>1</v>
      </c>
      <c r="W12" s="11">
        <v>1</v>
      </c>
      <c r="X12" s="11">
        <v>0</v>
      </c>
      <c r="Y12" s="11">
        <v>0</v>
      </c>
      <c r="Z12" s="13">
        <v>1</v>
      </c>
      <c r="AA12" s="13">
        <v>1</v>
      </c>
      <c r="AB12" s="14">
        <v>10</v>
      </c>
      <c r="AC12" s="14">
        <v>9.4</v>
      </c>
      <c r="AD12" s="5">
        <v>33480</v>
      </c>
      <c r="AE12" s="5">
        <v>3319</v>
      </c>
      <c r="AF12" s="5"/>
      <c r="AG12" s="5"/>
      <c r="AH12" s="5">
        <v>4755</v>
      </c>
      <c r="AI12" s="5">
        <v>3145</v>
      </c>
      <c r="AJ12" s="15">
        <v>44699</v>
      </c>
      <c r="AK12" s="5">
        <v>38053.759999999995</v>
      </c>
      <c r="AL12" s="5"/>
      <c r="AM12" s="15">
        <v>38053.760000000002</v>
      </c>
      <c r="AN12" s="15">
        <v>82752.759999999995</v>
      </c>
      <c r="AO12" s="16"/>
      <c r="AP12" s="16"/>
    </row>
    <row r="13" spans="1:42" ht="42.75" x14ac:dyDescent="0.2">
      <c r="A13" s="10" t="s">
        <v>47</v>
      </c>
      <c r="B13" s="10" t="s">
        <v>46</v>
      </c>
      <c r="C13" s="10" t="s">
        <v>36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5</v>
      </c>
      <c r="O13" s="11">
        <v>2.8</v>
      </c>
      <c r="P13" s="12">
        <v>5</v>
      </c>
      <c r="Q13" s="12">
        <v>2.8</v>
      </c>
      <c r="R13" s="11">
        <v>0</v>
      </c>
      <c r="S13" s="11">
        <v>0</v>
      </c>
      <c r="T13" s="11">
        <v>0</v>
      </c>
      <c r="U13" s="11">
        <v>0</v>
      </c>
      <c r="V13" s="11">
        <v>3</v>
      </c>
      <c r="W13" s="11">
        <v>1.7</v>
      </c>
      <c r="X13" s="11">
        <v>0</v>
      </c>
      <c r="Y13" s="11">
        <v>0</v>
      </c>
      <c r="Z13" s="13">
        <v>3</v>
      </c>
      <c r="AA13" s="13">
        <v>1.7</v>
      </c>
      <c r="AB13" s="14">
        <v>8</v>
      </c>
      <c r="AC13" s="14">
        <v>4.5</v>
      </c>
      <c r="AD13" s="5">
        <v>28796</v>
      </c>
      <c r="AE13" s="5"/>
      <c r="AF13" s="5"/>
      <c r="AG13" s="5"/>
      <c r="AH13" s="5">
        <v>458</v>
      </c>
      <c r="AI13" s="5">
        <v>2036</v>
      </c>
      <c r="AJ13" s="15">
        <v>31290</v>
      </c>
      <c r="AK13" s="5">
        <v>103871.74</v>
      </c>
      <c r="AL13" s="5">
        <v>5625</v>
      </c>
      <c r="AM13" s="15">
        <v>109496.74</v>
      </c>
      <c r="AN13" s="15">
        <v>140786.74</v>
      </c>
      <c r="AO13" s="16"/>
      <c r="AP13" s="16"/>
    </row>
    <row r="14" spans="1:42" ht="42.75" x14ac:dyDescent="0.2">
      <c r="A14" s="10" t="s">
        <v>48</v>
      </c>
      <c r="B14" s="10" t="s">
        <v>46</v>
      </c>
      <c r="C14" s="10" t="s">
        <v>36</v>
      </c>
      <c r="D14" s="11">
        <v>33</v>
      </c>
      <c r="E14" s="11">
        <v>32.4</v>
      </c>
      <c r="F14" s="11">
        <v>3</v>
      </c>
      <c r="G14" s="11">
        <v>2.8</v>
      </c>
      <c r="H14" s="11">
        <v>52</v>
      </c>
      <c r="I14" s="11">
        <v>51.8</v>
      </c>
      <c r="J14" s="11">
        <v>64</v>
      </c>
      <c r="K14" s="11">
        <v>62.7</v>
      </c>
      <c r="L14" s="11">
        <v>13</v>
      </c>
      <c r="M14" s="11">
        <v>12.89</v>
      </c>
      <c r="N14" s="11">
        <v>0</v>
      </c>
      <c r="O14" s="11">
        <v>0</v>
      </c>
      <c r="P14" s="12">
        <v>165</v>
      </c>
      <c r="Q14" s="12">
        <v>162.59</v>
      </c>
      <c r="R14" s="11">
        <v>24</v>
      </c>
      <c r="S14" s="11">
        <v>24</v>
      </c>
      <c r="T14" s="11">
        <v>18</v>
      </c>
      <c r="U14" s="11">
        <v>16.899999999999999</v>
      </c>
      <c r="V14" s="11">
        <v>12</v>
      </c>
      <c r="W14" s="11">
        <v>12</v>
      </c>
      <c r="X14" s="11">
        <v>0</v>
      </c>
      <c r="Y14" s="11">
        <v>0</v>
      </c>
      <c r="Z14" s="13">
        <v>54</v>
      </c>
      <c r="AA14" s="13">
        <v>52.9</v>
      </c>
      <c r="AB14" s="14">
        <v>219</v>
      </c>
      <c r="AC14" s="14">
        <v>215.49</v>
      </c>
      <c r="AD14" s="5">
        <v>630187.75</v>
      </c>
      <c r="AE14" s="5"/>
      <c r="AF14" s="5"/>
      <c r="AG14" s="5"/>
      <c r="AH14" s="5">
        <v>148830.54999999999</v>
      </c>
      <c r="AI14" s="5">
        <v>149624.28</v>
      </c>
      <c r="AJ14" s="15">
        <v>928642.58</v>
      </c>
      <c r="AK14" s="5">
        <v>251265.12</v>
      </c>
      <c r="AL14" s="5">
        <v>20366.41</v>
      </c>
      <c r="AM14" s="15">
        <v>271631.53000000003</v>
      </c>
      <c r="AN14" s="15">
        <v>1200274.1100000001</v>
      </c>
      <c r="AO14" s="16"/>
      <c r="AP14" s="16"/>
    </row>
    <row r="15" spans="1:42" ht="42.75" x14ac:dyDescent="0.2">
      <c r="A15" s="10" t="s">
        <v>49</v>
      </c>
      <c r="B15" s="10" t="s">
        <v>46</v>
      </c>
      <c r="C15" s="10" t="s">
        <v>36</v>
      </c>
      <c r="D15" s="11">
        <v>29</v>
      </c>
      <c r="E15" s="11">
        <v>10.6</v>
      </c>
      <c r="F15" s="11">
        <v>18</v>
      </c>
      <c r="G15" s="11">
        <v>18</v>
      </c>
      <c r="H15" s="11">
        <v>71</v>
      </c>
      <c r="I15" s="11">
        <v>70.7</v>
      </c>
      <c r="J15" s="11">
        <v>14</v>
      </c>
      <c r="K15" s="11">
        <v>13.8</v>
      </c>
      <c r="L15" s="11">
        <v>4</v>
      </c>
      <c r="M15" s="11">
        <v>4</v>
      </c>
      <c r="N15" s="11">
        <v>71</v>
      </c>
      <c r="O15" s="11">
        <v>65.599999999999994</v>
      </c>
      <c r="P15" s="12">
        <v>207</v>
      </c>
      <c r="Q15" s="12">
        <v>182.7</v>
      </c>
      <c r="R15" s="11">
        <v>9</v>
      </c>
      <c r="S15" s="11">
        <v>2.9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3">
        <v>9</v>
      </c>
      <c r="AA15" s="13">
        <v>2.9</v>
      </c>
      <c r="AB15" s="14">
        <v>216</v>
      </c>
      <c r="AC15" s="14">
        <v>185.6</v>
      </c>
      <c r="AD15" s="5">
        <v>525374.04</v>
      </c>
      <c r="AE15" s="5">
        <v>9509.24</v>
      </c>
      <c r="AF15" s="5">
        <v>77825.62</v>
      </c>
      <c r="AG15" s="5">
        <v>28901.85</v>
      </c>
      <c r="AH15" s="5">
        <v>2894.23</v>
      </c>
      <c r="AI15" s="5">
        <v>56864.25</v>
      </c>
      <c r="AJ15" s="15">
        <v>701369.23</v>
      </c>
      <c r="AK15" s="5">
        <v>12224.25</v>
      </c>
      <c r="AL15" s="5"/>
      <c r="AM15" s="15">
        <v>12224.25</v>
      </c>
      <c r="AN15" s="15">
        <v>713593.48</v>
      </c>
      <c r="AO15" s="16"/>
      <c r="AP15" s="16"/>
    </row>
    <row r="16" spans="1:42" ht="42.75" x14ac:dyDescent="0.2">
      <c r="A16" s="9" t="s">
        <v>50</v>
      </c>
      <c r="B16" s="10" t="s">
        <v>46</v>
      </c>
      <c r="C16" s="10" t="s">
        <v>36</v>
      </c>
      <c r="D16" s="11">
        <v>2</v>
      </c>
      <c r="E16" s="11">
        <v>2</v>
      </c>
      <c r="F16" s="11">
        <v>16</v>
      </c>
      <c r="G16" s="11">
        <v>15.8</v>
      </c>
      <c r="H16" s="11">
        <v>13</v>
      </c>
      <c r="I16" s="11">
        <v>12.8</v>
      </c>
      <c r="J16" s="11">
        <v>11</v>
      </c>
      <c r="K16" s="11">
        <v>11</v>
      </c>
      <c r="L16" s="11">
        <v>3</v>
      </c>
      <c r="M16" s="11">
        <v>3</v>
      </c>
      <c r="N16" s="11">
        <v>0</v>
      </c>
      <c r="O16" s="11">
        <v>0</v>
      </c>
      <c r="P16" s="12">
        <v>45</v>
      </c>
      <c r="Q16" s="12">
        <v>44.6</v>
      </c>
      <c r="R16" s="11">
        <v>1</v>
      </c>
      <c r="S16" s="11">
        <v>0.23</v>
      </c>
      <c r="T16" s="11">
        <v>0</v>
      </c>
      <c r="U16" s="11">
        <v>0</v>
      </c>
      <c r="V16" s="11">
        <v>4</v>
      </c>
      <c r="W16" s="11">
        <v>0.8</v>
      </c>
      <c r="X16" s="11">
        <v>0</v>
      </c>
      <c r="Y16" s="11">
        <v>0</v>
      </c>
      <c r="Z16" s="13">
        <v>5</v>
      </c>
      <c r="AA16" s="13">
        <v>1.03</v>
      </c>
      <c r="AB16" s="14">
        <v>50</v>
      </c>
      <c r="AC16" s="14">
        <v>45.63</v>
      </c>
      <c r="AD16" s="5">
        <v>149437</v>
      </c>
      <c r="AE16" s="5">
        <v>374</v>
      </c>
      <c r="AF16" s="5">
        <v>100</v>
      </c>
      <c r="AG16" s="5">
        <v>861</v>
      </c>
      <c r="AH16" s="5">
        <v>28641</v>
      </c>
      <c r="AI16" s="5">
        <v>14144</v>
      </c>
      <c r="AJ16" s="15">
        <v>193557</v>
      </c>
      <c r="AK16" s="5">
        <v>4753.91</v>
      </c>
      <c r="AL16" s="5"/>
      <c r="AM16" s="15">
        <v>4753.91</v>
      </c>
      <c r="AN16" s="15">
        <v>198310.91</v>
      </c>
      <c r="AO16" s="16"/>
      <c r="AP16" s="16"/>
    </row>
    <row r="17" spans="1:41" ht="42.75" x14ac:dyDescent="0.2">
      <c r="A17" s="9" t="s">
        <v>52</v>
      </c>
      <c r="B17" s="10" t="s">
        <v>46</v>
      </c>
      <c r="C17" s="10" t="s">
        <v>36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304</v>
      </c>
      <c r="O17" s="11">
        <v>295</v>
      </c>
      <c r="P17" s="12">
        <v>304</v>
      </c>
      <c r="Q17" s="12">
        <v>295</v>
      </c>
      <c r="R17" s="11">
        <v>3</v>
      </c>
      <c r="S17" s="11">
        <v>3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3">
        <v>3</v>
      </c>
      <c r="AA17" s="13">
        <v>3</v>
      </c>
      <c r="AB17" s="14">
        <v>307</v>
      </c>
      <c r="AC17" s="14">
        <v>298</v>
      </c>
      <c r="AD17" s="5">
        <v>858989.26</v>
      </c>
      <c r="AE17" s="5">
        <v>10127.34</v>
      </c>
      <c r="AF17" s="5"/>
      <c r="AG17" s="5">
        <v>36499.870000000003</v>
      </c>
      <c r="AH17" s="5">
        <v>274.75</v>
      </c>
      <c r="AI17" s="5">
        <v>79283.56</v>
      </c>
      <c r="AJ17" s="15">
        <v>985174.78</v>
      </c>
      <c r="AK17" s="5"/>
      <c r="AL17" s="5"/>
      <c r="AM17" s="15">
        <v>0</v>
      </c>
      <c r="AN17" s="15">
        <v>985174.78</v>
      </c>
      <c r="AO17" s="16"/>
    </row>
    <row r="18" spans="1:41" x14ac:dyDescent="0.2">
      <c r="A18" s="10"/>
      <c r="B18" s="10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14"/>
      <c r="AC18" s="14"/>
      <c r="AD18" s="5"/>
      <c r="AE18" s="5"/>
      <c r="AF18" s="5"/>
      <c r="AG18" s="5"/>
      <c r="AH18" s="5"/>
      <c r="AI18" s="5"/>
      <c r="AJ18" s="15"/>
      <c r="AK18" s="5"/>
      <c r="AL18" s="5"/>
      <c r="AM18" s="15"/>
      <c r="AN18" s="15"/>
      <c r="AO18" s="16"/>
    </row>
    <row r="19" spans="1:41" x14ac:dyDescent="0.2">
      <c r="A19" s="10"/>
      <c r="B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14"/>
      <c r="AC19" s="14"/>
      <c r="AD19" s="5"/>
      <c r="AE19" s="5"/>
      <c r="AF19" s="5"/>
      <c r="AG19" s="5"/>
      <c r="AH19" s="5"/>
      <c r="AI19" s="5"/>
      <c r="AJ19" s="15"/>
      <c r="AK19" s="5"/>
      <c r="AL19" s="5"/>
      <c r="AM19" s="15"/>
      <c r="AN19" s="15"/>
      <c r="AO19" s="16"/>
    </row>
    <row r="20" spans="1:41" x14ac:dyDescent="0.2">
      <c r="A20" s="10"/>
      <c r="B20" s="10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14"/>
      <c r="AC20" s="14"/>
      <c r="AD20" s="5"/>
      <c r="AE20" s="5"/>
      <c r="AF20" s="5"/>
      <c r="AG20" s="5"/>
      <c r="AH20" s="5"/>
      <c r="AI20" s="5"/>
      <c r="AJ20" s="15"/>
      <c r="AK20" s="5"/>
      <c r="AL20" s="5"/>
      <c r="AM20" s="15"/>
      <c r="AN20" s="15"/>
      <c r="AO20" s="16"/>
    </row>
    <row r="21" spans="1:41" x14ac:dyDescent="0.2">
      <c r="A21" s="10"/>
      <c r="B21" s="10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14"/>
      <c r="AC21" s="14"/>
      <c r="AD21" s="5"/>
      <c r="AE21" s="5"/>
      <c r="AF21" s="5"/>
      <c r="AG21" s="5"/>
      <c r="AH21" s="5"/>
      <c r="AI21" s="5"/>
      <c r="AJ21" s="15"/>
      <c r="AK21" s="5"/>
      <c r="AL21" s="5"/>
      <c r="AM21" s="15"/>
      <c r="AN21" s="15"/>
      <c r="AO21" s="16"/>
    </row>
    <row r="22" spans="1:41" x14ac:dyDescent="0.2">
      <c r="A22" s="10"/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14"/>
      <c r="AC22" s="14"/>
      <c r="AD22" s="5"/>
      <c r="AE22" s="5"/>
      <c r="AF22" s="5"/>
      <c r="AG22" s="5"/>
      <c r="AH22" s="5"/>
      <c r="AI22" s="5"/>
      <c r="AJ22" s="15"/>
      <c r="AK22" s="5"/>
      <c r="AL22" s="5"/>
      <c r="AM22" s="15"/>
      <c r="AN22" s="15"/>
      <c r="AO22" s="16"/>
    </row>
    <row r="23" spans="1:41" x14ac:dyDescent="0.2">
      <c r="A23" s="10"/>
      <c r="B23" s="10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14"/>
      <c r="AC23" s="14"/>
      <c r="AD23" s="5"/>
      <c r="AE23" s="5"/>
      <c r="AF23" s="5"/>
      <c r="AG23" s="5"/>
      <c r="AH23" s="5"/>
      <c r="AI23" s="5"/>
      <c r="AJ23" s="15"/>
      <c r="AK23" s="5"/>
      <c r="AL23" s="5"/>
      <c r="AM23" s="15"/>
      <c r="AN23" s="15"/>
      <c r="AO23" s="16"/>
    </row>
    <row r="24" spans="1:41" x14ac:dyDescent="0.2">
      <c r="A24" s="10"/>
      <c r="B24" s="10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14"/>
      <c r="AC24" s="14"/>
      <c r="AD24" s="5"/>
      <c r="AE24" s="5"/>
      <c r="AF24" s="5"/>
      <c r="AG24" s="5"/>
      <c r="AH24" s="5"/>
      <c r="AI24" s="5"/>
      <c r="AJ24" s="15"/>
      <c r="AK24" s="5"/>
      <c r="AL24" s="5"/>
      <c r="AM24" s="15"/>
      <c r="AN24" s="15"/>
      <c r="AO24" s="16"/>
    </row>
    <row r="25" spans="1:41" x14ac:dyDescent="0.2">
      <c r="A25" s="10"/>
      <c r="B25" s="10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14"/>
      <c r="AC25" s="14"/>
      <c r="AD25" s="5"/>
      <c r="AE25" s="5"/>
      <c r="AF25" s="5"/>
      <c r="AG25" s="5"/>
      <c r="AH25" s="5"/>
      <c r="AI25" s="5"/>
      <c r="AJ25" s="15"/>
      <c r="AK25" s="5"/>
      <c r="AL25" s="5"/>
      <c r="AM25" s="15"/>
      <c r="AN25" s="15"/>
      <c r="AO25" s="16"/>
    </row>
    <row r="26" spans="1:41" x14ac:dyDescent="0.2">
      <c r="A26" s="10"/>
      <c r="B26" s="10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14"/>
      <c r="AC26" s="14"/>
      <c r="AD26" s="5"/>
      <c r="AE26" s="5"/>
      <c r="AF26" s="5"/>
      <c r="AG26" s="5"/>
      <c r="AH26" s="5"/>
      <c r="AI26" s="5"/>
      <c r="AJ26" s="15"/>
      <c r="AK26" s="5"/>
      <c r="AL26" s="5"/>
      <c r="AM26" s="15"/>
      <c r="AN26" s="15"/>
      <c r="AO26" s="16"/>
    </row>
    <row r="27" spans="1:41" x14ac:dyDescent="0.2">
      <c r="A27" s="10"/>
      <c r="B27" s="10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14"/>
      <c r="AC27" s="14"/>
      <c r="AD27" s="5"/>
      <c r="AE27" s="5"/>
      <c r="AF27" s="5"/>
      <c r="AG27" s="5"/>
      <c r="AH27" s="5"/>
      <c r="AI27" s="5"/>
      <c r="AJ27" s="15"/>
      <c r="AK27" s="5"/>
      <c r="AL27" s="5"/>
      <c r="AM27" s="15"/>
      <c r="AN27" s="15"/>
      <c r="AO27" s="16"/>
    </row>
    <row r="28" spans="1:41" x14ac:dyDescent="0.2">
      <c r="A28" s="10"/>
      <c r="B28" s="10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14"/>
      <c r="AC28" s="14"/>
      <c r="AD28" s="5"/>
      <c r="AE28" s="5"/>
      <c r="AF28" s="5"/>
      <c r="AG28" s="5"/>
      <c r="AH28" s="5"/>
      <c r="AI28" s="5"/>
      <c r="AJ28" s="15"/>
      <c r="AK28" s="5"/>
      <c r="AL28" s="5"/>
      <c r="AM28" s="15"/>
      <c r="AN28" s="15"/>
      <c r="AO28" s="16"/>
    </row>
    <row r="29" spans="1:41" x14ac:dyDescent="0.2">
      <c r="A29" s="10"/>
      <c r="B29" s="10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14"/>
      <c r="AC29" s="14"/>
      <c r="AD29" s="5"/>
      <c r="AE29" s="5"/>
      <c r="AF29" s="5"/>
      <c r="AG29" s="5"/>
      <c r="AH29" s="5"/>
      <c r="AI29" s="5"/>
      <c r="AJ29" s="15"/>
      <c r="AK29" s="5"/>
      <c r="AL29" s="5"/>
      <c r="AM29" s="15"/>
      <c r="AN29" s="15"/>
      <c r="AO29" s="16"/>
    </row>
    <row r="30" spans="1:41" x14ac:dyDescent="0.2">
      <c r="A30" s="10"/>
      <c r="B30" s="10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14"/>
      <c r="AC30" s="14"/>
      <c r="AD30" s="5"/>
      <c r="AE30" s="5"/>
      <c r="AF30" s="5"/>
      <c r="AG30" s="5"/>
      <c r="AH30" s="5"/>
      <c r="AI30" s="5"/>
      <c r="AJ30" s="15"/>
      <c r="AK30" s="5"/>
      <c r="AL30" s="5"/>
      <c r="AM30" s="15"/>
      <c r="AN30" s="15"/>
      <c r="AO30" s="16"/>
    </row>
    <row r="31" spans="1:41" x14ac:dyDescent="0.2">
      <c r="A31" s="10"/>
      <c r="B31" s="10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14"/>
      <c r="AC31" s="14"/>
      <c r="AD31" s="5"/>
      <c r="AE31" s="5"/>
      <c r="AF31" s="5"/>
      <c r="AG31" s="5"/>
      <c r="AH31" s="5"/>
      <c r="AI31" s="5"/>
      <c r="AJ31" s="15"/>
      <c r="AK31" s="5"/>
      <c r="AL31" s="5"/>
      <c r="AM31" s="15"/>
      <c r="AN31" s="15"/>
      <c r="AO31" s="16"/>
    </row>
    <row r="32" spans="1:41" x14ac:dyDescent="0.2">
      <c r="A32" s="10"/>
      <c r="B32" s="10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14"/>
      <c r="AC32" s="14"/>
      <c r="AD32" s="5"/>
      <c r="AE32" s="5"/>
      <c r="AF32" s="5"/>
      <c r="AG32" s="5"/>
      <c r="AH32" s="5"/>
      <c r="AI32" s="5"/>
      <c r="AJ32" s="15"/>
      <c r="AK32" s="5"/>
      <c r="AL32" s="5"/>
      <c r="AM32" s="15"/>
      <c r="AN32" s="15"/>
      <c r="AO32" s="16"/>
    </row>
    <row r="33" spans="1:41" x14ac:dyDescent="0.2">
      <c r="A33" s="10"/>
      <c r="B33" s="10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14"/>
      <c r="AC33" s="14"/>
      <c r="AD33" s="5"/>
      <c r="AE33" s="5"/>
      <c r="AF33" s="5"/>
      <c r="AG33" s="5"/>
      <c r="AH33" s="5"/>
      <c r="AI33" s="5"/>
      <c r="AJ33" s="15"/>
      <c r="AK33" s="5"/>
      <c r="AL33" s="5"/>
      <c r="AM33" s="15"/>
      <c r="AN33" s="15"/>
      <c r="AO33" s="16"/>
    </row>
    <row r="34" spans="1:41" x14ac:dyDescent="0.2">
      <c r="A34" s="10"/>
      <c r="B34" s="10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14"/>
      <c r="AC34" s="14"/>
      <c r="AD34" s="5"/>
      <c r="AE34" s="5"/>
      <c r="AF34" s="5"/>
      <c r="AG34" s="5"/>
      <c r="AH34" s="5"/>
      <c r="AI34" s="5"/>
      <c r="AJ34" s="15"/>
      <c r="AK34" s="5"/>
      <c r="AL34" s="5"/>
      <c r="AM34" s="15"/>
      <c r="AN34" s="15"/>
      <c r="AO34" s="16"/>
    </row>
    <row r="35" spans="1:41" x14ac:dyDescent="0.2">
      <c r="A35" s="10"/>
      <c r="B35" s="10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14"/>
      <c r="AC35" s="14"/>
      <c r="AD35" s="5"/>
      <c r="AE35" s="5"/>
      <c r="AF35" s="5"/>
      <c r="AG35" s="5"/>
      <c r="AH35" s="5"/>
      <c r="AI35" s="5"/>
      <c r="AJ35" s="15"/>
      <c r="AK35" s="5"/>
      <c r="AL35" s="5"/>
      <c r="AM35" s="15"/>
      <c r="AN35" s="15"/>
      <c r="AO35" s="16"/>
    </row>
    <row r="36" spans="1:41" x14ac:dyDescent="0.2">
      <c r="A36" s="10"/>
      <c r="B36" s="10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14"/>
      <c r="AC36" s="14"/>
      <c r="AD36" s="5"/>
      <c r="AE36" s="5"/>
      <c r="AF36" s="5"/>
      <c r="AG36" s="5"/>
      <c r="AH36" s="5"/>
      <c r="AI36" s="5"/>
      <c r="AJ36" s="15"/>
      <c r="AK36" s="5"/>
      <c r="AL36" s="5"/>
      <c r="AM36" s="15"/>
      <c r="AN36" s="15"/>
      <c r="AO36" s="16"/>
    </row>
    <row r="37" spans="1:41" x14ac:dyDescent="0.2">
      <c r="A37" s="10"/>
      <c r="B37" s="10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14"/>
      <c r="AC37" s="14"/>
      <c r="AD37" s="5"/>
      <c r="AE37" s="5"/>
      <c r="AF37" s="5"/>
      <c r="AG37" s="5"/>
      <c r="AH37" s="5"/>
      <c r="AI37" s="5"/>
      <c r="AJ37" s="15"/>
      <c r="AK37" s="5"/>
      <c r="AL37" s="5"/>
      <c r="AM37" s="15"/>
      <c r="AN37" s="15"/>
      <c r="AO37" s="16"/>
    </row>
    <row r="38" spans="1:41" x14ac:dyDescent="0.2">
      <c r="A38" s="10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14"/>
      <c r="AC38" s="14"/>
      <c r="AD38" s="5"/>
      <c r="AE38" s="5"/>
      <c r="AF38" s="5"/>
      <c r="AG38" s="5"/>
      <c r="AH38" s="5"/>
      <c r="AI38" s="5"/>
      <c r="AJ38" s="15"/>
      <c r="AK38" s="5"/>
      <c r="AL38" s="5"/>
      <c r="AM38" s="15"/>
      <c r="AN38" s="15"/>
      <c r="AO38" s="16"/>
    </row>
    <row r="39" spans="1:41" x14ac:dyDescent="0.2">
      <c r="A39" s="10"/>
      <c r="B39" s="10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14"/>
      <c r="AC39" s="14"/>
      <c r="AD39" s="5"/>
      <c r="AE39" s="5"/>
      <c r="AF39" s="5"/>
      <c r="AG39" s="5"/>
      <c r="AH39" s="5"/>
      <c r="AI39" s="5"/>
      <c r="AJ39" s="15"/>
      <c r="AK39" s="5"/>
      <c r="AL39" s="5"/>
      <c r="AM39" s="15"/>
      <c r="AN39" s="15"/>
      <c r="AO39" s="16"/>
    </row>
    <row r="40" spans="1:41" x14ac:dyDescent="0.2">
      <c r="A40" s="10"/>
      <c r="B40" s="10"/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14"/>
      <c r="AC40" s="14"/>
      <c r="AD40" s="5"/>
      <c r="AE40" s="5"/>
      <c r="AF40" s="5"/>
      <c r="AG40" s="5"/>
      <c r="AH40" s="5"/>
      <c r="AI40" s="5"/>
      <c r="AJ40" s="15"/>
      <c r="AK40" s="5"/>
      <c r="AL40" s="5"/>
      <c r="AM40" s="15"/>
      <c r="AN40" s="15"/>
      <c r="AO40" s="16"/>
    </row>
    <row r="41" spans="1:41" x14ac:dyDescent="0.2">
      <c r="A41" s="10"/>
      <c r="B41" s="10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14"/>
      <c r="AC41" s="14"/>
      <c r="AD41" s="5"/>
      <c r="AE41" s="5"/>
      <c r="AF41" s="5"/>
      <c r="AG41" s="5"/>
      <c r="AH41" s="5"/>
      <c r="AI41" s="5"/>
      <c r="AJ41" s="15"/>
      <c r="AK41" s="5"/>
      <c r="AL41" s="5"/>
      <c r="AM41" s="15"/>
      <c r="AN41" s="15"/>
      <c r="AO41" s="16"/>
    </row>
    <row r="42" spans="1:41" x14ac:dyDescent="0.2">
      <c r="A42" s="10"/>
      <c r="B42" s="10"/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14"/>
      <c r="AC42" s="14"/>
      <c r="AD42" s="5"/>
      <c r="AE42" s="5"/>
      <c r="AF42" s="5"/>
      <c r="AG42" s="5"/>
      <c r="AH42" s="5"/>
      <c r="AI42" s="5"/>
      <c r="AJ42" s="15"/>
      <c r="AK42" s="5"/>
      <c r="AL42" s="5"/>
      <c r="AM42" s="15"/>
      <c r="AN42" s="15"/>
      <c r="AO42" s="16"/>
    </row>
    <row r="43" spans="1:41" x14ac:dyDescent="0.2">
      <c r="A43" s="10"/>
      <c r="B43" s="10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14"/>
      <c r="AC43" s="14"/>
      <c r="AD43" s="5"/>
      <c r="AE43" s="5"/>
      <c r="AF43" s="5"/>
      <c r="AG43" s="5"/>
      <c r="AH43" s="5"/>
      <c r="AI43" s="5"/>
      <c r="AJ43" s="15"/>
      <c r="AK43" s="5"/>
      <c r="AL43" s="5"/>
      <c r="AM43" s="15"/>
      <c r="AN43" s="15"/>
      <c r="AO43" s="16"/>
    </row>
    <row r="44" spans="1:41" x14ac:dyDescent="0.2">
      <c r="A44" s="10"/>
      <c r="B44" s="10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14"/>
      <c r="AC44" s="14"/>
      <c r="AD44" s="5"/>
      <c r="AE44" s="5"/>
      <c r="AF44" s="5"/>
      <c r="AG44" s="5"/>
      <c r="AH44" s="5"/>
      <c r="AI44" s="5"/>
      <c r="AJ44" s="15"/>
      <c r="AK44" s="5"/>
      <c r="AL44" s="5"/>
      <c r="AM44" s="15"/>
      <c r="AN44" s="15"/>
      <c r="AO44" s="16"/>
    </row>
    <row r="45" spans="1:41" x14ac:dyDescent="0.2">
      <c r="A45" s="10"/>
      <c r="B45" s="10"/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14"/>
      <c r="AC45" s="14"/>
      <c r="AD45" s="5"/>
      <c r="AE45" s="5"/>
      <c r="AF45" s="5"/>
      <c r="AG45" s="5"/>
      <c r="AH45" s="5"/>
      <c r="AI45" s="5"/>
      <c r="AJ45" s="15"/>
      <c r="AK45" s="5"/>
      <c r="AL45" s="5"/>
      <c r="AM45" s="15"/>
      <c r="AN45" s="15"/>
      <c r="AO45" s="16"/>
    </row>
    <row r="46" spans="1:41" x14ac:dyDescent="0.2">
      <c r="A46" s="10"/>
      <c r="B46" s="10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14"/>
      <c r="AC46" s="14"/>
      <c r="AD46" s="5"/>
      <c r="AE46" s="5"/>
      <c r="AF46" s="5"/>
      <c r="AG46" s="5"/>
      <c r="AH46" s="5"/>
      <c r="AI46" s="5"/>
      <c r="AJ46" s="15"/>
      <c r="AK46" s="5"/>
      <c r="AL46" s="5"/>
      <c r="AM46" s="15"/>
      <c r="AN46" s="15"/>
      <c r="AO46" s="16"/>
    </row>
    <row r="47" spans="1:41" x14ac:dyDescent="0.2">
      <c r="A47" s="10"/>
      <c r="B47" s="10"/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14"/>
      <c r="AC47" s="14"/>
      <c r="AD47" s="5"/>
      <c r="AE47" s="5"/>
      <c r="AF47" s="5"/>
      <c r="AG47" s="5"/>
      <c r="AH47" s="5"/>
      <c r="AI47" s="5"/>
      <c r="AJ47" s="15"/>
      <c r="AK47" s="5"/>
      <c r="AL47" s="5"/>
      <c r="AM47" s="15"/>
      <c r="AN47" s="15"/>
      <c r="AO47" s="16"/>
    </row>
    <row r="48" spans="1:41" x14ac:dyDescent="0.2">
      <c r="A48" s="10"/>
      <c r="B48" s="10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14"/>
      <c r="AC48" s="14"/>
      <c r="AD48" s="5"/>
      <c r="AE48" s="5"/>
      <c r="AF48" s="5"/>
      <c r="AG48" s="5"/>
      <c r="AH48" s="5"/>
      <c r="AI48" s="5"/>
      <c r="AJ48" s="15"/>
      <c r="AK48" s="5"/>
      <c r="AL48" s="5"/>
      <c r="AM48" s="15"/>
      <c r="AN48" s="15"/>
      <c r="AO48" s="16"/>
    </row>
    <row r="49" spans="1:41" x14ac:dyDescent="0.2">
      <c r="A49" s="10"/>
      <c r="B49" s="10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14"/>
      <c r="AC49" s="14"/>
      <c r="AD49" s="5"/>
      <c r="AE49" s="5"/>
      <c r="AF49" s="5"/>
      <c r="AG49" s="5"/>
      <c r="AH49" s="5"/>
      <c r="AI49" s="5"/>
      <c r="AJ49" s="15"/>
      <c r="AK49" s="5"/>
      <c r="AL49" s="5"/>
      <c r="AM49" s="15"/>
      <c r="AN49" s="15"/>
      <c r="AO49" s="16"/>
    </row>
    <row r="50" spans="1:41" x14ac:dyDescent="0.2">
      <c r="A50" s="10"/>
      <c r="B50" s="10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14"/>
      <c r="AC50" s="14"/>
      <c r="AD50" s="5"/>
      <c r="AE50" s="5"/>
      <c r="AF50" s="5"/>
      <c r="AG50" s="5"/>
      <c r="AH50" s="5"/>
      <c r="AI50" s="5"/>
      <c r="AJ50" s="15"/>
      <c r="AK50" s="5"/>
      <c r="AL50" s="5"/>
      <c r="AM50" s="15"/>
      <c r="AN50" s="15"/>
      <c r="AO50" s="16"/>
    </row>
    <row r="51" spans="1:41" x14ac:dyDescent="0.2">
      <c r="A51" s="10"/>
      <c r="B51" s="10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14"/>
      <c r="AC51" s="14"/>
      <c r="AD51" s="5"/>
      <c r="AE51" s="5"/>
      <c r="AF51" s="5"/>
      <c r="AG51" s="5"/>
      <c r="AH51" s="5"/>
      <c r="AI51" s="5"/>
      <c r="AJ51" s="15"/>
      <c r="AK51" s="5"/>
      <c r="AL51" s="5"/>
      <c r="AM51" s="15"/>
      <c r="AN51" s="15"/>
      <c r="AO51" s="16"/>
    </row>
    <row r="52" spans="1:41" x14ac:dyDescent="0.2">
      <c r="A52" s="10"/>
      <c r="B52" s="10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14"/>
      <c r="AC52" s="14"/>
      <c r="AD52" s="5"/>
      <c r="AE52" s="5"/>
      <c r="AF52" s="5"/>
      <c r="AG52" s="5"/>
      <c r="AH52" s="5"/>
      <c r="AI52" s="5"/>
      <c r="AJ52" s="15"/>
      <c r="AK52" s="5"/>
      <c r="AL52" s="5"/>
      <c r="AM52" s="15"/>
      <c r="AN52" s="15"/>
      <c r="AO52" s="16"/>
    </row>
    <row r="53" spans="1:41" x14ac:dyDescent="0.2">
      <c r="A53" s="10"/>
      <c r="B53" s="10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14"/>
      <c r="AC53" s="14"/>
      <c r="AD53" s="5"/>
      <c r="AE53" s="5"/>
      <c r="AF53" s="5"/>
      <c r="AG53" s="5"/>
      <c r="AH53" s="5"/>
      <c r="AI53" s="5"/>
      <c r="AJ53" s="15"/>
      <c r="AK53" s="5"/>
      <c r="AL53" s="5"/>
      <c r="AM53" s="15"/>
      <c r="AN53" s="15"/>
      <c r="AO53" s="16"/>
    </row>
    <row r="54" spans="1:41" x14ac:dyDescent="0.2">
      <c r="A54" s="10"/>
      <c r="B54" s="10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14"/>
      <c r="AC54" s="14"/>
      <c r="AD54" s="5"/>
      <c r="AE54" s="5"/>
      <c r="AF54" s="5"/>
      <c r="AG54" s="5"/>
      <c r="AH54" s="5"/>
      <c r="AI54" s="5"/>
      <c r="AJ54" s="15"/>
      <c r="AK54" s="5"/>
      <c r="AL54" s="5"/>
      <c r="AM54" s="15"/>
      <c r="AN54" s="15"/>
      <c r="AO54" s="16"/>
    </row>
    <row r="55" spans="1:41" x14ac:dyDescent="0.2">
      <c r="A55" s="10"/>
      <c r="B55" s="10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14"/>
      <c r="AC55" s="14"/>
      <c r="AD55" s="5"/>
      <c r="AE55" s="5"/>
      <c r="AF55" s="5"/>
      <c r="AG55" s="5"/>
      <c r="AH55" s="5"/>
      <c r="AI55" s="5"/>
      <c r="AJ55" s="15"/>
      <c r="AK55" s="5"/>
      <c r="AL55" s="5"/>
      <c r="AM55" s="15"/>
      <c r="AN55" s="15"/>
      <c r="AO55" s="16"/>
    </row>
    <row r="56" spans="1:41" x14ac:dyDescent="0.2">
      <c r="A56" s="10"/>
      <c r="B56" s="10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14"/>
      <c r="AC56" s="14"/>
      <c r="AD56" s="5"/>
      <c r="AE56" s="5"/>
      <c r="AF56" s="5"/>
      <c r="AG56" s="5"/>
      <c r="AH56" s="5"/>
      <c r="AI56" s="5"/>
      <c r="AJ56" s="15"/>
      <c r="AK56" s="5"/>
      <c r="AL56" s="5"/>
      <c r="AM56" s="15"/>
      <c r="AN56" s="15"/>
      <c r="AO56" s="16"/>
    </row>
    <row r="57" spans="1:41" x14ac:dyDescent="0.2">
      <c r="A57" s="10"/>
      <c r="B57" s="10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14"/>
      <c r="AC57" s="14"/>
      <c r="AD57" s="5"/>
      <c r="AE57" s="5"/>
      <c r="AF57" s="5"/>
      <c r="AG57" s="5"/>
      <c r="AH57" s="5"/>
      <c r="AI57" s="5"/>
      <c r="AJ57" s="15"/>
      <c r="AK57" s="5"/>
      <c r="AL57" s="5"/>
      <c r="AM57" s="15"/>
      <c r="AN57" s="15"/>
      <c r="AO57" s="16"/>
    </row>
    <row r="58" spans="1:41" x14ac:dyDescent="0.2">
      <c r="A58" s="10"/>
      <c r="B58" s="10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14"/>
      <c r="AC58" s="14"/>
      <c r="AD58" s="5"/>
      <c r="AE58" s="5"/>
      <c r="AF58" s="5"/>
      <c r="AG58" s="5"/>
      <c r="AH58" s="5"/>
      <c r="AI58" s="5"/>
      <c r="AJ58" s="15"/>
      <c r="AK58" s="5"/>
      <c r="AL58" s="5"/>
      <c r="AM58" s="15"/>
      <c r="AN58" s="15"/>
      <c r="AO58" s="16"/>
    </row>
    <row r="59" spans="1:41" x14ac:dyDescent="0.2">
      <c r="A59" s="10"/>
      <c r="B59" s="10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14"/>
      <c r="AC59" s="14"/>
      <c r="AD59" s="5"/>
      <c r="AE59" s="5"/>
      <c r="AF59" s="5"/>
      <c r="AG59" s="5"/>
      <c r="AH59" s="5"/>
      <c r="AI59" s="5"/>
      <c r="AJ59" s="15"/>
      <c r="AK59" s="5"/>
      <c r="AL59" s="5"/>
      <c r="AM59" s="15"/>
      <c r="AN59" s="15"/>
      <c r="AO59" s="16"/>
    </row>
    <row r="60" spans="1:41" x14ac:dyDescent="0.2">
      <c r="A60" s="10"/>
      <c r="B60" s="10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14"/>
      <c r="AC60" s="14"/>
      <c r="AD60" s="5"/>
      <c r="AE60" s="5"/>
      <c r="AF60" s="5"/>
      <c r="AG60" s="5"/>
      <c r="AH60" s="5"/>
      <c r="AI60" s="5"/>
      <c r="AJ60" s="15"/>
      <c r="AK60" s="5"/>
      <c r="AL60" s="5"/>
      <c r="AM60" s="15"/>
      <c r="AN60" s="15"/>
      <c r="AO60" s="16"/>
    </row>
    <row r="61" spans="1:41" x14ac:dyDescent="0.2">
      <c r="A61" s="10"/>
      <c r="B61" s="10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14"/>
      <c r="AC61" s="14"/>
      <c r="AD61" s="5"/>
      <c r="AE61" s="5"/>
      <c r="AF61" s="5"/>
      <c r="AG61" s="5"/>
      <c r="AH61" s="5"/>
      <c r="AI61" s="5"/>
      <c r="AJ61" s="15"/>
      <c r="AK61" s="5"/>
      <c r="AL61" s="5"/>
      <c r="AM61" s="15"/>
      <c r="AN61" s="15"/>
      <c r="AO61" s="16"/>
    </row>
    <row r="62" spans="1:41" x14ac:dyDescent="0.2">
      <c r="A62" s="10"/>
      <c r="B62" s="10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14"/>
      <c r="AC62" s="14"/>
      <c r="AD62" s="5"/>
      <c r="AE62" s="5"/>
      <c r="AF62" s="5"/>
      <c r="AG62" s="5"/>
      <c r="AH62" s="5"/>
      <c r="AI62" s="5"/>
      <c r="AJ62" s="15"/>
      <c r="AK62" s="5"/>
      <c r="AL62" s="5"/>
      <c r="AM62" s="15"/>
      <c r="AN62" s="15"/>
      <c r="AO62" s="16"/>
    </row>
    <row r="63" spans="1:41" x14ac:dyDescent="0.2">
      <c r="A63" s="10"/>
      <c r="B63" s="10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14"/>
      <c r="AC63" s="14"/>
      <c r="AD63" s="5"/>
      <c r="AE63" s="5"/>
      <c r="AF63" s="5"/>
      <c r="AG63" s="5"/>
      <c r="AH63" s="5"/>
      <c r="AI63" s="5"/>
      <c r="AJ63" s="15"/>
      <c r="AK63" s="5"/>
      <c r="AL63" s="5"/>
      <c r="AM63" s="15"/>
      <c r="AN63" s="15"/>
      <c r="AO63" s="16"/>
    </row>
    <row r="64" spans="1:41" x14ac:dyDescent="0.2">
      <c r="A64" s="10"/>
      <c r="B64" s="10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14"/>
      <c r="AC64" s="14"/>
      <c r="AD64" s="5"/>
      <c r="AE64" s="5"/>
      <c r="AF64" s="5"/>
      <c r="AG64" s="5"/>
      <c r="AH64" s="5"/>
      <c r="AI64" s="5"/>
      <c r="AJ64" s="15"/>
      <c r="AK64" s="5"/>
      <c r="AL64" s="5"/>
      <c r="AM64" s="15"/>
      <c r="AN64" s="15"/>
      <c r="AO64" s="16"/>
    </row>
    <row r="65" spans="1:41" x14ac:dyDescent="0.2">
      <c r="A65" s="10"/>
      <c r="B65" s="10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14"/>
      <c r="AC65" s="14"/>
      <c r="AD65" s="5"/>
      <c r="AE65" s="5"/>
      <c r="AF65" s="5"/>
      <c r="AG65" s="5"/>
      <c r="AH65" s="5"/>
      <c r="AI65" s="5"/>
      <c r="AJ65" s="15"/>
      <c r="AK65" s="5"/>
      <c r="AL65" s="5"/>
      <c r="AM65" s="15"/>
      <c r="AN65" s="15"/>
      <c r="AO65" s="16"/>
    </row>
    <row r="66" spans="1:41" x14ac:dyDescent="0.2">
      <c r="A66" s="10"/>
      <c r="B66" s="10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14"/>
      <c r="AC66" s="14"/>
      <c r="AD66" s="5"/>
      <c r="AE66" s="5"/>
      <c r="AF66" s="5"/>
      <c r="AG66" s="5"/>
      <c r="AH66" s="5"/>
      <c r="AI66" s="5"/>
      <c r="AJ66" s="15"/>
      <c r="AK66" s="5"/>
      <c r="AL66" s="5"/>
      <c r="AM66" s="15"/>
      <c r="AN66" s="15"/>
      <c r="AO66" s="16"/>
    </row>
    <row r="67" spans="1:41" x14ac:dyDescent="0.2">
      <c r="A67" s="10"/>
      <c r="B67" s="10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14"/>
      <c r="AC67" s="14"/>
      <c r="AD67" s="5"/>
      <c r="AE67" s="5"/>
      <c r="AF67" s="5"/>
      <c r="AG67" s="5"/>
      <c r="AH67" s="5"/>
      <c r="AI67" s="5"/>
      <c r="AJ67" s="15"/>
      <c r="AK67" s="5"/>
      <c r="AL67" s="5"/>
      <c r="AM67" s="15"/>
      <c r="AN67" s="15"/>
      <c r="AO67" s="16"/>
    </row>
    <row r="68" spans="1:41" x14ac:dyDescent="0.2">
      <c r="A68" s="10"/>
      <c r="B68" s="10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14"/>
      <c r="AC68" s="14"/>
      <c r="AD68" s="5"/>
      <c r="AE68" s="5"/>
      <c r="AF68" s="5"/>
      <c r="AG68" s="5"/>
      <c r="AH68" s="5"/>
      <c r="AI68" s="5"/>
      <c r="AJ68" s="15"/>
      <c r="AK68" s="5"/>
      <c r="AL68" s="5"/>
      <c r="AM68" s="15"/>
      <c r="AN68" s="15"/>
      <c r="AO68" s="16"/>
    </row>
    <row r="69" spans="1:41" x14ac:dyDescent="0.2">
      <c r="A69" s="10"/>
      <c r="B69" s="10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14"/>
      <c r="AC69" s="14"/>
      <c r="AD69" s="5"/>
      <c r="AE69" s="5"/>
      <c r="AF69" s="5"/>
      <c r="AG69" s="5"/>
      <c r="AH69" s="5"/>
      <c r="AI69" s="5"/>
      <c r="AJ69" s="15"/>
      <c r="AK69" s="5"/>
      <c r="AL69" s="5"/>
      <c r="AM69" s="15"/>
      <c r="AN69" s="15"/>
      <c r="AO69" s="16"/>
    </row>
    <row r="70" spans="1:41" x14ac:dyDescent="0.2">
      <c r="A70" s="10"/>
      <c r="B70" s="10"/>
      <c r="C70" s="10"/>
    </row>
    <row r="71" spans="1:41" x14ac:dyDescent="0.2">
      <c r="A71" s="10"/>
      <c r="B71" s="10"/>
      <c r="C71" s="10"/>
    </row>
    <row r="72" spans="1:41" x14ac:dyDescent="0.2">
      <c r="A72" s="10"/>
      <c r="B72" s="10"/>
      <c r="C72" s="10"/>
    </row>
    <row r="73" spans="1:41" x14ac:dyDescent="0.2">
      <c r="A73" s="10"/>
      <c r="B73" s="10"/>
      <c r="C73" s="10"/>
    </row>
    <row r="74" spans="1:41" x14ac:dyDescent="0.2">
      <c r="A74" s="10"/>
      <c r="B74" s="10"/>
      <c r="C74" s="10"/>
    </row>
    <row r="75" spans="1:41" x14ac:dyDescent="0.2">
      <c r="A75" s="10"/>
      <c r="B75" s="10"/>
      <c r="C75" s="10"/>
    </row>
    <row r="76" spans="1:41" x14ac:dyDescent="0.2">
      <c r="A76" s="10"/>
      <c r="B76" s="10"/>
      <c r="C76" s="10"/>
    </row>
    <row r="77" spans="1:41" x14ac:dyDescent="0.2">
      <c r="A77" s="10"/>
      <c r="B77" s="10"/>
      <c r="C77" s="10"/>
    </row>
    <row r="78" spans="1:41" x14ac:dyDescent="0.2">
      <c r="A78" s="10"/>
      <c r="B78" s="10"/>
      <c r="C78" s="10"/>
    </row>
    <row r="79" spans="1:41" x14ac:dyDescent="0.2">
      <c r="A79" s="10"/>
      <c r="B79" s="10"/>
      <c r="C79" s="10"/>
    </row>
    <row r="80" spans="1:41" x14ac:dyDescent="0.2">
      <c r="A80" s="10"/>
      <c r="B80" s="10"/>
      <c r="C80" s="10"/>
    </row>
    <row r="81" spans="1:3" x14ac:dyDescent="0.2">
      <c r="A81" s="10"/>
      <c r="B81" s="10"/>
      <c r="C81" s="10"/>
    </row>
    <row r="82" spans="1:3" x14ac:dyDescent="0.2">
      <c r="A82" s="10"/>
      <c r="B82" s="10"/>
      <c r="C82" s="10"/>
    </row>
    <row r="83" spans="1:3" x14ac:dyDescent="0.2">
      <c r="A83" s="10"/>
      <c r="B83" s="10"/>
      <c r="C83" s="10"/>
    </row>
    <row r="84" spans="1:3" x14ac:dyDescent="0.2">
      <c r="A84" s="10"/>
      <c r="B84" s="10"/>
      <c r="C84" s="10"/>
    </row>
    <row r="85" spans="1:3" x14ac:dyDescent="0.2">
      <c r="A85" s="10"/>
      <c r="B85" s="10"/>
      <c r="C85" s="10"/>
    </row>
    <row r="86" spans="1:3" x14ac:dyDescent="0.2">
      <c r="A86" s="10"/>
      <c r="B86" s="10"/>
      <c r="C86" s="10"/>
    </row>
    <row r="87" spans="1:3" x14ac:dyDescent="0.2">
      <c r="A87" s="10"/>
      <c r="B87" s="10"/>
      <c r="C87" s="10"/>
    </row>
    <row r="88" spans="1:3" x14ac:dyDescent="0.2">
      <c r="A88" s="10"/>
      <c r="B88" s="10"/>
      <c r="C88" s="10"/>
    </row>
    <row r="89" spans="1:3" x14ac:dyDescent="0.2">
      <c r="A89" s="10"/>
      <c r="B89" s="10"/>
      <c r="C89" s="10"/>
    </row>
    <row r="90" spans="1:3" x14ac:dyDescent="0.2">
      <c r="A90" s="10"/>
      <c r="B90" s="10"/>
      <c r="C90" s="10"/>
    </row>
    <row r="91" spans="1:3" x14ac:dyDescent="0.2">
      <c r="A91" s="10"/>
      <c r="B91" s="10"/>
      <c r="C91" s="10"/>
    </row>
    <row r="92" spans="1:3" x14ac:dyDescent="0.2">
      <c r="A92" s="10"/>
      <c r="B92" s="10"/>
      <c r="C92" s="10"/>
    </row>
    <row r="93" spans="1:3" x14ac:dyDescent="0.2">
      <c r="A93" s="10"/>
      <c r="B93" s="10"/>
      <c r="C93" s="10"/>
    </row>
    <row r="94" spans="1:3" x14ac:dyDescent="0.2">
      <c r="A94" s="10"/>
      <c r="B94" s="10"/>
      <c r="C94" s="10"/>
    </row>
    <row r="95" spans="1:3" x14ac:dyDescent="0.2">
      <c r="A95" s="10"/>
      <c r="B95" s="10"/>
      <c r="C95" s="10"/>
    </row>
    <row r="96" spans="1:3" x14ac:dyDescent="0.2">
      <c r="A96" s="10"/>
      <c r="B96" s="10"/>
      <c r="C96" s="10"/>
    </row>
    <row r="97" spans="1:3" x14ac:dyDescent="0.2">
      <c r="A97" s="10"/>
      <c r="B97" s="10"/>
      <c r="C97" s="10"/>
    </row>
    <row r="98" spans="1:3" x14ac:dyDescent="0.2">
      <c r="A98" s="10"/>
      <c r="B98" s="10"/>
      <c r="C98" s="10"/>
    </row>
    <row r="99" spans="1:3" x14ac:dyDescent="0.2">
      <c r="A99" s="10"/>
      <c r="B99" s="10"/>
      <c r="C99" s="10"/>
    </row>
  </sheetData>
  <mergeCells count="32">
    <mergeCell ref="A1:A3"/>
    <mergeCell ref="B1:B3"/>
    <mergeCell ref="C1:C3"/>
    <mergeCell ref="D1:Q1"/>
    <mergeCell ref="R1:AA1"/>
    <mergeCell ref="Z2:AA2"/>
    <mergeCell ref="AD2:AD3"/>
    <mergeCell ref="AE2:AE3"/>
    <mergeCell ref="AF2:AF3"/>
    <mergeCell ref="AG2:AG3"/>
    <mergeCell ref="AB1:AC2"/>
    <mergeCell ref="AM2:AM3"/>
    <mergeCell ref="AN1:AN3"/>
    <mergeCell ref="AO1:AO3"/>
    <mergeCell ref="D2:E2"/>
    <mergeCell ref="F2:G2"/>
    <mergeCell ref="H2:I2"/>
    <mergeCell ref="J2:K2"/>
    <mergeCell ref="L2:M2"/>
    <mergeCell ref="N2:O2"/>
    <mergeCell ref="P2:Q2"/>
    <mergeCell ref="R2:S2"/>
    <mergeCell ref="AD1:AJ1"/>
    <mergeCell ref="AK1:AM1"/>
    <mergeCell ref="T2:U2"/>
    <mergeCell ref="V2:W2"/>
    <mergeCell ref="X2:Y2"/>
    <mergeCell ref="AH2:AH3"/>
    <mergeCell ref="AI2:AI3"/>
    <mergeCell ref="AJ2:AJ3"/>
    <mergeCell ref="AK2:AK3"/>
    <mergeCell ref="AL2:AL3"/>
  </mergeCells>
  <phoneticPr fontId="13" type="noConversion"/>
  <conditionalFormatting sqref="B18:B99 B4:B11 B14:B15">
    <cfRule type="expression" dxfId="13" priority="1" stopIfTrue="1">
      <formula>AND(NOT(ISBLANK($A4)),ISBLANK(B4))</formula>
    </cfRule>
  </conditionalFormatting>
  <conditionalFormatting sqref="B17">
    <cfRule type="expression" dxfId="12" priority="2" stopIfTrue="1">
      <formula>AND(NOT(ISBLANK($A12)),ISBLANK(B17))</formula>
    </cfRule>
  </conditionalFormatting>
  <conditionalFormatting sqref="B16">
    <cfRule type="expression" dxfId="11" priority="3" stopIfTrue="1">
      <formula>AND(NOT(ISBLANK($A13)),ISBLANK(B16))</formula>
    </cfRule>
  </conditionalFormatting>
  <conditionalFormatting sqref="C4:C99">
    <cfRule type="expression" dxfId="10" priority="4" stopIfTrue="1">
      <formula>AND(NOT(ISBLANK(A4)),ISBLANK(C4))</formula>
    </cfRule>
  </conditionalFormatting>
  <conditionalFormatting sqref="D4:D69 F4:F69 H4:H69 J4:J69 L4:L69 N4:N69 R4:R69 T4:T69 V4:V69 X4:X69">
    <cfRule type="expression" dxfId="9" priority="5" stopIfTrue="1">
      <formula>AND(NOT(ISBLANK(E4)),ISBLANK(D4))</formula>
    </cfRule>
  </conditionalFormatting>
  <conditionalFormatting sqref="E4:E69 G4:G69 I4:I69 K4:K69 M4:M69 O4:O69 S4:S69 U4:U69 W4:W69 Y4:Y69">
    <cfRule type="expression" dxfId="8" priority="6" stopIfTrue="1">
      <formula>AND(NOT(ISBLANK(D4)),ISBLANK(E4))</formula>
    </cfRule>
  </conditionalFormatting>
  <conditionalFormatting sqref="B12:B13">
    <cfRule type="expression" dxfId="7" priority="7" stopIfTrue="1">
      <formula>AND(NOT(ISBLANK(#REF!)),ISBLANK(B12))</formula>
    </cfRule>
  </conditionalFormatting>
  <dataValidations count="5">
    <dataValidation operator="lessThanOrEqual" allowBlank="1" showInputMessage="1" showErrorMessage="1" error="FTE cannot be greater than Headcount_x000a_" sqref="R70:AN65536 D70:O65536 A100:C65536 AB1 P4:Q65536 AO4:AO65536 P2 A1:C1 R1 AO1 AP1:IV1048576 AB3:AC69"/>
    <dataValidation type="decimal" operator="greaterThan" allowBlank="1" showInputMessage="1" showErrorMessage="1" sqref="AD5:AI69 AK5:AL69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R4:R69 X4:X69 V4:V69 T4:T69 N4:N69 L4:L69 J4:J69 H4:H69 F4:F69 D4:D69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S4:S69 Y4:Y69 W4:W69 U4:U69 O4:O69 K4:K69 I4:I69 G4:G69 M4:M69 E4:E69">
      <formula1>E4&lt;=D4</formula1>
    </dataValidation>
    <dataValidation type="decimal" operator="greaterThanOrEqual" allowBlank="1" showInputMessage="1" showErrorMessage="1" sqref="AK4:AL4 AD4:AI4">
      <formula1>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topLeftCell="AK8" workbookViewId="0">
      <selection activeCell="AO13" sqref="AO13"/>
    </sheetView>
  </sheetViews>
  <sheetFormatPr defaultRowHeight="14.25" x14ac:dyDescent="0.2"/>
  <cols>
    <col min="1" max="1" width="23.5546875" style="9" customWidth="1"/>
    <col min="2" max="3" width="15" style="9" customWidth="1"/>
    <col min="4" max="17" width="10.44140625" style="17" customWidth="1"/>
    <col min="18" max="27" width="12.77734375" style="17" customWidth="1"/>
    <col min="28" max="29" width="11.109375" style="9" customWidth="1"/>
    <col min="30" max="36" width="15.5546875" style="9" customWidth="1"/>
    <col min="37" max="39" width="19.109375" style="9" customWidth="1"/>
    <col min="40" max="40" width="20.77734375" style="9" customWidth="1"/>
    <col min="41" max="41" width="18" style="9" customWidth="1"/>
    <col min="42" max="16384" width="8.88671875" style="9"/>
  </cols>
  <sheetData>
    <row r="1" spans="1:42" s="8" customFormat="1" ht="15" customHeight="1" x14ac:dyDescent="0.25">
      <c r="A1" s="36" t="s">
        <v>12</v>
      </c>
      <c r="B1" s="36" t="s">
        <v>1</v>
      </c>
      <c r="C1" s="36" t="s">
        <v>0</v>
      </c>
      <c r="D1" s="42" t="s">
        <v>8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43"/>
      <c r="R1" s="49" t="s">
        <v>15</v>
      </c>
      <c r="S1" s="53"/>
      <c r="T1" s="53"/>
      <c r="U1" s="53"/>
      <c r="V1" s="53"/>
      <c r="W1" s="53"/>
      <c r="X1" s="53"/>
      <c r="Y1" s="53"/>
      <c r="Z1" s="53"/>
      <c r="AA1" s="44"/>
      <c r="AB1" s="54" t="s">
        <v>25</v>
      </c>
      <c r="AC1" s="55"/>
      <c r="AD1" s="45" t="s">
        <v>11</v>
      </c>
      <c r="AE1" s="46"/>
      <c r="AF1" s="46"/>
      <c r="AG1" s="46"/>
      <c r="AH1" s="46"/>
      <c r="AI1" s="46"/>
      <c r="AJ1" s="47"/>
      <c r="AK1" s="48" t="s">
        <v>32</v>
      </c>
      <c r="AL1" s="48"/>
      <c r="AM1" s="48"/>
      <c r="AN1" s="36" t="s">
        <v>24</v>
      </c>
      <c r="AO1" s="36" t="s">
        <v>33</v>
      </c>
    </row>
    <row r="2" spans="1:42" s="8" customFormat="1" ht="53.25" customHeight="1" x14ac:dyDescent="0.25">
      <c r="A2" s="50"/>
      <c r="B2" s="50"/>
      <c r="C2" s="50"/>
      <c r="D2" s="40" t="s">
        <v>28</v>
      </c>
      <c r="E2" s="41"/>
      <c r="F2" s="40" t="s">
        <v>29</v>
      </c>
      <c r="G2" s="41"/>
      <c r="H2" s="40" t="s">
        <v>30</v>
      </c>
      <c r="I2" s="41"/>
      <c r="J2" s="40" t="s">
        <v>6</v>
      </c>
      <c r="K2" s="41"/>
      <c r="L2" s="40" t="s">
        <v>31</v>
      </c>
      <c r="M2" s="41"/>
      <c r="N2" s="40" t="s">
        <v>5</v>
      </c>
      <c r="O2" s="41"/>
      <c r="P2" s="42" t="s">
        <v>9</v>
      </c>
      <c r="Q2" s="43"/>
      <c r="R2" s="42" t="s">
        <v>13</v>
      </c>
      <c r="S2" s="44"/>
      <c r="T2" s="49" t="s">
        <v>3</v>
      </c>
      <c r="U2" s="44"/>
      <c r="V2" s="49" t="s">
        <v>4</v>
      </c>
      <c r="W2" s="44"/>
      <c r="X2" s="49" t="s">
        <v>14</v>
      </c>
      <c r="Y2" s="44"/>
      <c r="Z2" s="42" t="s">
        <v>10</v>
      </c>
      <c r="AA2" s="43"/>
      <c r="AB2" s="40"/>
      <c r="AC2" s="41"/>
      <c r="AD2" s="36" t="s">
        <v>17</v>
      </c>
      <c r="AE2" s="36" t="s">
        <v>16</v>
      </c>
      <c r="AF2" s="36" t="s">
        <v>18</v>
      </c>
      <c r="AG2" s="36" t="s">
        <v>19</v>
      </c>
      <c r="AH2" s="36" t="s">
        <v>20</v>
      </c>
      <c r="AI2" s="36" t="s">
        <v>21</v>
      </c>
      <c r="AJ2" s="38" t="s">
        <v>23</v>
      </c>
      <c r="AK2" s="36" t="s">
        <v>26</v>
      </c>
      <c r="AL2" s="36" t="s">
        <v>27</v>
      </c>
      <c r="AM2" s="36" t="s">
        <v>22</v>
      </c>
      <c r="AN2" s="39"/>
      <c r="AO2" s="39"/>
    </row>
    <row r="3" spans="1:42" ht="57.75" customHeight="1" x14ac:dyDescent="0.25">
      <c r="A3" s="51"/>
      <c r="B3" s="51"/>
      <c r="C3" s="51"/>
      <c r="D3" s="7" t="s">
        <v>2</v>
      </c>
      <c r="E3" s="7" t="s">
        <v>7</v>
      </c>
      <c r="F3" s="7" t="s">
        <v>2</v>
      </c>
      <c r="G3" s="7" t="s">
        <v>7</v>
      </c>
      <c r="H3" s="7" t="s">
        <v>2</v>
      </c>
      <c r="I3" s="7" t="s">
        <v>7</v>
      </c>
      <c r="J3" s="7" t="s">
        <v>2</v>
      </c>
      <c r="K3" s="7" t="s">
        <v>7</v>
      </c>
      <c r="L3" s="7" t="s">
        <v>2</v>
      </c>
      <c r="M3" s="7" t="s">
        <v>7</v>
      </c>
      <c r="N3" s="7" t="s">
        <v>2</v>
      </c>
      <c r="O3" s="7" t="s">
        <v>7</v>
      </c>
      <c r="P3" s="7" t="s">
        <v>2</v>
      </c>
      <c r="Q3" s="7" t="s">
        <v>7</v>
      </c>
      <c r="R3" s="6" t="s">
        <v>2</v>
      </c>
      <c r="S3" s="6" t="s">
        <v>7</v>
      </c>
      <c r="T3" s="6" t="s">
        <v>2</v>
      </c>
      <c r="U3" s="6" t="s">
        <v>7</v>
      </c>
      <c r="V3" s="6" t="s">
        <v>2</v>
      </c>
      <c r="W3" s="6" t="s">
        <v>7</v>
      </c>
      <c r="X3" s="6" t="s">
        <v>2</v>
      </c>
      <c r="Y3" s="6" t="s">
        <v>7</v>
      </c>
      <c r="Z3" s="6" t="s">
        <v>2</v>
      </c>
      <c r="AA3" s="6" t="s">
        <v>7</v>
      </c>
      <c r="AB3" s="4" t="s">
        <v>2</v>
      </c>
      <c r="AC3" s="3" t="s">
        <v>7</v>
      </c>
      <c r="AD3" s="37"/>
      <c r="AE3" s="37"/>
      <c r="AF3" s="37"/>
      <c r="AG3" s="37"/>
      <c r="AH3" s="37"/>
      <c r="AI3" s="37"/>
      <c r="AJ3" s="38"/>
      <c r="AK3" s="37"/>
      <c r="AL3" s="37"/>
      <c r="AM3" s="37"/>
      <c r="AN3" s="37"/>
      <c r="AO3" s="37"/>
    </row>
    <row r="4" spans="1:42" ht="28.5" x14ac:dyDescent="0.2">
      <c r="A4" s="10" t="s">
        <v>34</v>
      </c>
      <c r="B4" s="10" t="s">
        <v>35</v>
      </c>
      <c r="C4" s="10" t="s">
        <v>36</v>
      </c>
      <c r="D4" s="11">
        <v>116</v>
      </c>
      <c r="E4" s="11">
        <v>112.18</v>
      </c>
      <c r="F4" s="11">
        <v>206</v>
      </c>
      <c r="G4" s="11">
        <v>198.75</v>
      </c>
      <c r="H4" s="11">
        <v>702</v>
      </c>
      <c r="I4" s="11">
        <v>689.31</v>
      </c>
      <c r="J4" s="11">
        <v>595</v>
      </c>
      <c r="K4" s="11">
        <v>576.91999999999996</v>
      </c>
      <c r="L4" s="11">
        <v>114</v>
      </c>
      <c r="M4" s="11">
        <v>110.99</v>
      </c>
      <c r="N4" s="11">
        <v>0</v>
      </c>
      <c r="O4" s="11">
        <v>0</v>
      </c>
      <c r="P4" s="12">
        <v>1733</v>
      </c>
      <c r="Q4" s="12">
        <v>1688.15</v>
      </c>
      <c r="R4" s="11">
        <v>20</v>
      </c>
      <c r="S4" s="11">
        <v>19.600000000000001</v>
      </c>
      <c r="T4" s="11">
        <v>8</v>
      </c>
      <c r="U4" s="11">
        <v>7.97</v>
      </c>
      <c r="V4" s="11">
        <v>60</v>
      </c>
      <c r="W4" s="11">
        <v>49.89</v>
      </c>
      <c r="X4" s="11">
        <v>0</v>
      </c>
      <c r="Y4" s="11">
        <v>0</v>
      </c>
      <c r="Z4" s="13">
        <v>88</v>
      </c>
      <c r="AA4" s="13">
        <v>77.459999999999994</v>
      </c>
      <c r="AB4" s="14">
        <v>1821</v>
      </c>
      <c r="AC4" s="14">
        <v>1765.61</v>
      </c>
      <c r="AD4" s="5">
        <v>6645891.2800000003</v>
      </c>
      <c r="AE4" s="5">
        <v>21103.77</v>
      </c>
      <c r="AF4" s="5">
        <v>18914.650000000001</v>
      </c>
      <c r="AG4" s="5">
        <v>88691.19</v>
      </c>
      <c r="AH4" s="5">
        <v>1337895.6299999999</v>
      </c>
      <c r="AI4" s="5">
        <v>615796.67000000004</v>
      </c>
      <c r="AJ4" s="15">
        <f>SUM(AD4:AI4)</f>
        <v>8728293.1900000013</v>
      </c>
      <c r="AK4" s="5">
        <v>720581.78</v>
      </c>
      <c r="AL4" s="5">
        <v>1593823.53</v>
      </c>
      <c r="AM4" s="15">
        <f>SUM(AK4:AL4)</f>
        <v>2314405.31</v>
      </c>
      <c r="AN4" s="15">
        <f>SUM(AM4,AJ4)</f>
        <v>11042698.500000002</v>
      </c>
      <c r="AO4" s="16"/>
      <c r="AP4" s="16"/>
    </row>
    <row r="5" spans="1:42" ht="28.5" x14ac:dyDescent="0.2">
      <c r="A5" s="10" t="s">
        <v>37</v>
      </c>
      <c r="B5" s="10" t="s">
        <v>38</v>
      </c>
      <c r="C5" s="10" t="s">
        <v>36</v>
      </c>
      <c r="D5" s="11">
        <v>314</v>
      </c>
      <c r="E5" s="11">
        <v>265.29000000000002</v>
      </c>
      <c r="F5" s="11">
        <v>1899</v>
      </c>
      <c r="G5" s="11">
        <v>1775.25</v>
      </c>
      <c r="H5" s="11">
        <v>236</v>
      </c>
      <c r="I5" s="11">
        <v>229.79</v>
      </c>
      <c r="J5" s="11">
        <v>44</v>
      </c>
      <c r="K5" s="11">
        <v>42.65</v>
      </c>
      <c r="L5" s="11">
        <v>3</v>
      </c>
      <c r="M5" s="11">
        <v>3</v>
      </c>
      <c r="N5" s="11">
        <v>0</v>
      </c>
      <c r="O5" s="11">
        <v>0</v>
      </c>
      <c r="P5" s="12">
        <v>2496</v>
      </c>
      <c r="Q5" s="12">
        <v>2315.98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3">
        <v>0</v>
      </c>
      <c r="AA5" s="13">
        <v>0</v>
      </c>
      <c r="AB5" s="14">
        <v>2496</v>
      </c>
      <c r="AC5" s="14">
        <v>2315.98</v>
      </c>
      <c r="AD5" s="5">
        <v>4998704.7799999993</v>
      </c>
      <c r="AE5" s="5">
        <v>115501.03</v>
      </c>
      <c r="AF5" s="5"/>
      <c r="AG5" s="5">
        <v>105221.25999999901</v>
      </c>
      <c r="AH5" s="5">
        <v>895455.68</v>
      </c>
      <c r="AI5" s="5">
        <v>382395.31</v>
      </c>
      <c r="AJ5" s="15">
        <v>6497278.0599999977</v>
      </c>
      <c r="AK5" s="5">
        <v>869.85</v>
      </c>
      <c r="AL5" s="5">
        <v>0</v>
      </c>
      <c r="AM5" s="15">
        <v>869.85</v>
      </c>
      <c r="AN5" s="15">
        <v>6498147.9099999974</v>
      </c>
      <c r="AO5" s="16"/>
      <c r="AP5" s="16"/>
    </row>
    <row r="6" spans="1:42" ht="28.5" x14ac:dyDescent="0.2">
      <c r="A6" s="10" t="s">
        <v>39</v>
      </c>
      <c r="B6" s="10" t="s">
        <v>38</v>
      </c>
      <c r="C6" s="10" t="s">
        <v>36</v>
      </c>
      <c r="D6" s="11">
        <v>4603</v>
      </c>
      <c r="E6" s="11">
        <v>4081.01</v>
      </c>
      <c r="F6" s="11">
        <v>926</v>
      </c>
      <c r="G6" s="11">
        <v>878.51</v>
      </c>
      <c r="H6" s="11">
        <v>676</v>
      </c>
      <c r="I6" s="11">
        <v>660.02</v>
      </c>
      <c r="J6" s="11">
        <v>133</v>
      </c>
      <c r="K6" s="11">
        <v>128.46</v>
      </c>
      <c r="L6" s="11">
        <v>9</v>
      </c>
      <c r="M6" s="11">
        <v>9</v>
      </c>
      <c r="N6" s="11">
        <v>0</v>
      </c>
      <c r="O6" s="11">
        <v>0</v>
      </c>
      <c r="P6" s="12">
        <v>6347</v>
      </c>
      <c r="Q6" s="12">
        <v>5757</v>
      </c>
      <c r="R6" s="11">
        <v>0</v>
      </c>
      <c r="S6" s="11">
        <v>0</v>
      </c>
      <c r="T6" s="11">
        <v>1</v>
      </c>
      <c r="U6" s="11">
        <v>0.8</v>
      </c>
      <c r="V6" s="11">
        <v>22</v>
      </c>
      <c r="W6" s="11">
        <v>21.6</v>
      </c>
      <c r="X6" s="11">
        <v>0</v>
      </c>
      <c r="Y6" s="11">
        <v>0</v>
      </c>
      <c r="Z6" s="13">
        <v>23</v>
      </c>
      <c r="AA6" s="13">
        <v>22.4</v>
      </c>
      <c r="AB6" s="14">
        <v>6370</v>
      </c>
      <c r="AC6" s="14">
        <v>5779.4</v>
      </c>
      <c r="AD6" s="5">
        <v>10016348.07</v>
      </c>
      <c r="AE6" s="5">
        <v>95680.44</v>
      </c>
      <c r="AF6" s="5">
        <v>6375.93</v>
      </c>
      <c r="AG6" s="5">
        <v>104077.23</v>
      </c>
      <c r="AH6" s="5">
        <v>1772181.59</v>
      </c>
      <c r="AI6" s="5">
        <v>639311.16</v>
      </c>
      <c r="AJ6" s="15">
        <v>12633974.42</v>
      </c>
      <c r="AK6" s="5">
        <v>288235.36</v>
      </c>
      <c r="AL6" s="5">
        <v>151419.97</v>
      </c>
      <c r="AM6" s="15">
        <v>439655.33</v>
      </c>
      <c r="AN6" s="15">
        <v>13073629.75</v>
      </c>
      <c r="AO6" s="16"/>
      <c r="AP6" s="16"/>
    </row>
    <row r="7" spans="1:42" ht="28.5" x14ac:dyDescent="0.2">
      <c r="A7" s="10" t="s">
        <v>40</v>
      </c>
      <c r="B7" s="10" t="s">
        <v>38</v>
      </c>
      <c r="C7" s="10" t="s">
        <v>36</v>
      </c>
      <c r="D7" s="11">
        <v>8</v>
      </c>
      <c r="E7" s="11">
        <v>8</v>
      </c>
      <c r="F7" s="11">
        <v>77</v>
      </c>
      <c r="G7" s="11">
        <v>68</v>
      </c>
      <c r="H7" s="11">
        <v>9</v>
      </c>
      <c r="I7" s="11">
        <v>9</v>
      </c>
      <c r="J7" s="11">
        <v>1</v>
      </c>
      <c r="K7" s="11">
        <v>1</v>
      </c>
      <c r="L7" s="11">
        <v>0</v>
      </c>
      <c r="M7" s="11">
        <v>0</v>
      </c>
      <c r="N7" s="11">
        <v>0</v>
      </c>
      <c r="O7" s="11">
        <v>0</v>
      </c>
      <c r="P7" s="12">
        <v>95</v>
      </c>
      <c r="Q7" s="12">
        <v>86</v>
      </c>
      <c r="R7" s="11">
        <v>1</v>
      </c>
      <c r="S7" s="11">
        <v>1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3">
        <v>1</v>
      </c>
      <c r="AA7" s="13">
        <v>1</v>
      </c>
      <c r="AB7" s="14">
        <v>96</v>
      </c>
      <c r="AC7" s="14">
        <v>87</v>
      </c>
      <c r="AD7" s="5">
        <v>229512.39</v>
      </c>
      <c r="AE7" s="5">
        <v>4191.29</v>
      </c>
      <c r="AF7" s="5"/>
      <c r="AG7" s="5">
        <v>22585.67</v>
      </c>
      <c r="AH7" s="5">
        <v>44427.11</v>
      </c>
      <c r="AI7" s="5">
        <v>19963.91</v>
      </c>
      <c r="AJ7" s="15">
        <v>320680.37</v>
      </c>
      <c r="AK7" s="5">
        <v>8235</v>
      </c>
      <c r="AL7" s="5">
        <v>0</v>
      </c>
      <c r="AM7" s="15">
        <v>8235</v>
      </c>
      <c r="AN7" s="15">
        <v>328915.37</v>
      </c>
      <c r="AO7" s="16"/>
      <c r="AP7" s="16"/>
    </row>
    <row r="8" spans="1:42" ht="28.5" x14ac:dyDescent="0.2">
      <c r="A8" s="10" t="s">
        <v>41</v>
      </c>
      <c r="B8" s="10" t="s">
        <v>38</v>
      </c>
      <c r="C8" s="10" t="s">
        <v>36</v>
      </c>
      <c r="D8" s="11">
        <v>1464</v>
      </c>
      <c r="E8" s="11">
        <v>1423.62</v>
      </c>
      <c r="F8" s="11">
        <v>305</v>
      </c>
      <c r="G8" s="11">
        <v>286.83</v>
      </c>
      <c r="H8" s="11">
        <v>1276</v>
      </c>
      <c r="I8" s="11">
        <v>1233.8599999999999</v>
      </c>
      <c r="J8" s="11">
        <v>288</v>
      </c>
      <c r="K8" s="11">
        <v>278.17</v>
      </c>
      <c r="L8" s="11">
        <v>30</v>
      </c>
      <c r="M8" s="11">
        <v>28.59</v>
      </c>
      <c r="N8" s="11">
        <v>0</v>
      </c>
      <c r="O8" s="11">
        <v>0</v>
      </c>
      <c r="P8" s="12">
        <v>3363</v>
      </c>
      <c r="Q8" s="12">
        <v>3251.07</v>
      </c>
      <c r="R8" s="11">
        <v>0</v>
      </c>
      <c r="S8" s="11">
        <v>0</v>
      </c>
      <c r="T8" s="11">
        <v>0</v>
      </c>
      <c r="U8" s="11">
        <v>0</v>
      </c>
      <c r="V8" s="11">
        <v>55</v>
      </c>
      <c r="W8" s="11">
        <v>24.23</v>
      </c>
      <c r="X8" s="11">
        <v>0</v>
      </c>
      <c r="Y8" s="11">
        <v>0</v>
      </c>
      <c r="Z8" s="13">
        <v>55</v>
      </c>
      <c r="AA8" s="13">
        <v>24.23</v>
      </c>
      <c r="AB8" s="14">
        <v>3418</v>
      </c>
      <c r="AC8" s="14">
        <v>3275.3</v>
      </c>
      <c r="AD8" s="5">
        <v>7796050.2499999944</v>
      </c>
      <c r="AE8" s="5">
        <v>633277.56000000006</v>
      </c>
      <c r="AF8" s="5">
        <v>2393.42</v>
      </c>
      <c r="AG8" s="5">
        <v>21289.56</v>
      </c>
      <c r="AH8" s="5">
        <v>1572432.73</v>
      </c>
      <c r="AI8" s="5">
        <v>670692.27</v>
      </c>
      <c r="AJ8" s="15">
        <v>10696135.789999995</v>
      </c>
      <c r="AK8" s="5">
        <v>401308.35</v>
      </c>
      <c r="AL8" s="5">
        <v>0</v>
      </c>
      <c r="AM8" s="15">
        <v>401308.35</v>
      </c>
      <c r="AN8" s="15">
        <v>11097444.139999995</v>
      </c>
      <c r="AO8" s="16"/>
      <c r="AP8" s="16"/>
    </row>
    <row r="9" spans="1:42" ht="28.5" x14ac:dyDescent="0.2">
      <c r="A9" s="10" t="s">
        <v>42</v>
      </c>
      <c r="B9" s="10" t="s">
        <v>38</v>
      </c>
      <c r="C9" s="10" t="s">
        <v>36</v>
      </c>
      <c r="D9" s="11">
        <v>465</v>
      </c>
      <c r="E9" s="11">
        <v>428.41</v>
      </c>
      <c r="F9" s="11">
        <v>240</v>
      </c>
      <c r="G9" s="11">
        <v>226.9</v>
      </c>
      <c r="H9" s="11">
        <v>297</v>
      </c>
      <c r="I9" s="11">
        <v>281.74</v>
      </c>
      <c r="J9" s="11">
        <v>108</v>
      </c>
      <c r="K9" s="11">
        <v>105.73</v>
      </c>
      <c r="L9" s="11">
        <v>5</v>
      </c>
      <c r="M9" s="11">
        <v>4.49</v>
      </c>
      <c r="N9" s="11">
        <v>0</v>
      </c>
      <c r="O9" s="11">
        <v>0</v>
      </c>
      <c r="P9" s="12">
        <v>1115</v>
      </c>
      <c r="Q9" s="12">
        <v>1047.27</v>
      </c>
      <c r="R9" s="11">
        <v>4</v>
      </c>
      <c r="S9" s="11">
        <v>4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3">
        <v>4</v>
      </c>
      <c r="AA9" s="13">
        <v>4</v>
      </c>
      <c r="AB9" s="14">
        <v>1119</v>
      </c>
      <c r="AC9" s="14">
        <v>1051.27</v>
      </c>
      <c r="AD9" s="5">
        <v>2435515.79</v>
      </c>
      <c r="AE9" s="5">
        <v>218867.73</v>
      </c>
      <c r="AF9" s="5">
        <v>1074.83</v>
      </c>
      <c r="AG9" s="5">
        <v>80947.56</v>
      </c>
      <c r="AH9" s="5">
        <v>497089.73</v>
      </c>
      <c r="AI9" s="5">
        <v>215025.38</v>
      </c>
      <c r="AJ9" s="15">
        <v>3448521.02</v>
      </c>
      <c r="AK9" s="5">
        <v>7941.23</v>
      </c>
      <c r="AL9" s="5">
        <v>10127.23</v>
      </c>
      <c r="AM9" s="15">
        <v>18068.46</v>
      </c>
      <c r="AN9" s="15">
        <v>3466589.48</v>
      </c>
      <c r="AO9" s="16"/>
      <c r="AP9" s="16"/>
    </row>
    <row r="10" spans="1:42" ht="28.5" x14ac:dyDescent="0.2">
      <c r="A10" s="10" t="s">
        <v>43</v>
      </c>
      <c r="B10" s="10" t="s">
        <v>38</v>
      </c>
      <c r="C10" s="10" t="s">
        <v>36</v>
      </c>
      <c r="D10" s="11">
        <v>42</v>
      </c>
      <c r="E10" s="11">
        <v>36.450000000000003</v>
      </c>
      <c r="F10" s="11">
        <v>34</v>
      </c>
      <c r="G10" s="11">
        <v>31.7</v>
      </c>
      <c r="H10" s="11">
        <v>70</v>
      </c>
      <c r="I10" s="11">
        <v>68.2</v>
      </c>
      <c r="J10" s="11">
        <v>10</v>
      </c>
      <c r="K10" s="11">
        <v>10</v>
      </c>
      <c r="L10" s="11">
        <v>1</v>
      </c>
      <c r="M10" s="11">
        <v>1</v>
      </c>
      <c r="N10" s="11">
        <v>0</v>
      </c>
      <c r="O10" s="11">
        <v>0</v>
      </c>
      <c r="P10" s="12">
        <v>157</v>
      </c>
      <c r="Q10" s="12">
        <v>147.35</v>
      </c>
      <c r="R10" s="11">
        <v>2</v>
      </c>
      <c r="S10" s="11">
        <v>2</v>
      </c>
      <c r="T10" s="11">
        <v>0</v>
      </c>
      <c r="U10" s="11">
        <v>0</v>
      </c>
      <c r="V10" s="11">
        <v>58</v>
      </c>
      <c r="W10" s="11">
        <v>28.41</v>
      </c>
      <c r="X10" s="11">
        <v>0</v>
      </c>
      <c r="Y10" s="11">
        <v>0</v>
      </c>
      <c r="Z10" s="13">
        <v>60</v>
      </c>
      <c r="AA10" s="13">
        <v>30.41</v>
      </c>
      <c r="AB10" s="14">
        <v>217</v>
      </c>
      <c r="AC10" s="14">
        <v>177.76</v>
      </c>
      <c r="AD10" s="5">
        <v>392522</v>
      </c>
      <c r="AE10" s="5">
        <v>20862</v>
      </c>
      <c r="AF10" s="5"/>
      <c r="AG10" s="5">
        <v>7050</v>
      </c>
      <c r="AH10" s="5">
        <v>73993</v>
      </c>
      <c r="AI10" s="5">
        <v>35173</v>
      </c>
      <c r="AJ10" s="15">
        <v>529600</v>
      </c>
      <c r="AK10" s="5">
        <v>12165.45</v>
      </c>
      <c r="AL10" s="5">
        <v>750</v>
      </c>
      <c r="AM10" s="15">
        <v>12915.45</v>
      </c>
      <c r="AN10" s="15">
        <v>542515.44999999995</v>
      </c>
      <c r="AO10" s="16"/>
      <c r="AP10" s="16"/>
    </row>
    <row r="11" spans="1:42" ht="28.5" x14ac:dyDescent="0.2">
      <c r="A11" s="10" t="s">
        <v>44</v>
      </c>
      <c r="B11" s="10" t="s">
        <v>38</v>
      </c>
      <c r="C11" s="10" t="s">
        <v>36</v>
      </c>
      <c r="D11" s="11">
        <v>1020</v>
      </c>
      <c r="E11" s="11">
        <v>955.77</v>
      </c>
      <c r="F11" s="11">
        <v>798</v>
      </c>
      <c r="G11" s="11">
        <v>783.07</v>
      </c>
      <c r="H11" s="11">
        <v>387</v>
      </c>
      <c r="I11" s="11">
        <v>383.62</v>
      </c>
      <c r="J11" s="11">
        <v>36</v>
      </c>
      <c r="K11" s="11">
        <v>35.42</v>
      </c>
      <c r="L11" s="11">
        <v>3</v>
      </c>
      <c r="M11" s="11">
        <v>3</v>
      </c>
      <c r="N11" s="11">
        <v>0</v>
      </c>
      <c r="O11" s="11">
        <v>0</v>
      </c>
      <c r="P11" s="12">
        <v>2244</v>
      </c>
      <c r="Q11" s="12">
        <v>2160.88</v>
      </c>
      <c r="R11" s="11">
        <v>39</v>
      </c>
      <c r="S11" s="11">
        <v>37.729999999999997</v>
      </c>
      <c r="T11" s="11">
        <v>1</v>
      </c>
      <c r="U11" s="11">
        <v>1</v>
      </c>
      <c r="V11" s="11">
        <v>9</v>
      </c>
      <c r="W11" s="11">
        <v>9</v>
      </c>
      <c r="X11" s="11">
        <v>0</v>
      </c>
      <c r="Y11" s="11">
        <v>0</v>
      </c>
      <c r="Z11" s="13">
        <v>49</v>
      </c>
      <c r="AA11" s="13">
        <v>47.73</v>
      </c>
      <c r="AB11" s="14">
        <v>2293</v>
      </c>
      <c r="AC11" s="14">
        <v>2208.61</v>
      </c>
      <c r="AD11" s="5">
        <v>4521642.7300000004</v>
      </c>
      <c r="AE11" s="5">
        <v>303146.28999999998</v>
      </c>
      <c r="AF11" s="5">
        <v>850</v>
      </c>
      <c r="AG11" s="5">
        <v>138012.81</v>
      </c>
      <c r="AH11" s="5">
        <v>888552.84</v>
      </c>
      <c r="AI11" s="5">
        <v>376795.18</v>
      </c>
      <c r="AJ11" s="15">
        <v>6228999.8499999996</v>
      </c>
      <c r="AK11" s="5">
        <v>181060.04</v>
      </c>
      <c r="AL11" s="5">
        <v>0</v>
      </c>
      <c r="AM11" s="15">
        <v>181060.04</v>
      </c>
      <c r="AN11" s="15">
        <v>6410059.8899999997</v>
      </c>
      <c r="AO11" s="16"/>
      <c r="AP11" s="16"/>
    </row>
    <row r="12" spans="1:42" ht="42.75" x14ac:dyDescent="0.2">
      <c r="A12" s="10" t="s">
        <v>45</v>
      </c>
      <c r="B12" s="10" t="s">
        <v>46</v>
      </c>
      <c r="C12" s="10" t="s">
        <v>36</v>
      </c>
      <c r="D12" s="11">
        <v>0</v>
      </c>
      <c r="E12" s="11">
        <v>0</v>
      </c>
      <c r="F12" s="11">
        <v>1</v>
      </c>
      <c r="G12" s="11">
        <v>1</v>
      </c>
      <c r="H12" s="11">
        <v>4</v>
      </c>
      <c r="I12" s="11">
        <v>3.8</v>
      </c>
      <c r="J12" s="11">
        <v>2</v>
      </c>
      <c r="K12" s="11">
        <v>1.6</v>
      </c>
      <c r="L12" s="11">
        <v>2</v>
      </c>
      <c r="M12" s="11">
        <v>2</v>
      </c>
      <c r="N12" s="11">
        <v>0</v>
      </c>
      <c r="O12" s="11">
        <v>0</v>
      </c>
      <c r="P12" s="12">
        <v>9</v>
      </c>
      <c r="Q12" s="12">
        <v>8.4</v>
      </c>
      <c r="R12" s="11">
        <v>0</v>
      </c>
      <c r="S12" s="11">
        <v>0</v>
      </c>
      <c r="T12" s="11">
        <v>0</v>
      </c>
      <c r="U12" s="11">
        <v>0</v>
      </c>
      <c r="V12" s="11">
        <v>1</v>
      </c>
      <c r="W12" s="11">
        <v>1</v>
      </c>
      <c r="X12" s="11">
        <v>0</v>
      </c>
      <c r="Y12" s="11">
        <v>0</v>
      </c>
      <c r="Z12" s="13">
        <v>1</v>
      </c>
      <c r="AA12" s="13">
        <v>1</v>
      </c>
      <c r="AB12" s="14">
        <v>10</v>
      </c>
      <c r="AC12" s="14">
        <v>9.4</v>
      </c>
      <c r="AD12" s="5">
        <v>66211</v>
      </c>
      <c r="AE12" s="5">
        <v>7290</v>
      </c>
      <c r="AF12" s="5"/>
      <c r="AG12" s="5"/>
      <c r="AH12" s="5">
        <v>9406</v>
      </c>
      <c r="AI12" s="5">
        <v>6366</v>
      </c>
      <c r="AJ12" s="15">
        <v>89273</v>
      </c>
      <c r="AK12" s="5">
        <v>23742.09</v>
      </c>
      <c r="AL12" s="5">
        <v>14217.7</v>
      </c>
      <c r="AM12" s="15">
        <v>37959.79</v>
      </c>
      <c r="AN12" s="15">
        <v>127232.79</v>
      </c>
      <c r="AO12" s="16" t="s">
        <v>58</v>
      </c>
      <c r="AP12" s="16"/>
    </row>
    <row r="13" spans="1:42" ht="42.75" x14ac:dyDescent="0.2">
      <c r="A13" s="10" t="s">
        <v>47</v>
      </c>
      <c r="B13" s="10" t="s">
        <v>46</v>
      </c>
      <c r="C13" s="10" t="s">
        <v>36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5</v>
      </c>
      <c r="O13" s="11">
        <v>2.8</v>
      </c>
      <c r="P13" s="12">
        <v>5</v>
      </c>
      <c r="Q13" s="12">
        <v>2.8</v>
      </c>
      <c r="R13" s="11">
        <v>0</v>
      </c>
      <c r="S13" s="11">
        <v>0</v>
      </c>
      <c r="T13" s="11">
        <v>0</v>
      </c>
      <c r="U13" s="11">
        <v>0</v>
      </c>
      <c r="V13" s="11">
        <v>3</v>
      </c>
      <c r="W13" s="11">
        <v>1.7</v>
      </c>
      <c r="X13" s="11">
        <v>0</v>
      </c>
      <c r="Y13" s="11">
        <v>0</v>
      </c>
      <c r="Z13" s="13">
        <v>3</v>
      </c>
      <c r="AA13" s="13">
        <v>1.7</v>
      </c>
      <c r="AB13" s="14">
        <v>8</v>
      </c>
      <c r="AC13" s="14">
        <v>4.5</v>
      </c>
      <c r="AD13" s="5">
        <v>28690</v>
      </c>
      <c r="AE13" s="5"/>
      <c r="AF13" s="5"/>
      <c r="AG13" s="5"/>
      <c r="AH13" s="5">
        <v>458</v>
      </c>
      <c r="AI13" s="5">
        <v>2036</v>
      </c>
      <c r="AJ13" s="15">
        <v>31184</v>
      </c>
      <c r="AK13" s="5">
        <v>38177.300000000003</v>
      </c>
      <c r="AL13" s="5">
        <v>352682.59</v>
      </c>
      <c r="AM13" s="15">
        <v>390859.89</v>
      </c>
      <c r="AN13" s="15">
        <v>422043.89</v>
      </c>
      <c r="AO13" s="16"/>
      <c r="AP13" s="16"/>
    </row>
    <row r="14" spans="1:42" ht="42.75" x14ac:dyDescent="0.2">
      <c r="A14" s="10" t="s">
        <v>48</v>
      </c>
      <c r="B14" s="10" t="s">
        <v>46</v>
      </c>
      <c r="C14" s="10" t="s">
        <v>36</v>
      </c>
      <c r="D14" s="11">
        <v>33</v>
      </c>
      <c r="E14" s="11">
        <v>32.4</v>
      </c>
      <c r="F14" s="11">
        <v>4</v>
      </c>
      <c r="G14" s="11">
        <v>3.8</v>
      </c>
      <c r="H14" s="11">
        <v>55</v>
      </c>
      <c r="I14" s="11">
        <v>54.8</v>
      </c>
      <c r="J14" s="11">
        <v>64</v>
      </c>
      <c r="K14" s="11">
        <v>63.1</v>
      </c>
      <c r="L14" s="11">
        <v>13</v>
      </c>
      <c r="M14" s="11">
        <v>12.89</v>
      </c>
      <c r="N14" s="11">
        <v>0</v>
      </c>
      <c r="O14" s="11">
        <v>0</v>
      </c>
      <c r="P14" s="12">
        <v>169</v>
      </c>
      <c r="Q14" s="12">
        <v>166.99</v>
      </c>
      <c r="R14" s="11">
        <v>25</v>
      </c>
      <c r="S14" s="11">
        <v>25</v>
      </c>
      <c r="T14" s="11">
        <v>18</v>
      </c>
      <c r="U14" s="11">
        <v>16.899999999999999</v>
      </c>
      <c r="V14" s="11">
        <v>12</v>
      </c>
      <c r="W14" s="11">
        <v>12</v>
      </c>
      <c r="X14" s="11">
        <v>0</v>
      </c>
      <c r="Y14" s="11">
        <v>0</v>
      </c>
      <c r="Z14" s="13">
        <v>55</v>
      </c>
      <c r="AA14" s="13">
        <v>53.9</v>
      </c>
      <c r="AB14" s="14">
        <v>224</v>
      </c>
      <c r="AC14" s="14">
        <v>220.89</v>
      </c>
      <c r="AD14" s="5">
        <v>823648</v>
      </c>
      <c r="AE14" s="5"/>
      <c r="AF14" s="5"/>
      <c r="AG14" s="5"/>
      <c r="AH14" s="5">
        <v>58408</v>
      </c>
      <c r="AI14" s="5">
        <v>90640</v>
      </c>
      <c r="AJ14" s="15">
        <v>972696</v>
      </c>
      <c r="AK14" s="5">
        <v>198878.07</v>
      </c>
      <c r="AL14" s="5">
        <v>8389.2099999999991</v>
      </c>
      <c r="AM14" s="15">
        <v>207267.28</v>
      </c>
      <c r="AN14" s="15">
        <v>1179963.28</v>
      </c>
      <c r="AO14" s="16"/>
      <c r="AP14" s="16"/>
    </row>
    <row r="15" spans="1:42" ht="42.75" x14ac:dyDescent="0.2">
      <c r="A15" s="10" t="s">
        <v>49</v>
      </c>
      <c r="B15" s="10" t="s">
        <v>46</v>
      </c>
      <c r="C15" s="10" t="s">
        <v>36</v>
      </c>
      <c r="D15" s="11">
        <v>29</v>
      </c>
      <c r="E15" s="11">
        <v>10.6</v>
      </c>
      <c r="F15" s="11">
        <v>18</v>
      </c>
      <c r="G15" s="11">
        <v>18</v>
      </c>
      <c r="H15" s="11">
        <v>71</v>
      </c>
      <c r="I15" s="11">
        <v>70.7</v>
      </c>
      <c r="J15" s="11">
        <v>14</v>
      </c>
      <c r="K15" s="11">
        <v>13.8</v>
      </c>
      <c r="L15" s="11">
        <v>4</v>
      </c>
      <c r="M15" s="11">
        <v>4</v>
      </c>
      <c r="N15" s="11">
        <v>71</v>
      </c>
      <c r="O15" s="11">
        <v>65.599999999999994</v>
      </c>
      <c r="P15" s="12">
        <v>207</v>
      </c>
      <c r="Q15" s="12">
        <v>182.7</v>
      </c>
      <c r="R15" s="11">
        <v>6</v>
      </c>
      <c r="S15" s="11">
        <v>2.6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3">
        <v>6</v>
      </c>
      <c r="AA15" s="13">
        <v>2.6</v>
      </c>
      <c r="AB15" s="14">
        <v>213</v>
      </c>
      <c r="AC15" s="14">
        <v>185.3</v>
      </c>
      <c r="AD15" s="5">
        <v>527079.41</v>
      </c>
      <c r="AE15" s="5">
        <v>5948.74</v>
      </c>
      <c r="AF15" s="5"/>
      <c r="AG15" s="5">
        <v>18938.98</v>
      </c>
      <c r="AH15" s="5">
        <v>2888.7</v>
      </c>
      <c r="AI15" s="5">
        <v>46380.11</v>
      </c>
      <c r="AJ15" s="15">
        <v>601235.93999999994</v>
      </c>
      <c r="AK15" s="5">
        <v>16831.25</v>
      </c>
      <c r="AL15" s="5">
        <v>0</v>
      </c>
      <c r="AM15" s="15">
        <v>16831.25</v>
      </c>
      <c r="AN15" s="15">
        <v>618067.18999999994</v>
      </c>
      <c r="AO15" s="16"/>
      <c r="AP15" s="16"/>
    </row>
    <row r="16" spans="1:42" ht="42.75" x14ac:dyDescent="0.2">
      <c r="A16" s="9" t="s">
        <v>50</v>
      </c>
      <c r="B16" s="10" t="s">
        <v>46</v>
      </c>
      <c r="C16" s="10" t="s">
        <v>36</v>
      </c>
      <c r="D16" s="11">
        <v>2</v>
      </c>
      <c r="E16" s="11">
        <v>2</v>
      </c>
      <c r="F16" s="11">
        <v>16</v>
      </c>
      <c r="G16" s="11">
        <v>15.8</v>
      </c>
      <c r="H16" s="11">
        <v>14</v>
      </c>
      <c r="I16" s="11">
        <v>13.8</v>
      </c>
      <c r="J16" s="11">
        <v>11</v>
      </c>
      <c r="K16" s="11">
        <v>11</v>
      </c>
      <c r="L16" s="11">
        <v>3</v>
      </c>
      <c r="M16" s="11">
        <v>3</v>
      </c>
      <c r="N16" s="11">
        <v>0</v>
      </c>
      <c r="O16" s="11">
        <v>0</v>
      </c>
      <c r="P16" s="12">
        <v>46</v>
      </c>
      <c r="Q16" s="12">
        <v>45.6</v>
      </c>
      <c r="R16" s="11">
        <v>2</v>
      </c>
      <c r="S16" s="11">
        <v>1.3</v>
      </c>
      <c r="T16" s="11">
        <v>0</v>
      </c>
      <c r="U16" s="11">
        <v>0</v>
      </c>
      <c r="V16" s="11">
        <v>4</v>
      </c>
      <c r="W16" s="11">
        <v>0.8</v>
      </c>
      <c r="X16" s="11">
        <v>0</v>
      </c>
      <c r="Y16" s="11">
        <v>0</v>
      </c>
      <c r="Z16" s="13">
        <v>6</v>
      </c>
      <c r="AA16" s="13">
        <v>2.1</v>
      </c>
      <c r="AB16" s="14">
        <v>52</v>
      </c>
      <c r="AC16" s="14">
        <v>47.7</v>
      </c>
      <c r="AD16" s="5">
        <v>146645</v>
      </c>
      <c r="AE16" s="5">
        <v>374</v>
      </c>
      <c r="AF16" s="5"/>
      <c r="AG16" s="5">
        <v>105</v>
      </c>
      <c r="AH16" s="5">
        <v>28514</v>
      </c>
      <c r="AI16" s="5">
        <v>13727</v>
      </c>
      <c r="AJ16" s="15">
        <v>189365</v>
      </c>
      <c r="AK16" s="5">
        <v>3327.69</v>
      </c>
      <c r="AL16" s="5">
        <v>0</v>
      </c>
      <c r="AM16" s="15">
        <v>3327.69</v>
      </c>
      <c r="AN16" s="15">
        <v>192692.69</v>
      </c>
      <c r="AO16" s="16"/>
      <c r="AP16" s="16"/>
    </row>
    <row r="17" spans="1:41" ht="42.75" x14ac:dyDescent="0.2">
      <c r="A17" s="9" t="s">
        <v>52</v>
      </c>
      <c r="B17" s="10" t="s">
        <v>46</v>
      </c>
      <c r="C17" s="10" t="s">
        <v>36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301</v>
      </c>
      <c r="O17" s="11">
        <v>292</v>
      </c>
      <c r="P17" s="12">
        <v>301</v>
      </c>
      <c r="Q17" s="12">
        <v>292</v>
      </c>
      <c r="R17" s="11">
        <v>4</v>
      </c>
      <c r="S17" s="11">
        <v>4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3">
        <v>4</v>
      </c>
      <c r="AA17" s="13">
        <v>4</v>
      </c>
      <c r="AB17" s="14">
        <v>305</v>
      </c>
      <c r="AC17" s="14">
        <v>296</v>
      </c>
      <c r="AD17" s="5">
        <v>838622.82</v>
      </c>
      <c r="AE17" s="5">
        <v>5782.34</v>
      </c>
      <c r="AF17" s="5"/>
      <c r="AG17" s="5">
        <v>28036.93</v>
      </c>
      <c r="AH17" s="5">
        <v>294.43</v>
      </c>
      <c r="AI17" s="5">
        <v>77266.16</v>
      </c>
      <c r="AJ17" s="15">
        <v>950002.68</v>
      </c>
      <c r="AK17" s="5">
        <v>4451.21</v>
      </c>
      <c r="AL17" s="5">
        <v>0</v>
      </c>
      <c r="AM17" s="15">
        <v>4451.21</v>
      </c>
      <c r="AN17" s="15">
        <v>954453.89</v>
      </c>
      <c r="AO17" s="16"/>
    </row>
    <row r="18" spans="1:41" x14ac:dyDescent="0.2">
      <c r="A18" s="10"/>
      <c r="B18" s="10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14"/>
      <c r="AC18" s="14"/>
      <c r="AD18" s="5"/>
      <c r="AE18" s="5"/>
      <c r="AF18" s="5"/>
      <c r="AG18" s="5"/>
      <c r="AH18" s="5"/>
      <c r="AI18" s="5"/>
      <c r="AJ18" s="15"/>
      <c r="AK18" s="5"/>
      <c r="AL18" s="5"/>
      <c r="AM18" s="15"/>
      <c r="AN18" s="15"/>
      <c r="AO18" s="16"/>
    </row>
    <row r="19" spans="1:41" x14ac:dyDescent="0.2">
      <c r="A19" s="10"/>
      <c r="B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14"/>
      <c r="AC19" s="14"/>
      <c r="AD19" s="5"/>
      <c r="AE19" s="5"/>
      <c r="AF19" s="5"/>
      <c r="AG19" s="5"/>
      <c r="AH19" s="5"/>
      <c r="AI19" s="5"/>
      <c r="AJ19" s="15"/>
      <c r="AK19" s="5"/>
      <c r="AL19" s="5"/>
      <c r="AM19" s="15"/>
      <c r="AN19" s="15"/>
      <c r="AO19" s="16"/>
    </row>
    <row r="20" spans="1:41" x14ac:dyDescent="0.2">
      <c r="A20" s="10"/>
      <c r="B20" s="10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14"/>
      <c r="AC20" s="14"/>
      <c r="AD20" s="5"/>
      <c r="AE20" s="5"/>
      <c r="AF20" s="5"/>
      <c r="AG20" s="5"/>
      <c r="AH20" s="5"/>
      <c r="AI20" s="5"/>
      <c r="AJ20" s="15"/>
      <c r="AK20" s="5"/>
      <c r="AL20" s="5"/>
      <c r="AM20" s="15"/>
      <c r="AN20" s="15"/>
      <c r="AO20" s="16"/>
    </row>
    <row r="21" spans="1:41" x14ac:dyDescent="0.2">
      <c r="A21" s="10"/>
      <c r="B21" s="10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14"/>
      <c r="AC21" s="14"/>
      <c r="AD21" s="5"/>
      <c r="AE21" s="5"/>
      <c r="AF21" s="5"/>
      <c r="AG21" s="5"/>
      <c r="AH21" s="5"/>
      <c r="AI21" s="5"/>
      <c r="AJ21" s="15"/>
      <c r="AK21" s="5"/>
      <c r="AL21" s="5"/>
      <c r="AM21" s="15"/>
      <c r="AN21" s="15"/>
      <c r="AO21" s="16"/>
    </row>
    <row r="22" spans="1:41" x14ac:dyDescent="0.2">
      <c r="A22" s="10"/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14"/>
      <c r="AC22" s="14"/>
      <c r="AD22" s="5"/>
      <c r="AE22" s="5"/>
      <c r="AF22" s="5"/>
      <c r="AG22" s="5"/>
      <c r="AH22" s="5"/>
      <c r="AI22" s="5"/>
      <c r="AJ22" s="15"/>
      <c r="AK22" s="5"/>
      <c r="AL22" s="5"/>
      <c r="AM22" s="15"/>
      <c r="AN22" s="15"/>
      <c r="AO22" s="16"/>
    </row>
    <row r="23" spans="1:41" x14ac:dyDescent="0.2">
      <c r="A23" s="10"/>
      <c r="B23" s="10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14"/>
      <c r="AC23" s="14"/>
      <c r="AD23" s="5"/>
      <c r="AE23" s="5"/>
      <c r="AF23" s="5"/>
      <c r="AG23" s="5"/>
      <c r="AH23" s="5"/>
      <c r="AI23" s="5"/>
      <c r="AJ23" s="15"/>
      <c r="AK23" s="5"/>
      <c r="AL23" s="5"/>
      <c r="AM23" s="15"/>
      <c r="AN23" s="15"/>
      <c r="AO23" s="16"/>
    </row>
    <row r="24" spans="1:41" x14ac:dyDescent="0.2">
      <c r="A24" s="10"/>
      <c r="B24" s="10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14"/>
      <c r="AC24" s="14"/>
      <c r="AD24" s="5"/>
      <c r="AE24" s="5"/>
      <c r="AF24" s="5"/>
      <c r="AG24" s="5"/>
      <c r="AH24" s="5"/>
      <c r="AI24" s="5"/>
      <c r="AJ24" s="15"/>
      <c r="AK24" s="5"/>
      <c r="AL24" s="5"/>
      <c r="AM24" s="15"/>
      <c r="AN24" s="15"/>
      <c r="AO24" s="16"/>
    </row>
    <row r="25" spans="1:41" x14ac:dyDescent="0.2">
      <c r="A25" s="10"/>
      <c r="B25" s="10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14"/>
      <c r="AC25" s="14"/>
      <c r="AD25" s="5"/>
      <c r="AE25" s="5"/>
      <c r="AF25" s="5"/>
      <c r="AG25" s="5"/>
      <c r="AH25" s="5"/>
      <c r="AI25" s="5"/>
      <c r="AJ25" s="15"/>
      <c r="AK25" s="5"/>
      <c r="AL25" s="5"/>
      <c r="AM25" s="15"/>
      <c r="AN25" s="15"/>
      <c r="AO25" s="16"/>
    </row>
    <row r="26" spans="1:41" x14ac:dyDescent="0.2">
      <c r="A26" s="10"/>
      <c r="B26" s="10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14"/>
      <c r="AC26" s="14"/>
      <c r="AD26" s="5"/>
      <c r="AE26" s="5"/>
      <c r="AF26" s="5"/>
      <c r="AG26" s="5"/>
      <c r="AH26" s="5"/>
      <c r="AI26" s="5"/>
      <c r="AJ26" s="15"/>
      <c r="AK26" s="5"/>
      <c r="AL26" s="5"/>
      <c r="AM26" s="15"/>
      <c r="AN26" s="15"/>
      <c r="AO26" s="16"/>
    </row>
    <row r="27" spans="1:41" x14ac:dyDescent="0.2">
      <c r="A27" s="10"/>
      <c r="B27" s="10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14"/>
      <c r="AC27" s="14"/>
      <c r="AD27" s="5"/>
      <c r="AE27" s="5"/>
      <c r="AF27" s="5"/>
      <c r="AG27" s="5"/>
      <c r="AH27" s="5"/>
      <c r="AI27" s="5"/>
      <c r="AJ27" s="15"/>
      <c r="AK27" s="5"/>
      <c r="AL27" s="5"/>
      <c r="AM27" s="15"/>
      <c r="AN27" s="15"/>
      <c r="AO27" s="16"/>
    </row>
    <row r="28" spans="1:41" x14ac:dyDescent="0.2">
      <c r="A28" s="10"/>
      <c r="B28" s="10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14"/>
      <c r="AC28" s="14"/>
      <c r="AD28" s="5"/>
      <c r="AE28" s="5"/>
      <c r="AF28" s="5"/>
      <c r="AG28" s="5"/>
      <c r="AH28" s="5"/>
      <c r="AI28" s="5"/>
      <c r="AJ28" s="15"/>
      <c r="AK28" s="5"/>
      <c r="AL28" s="5"/>
      <c r="AM28" s="15"/>
      <c r="AN28" s="15"/>
      <c r="AO28" s="16"/>
    </row>
    <row r="29" spans="1:41" x14ac:dyDescent="0.2">
      <c r="A29" s="10"/>
      <c r="B29" s="10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14"/>
      <c r="AC29" s="14"/>
      <c r="AD29" s="5"/>
      <c r="AE29" s="5"/>
      <c r="AF29" s="5"/>
      <c r="AG29" s="5"/>
      <c r="AH29" s="5"/>
      <c r="AI29" s="5"/>
      <c r="AJ29" s="15"/>
      <c r="AK29" s="5"/>
      <c r="AL29" s="5"/>
      <c r="AM29" s="15"/>
      <c r="AN29" s="15"/>
      <c r="AO29" s="16"/>
    </row>
    <row r="30" spans="1:41" x14ac:dyDescent="0.2">
      <c r="A30" s="10"/>
      <c r="B30" s="10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14"/>
      <c r="AC30" s="14"/>
      <c r="AD30" s="5"/>
      <c r="AE30" s="5"/>
      <c r="AF30" s="5"/>
      <c r="AG30" s="5"/>
      <c r="AH30" s="5"/>
      <c r="AI30" s="5"/>
      <c r="AJ30" s="15"/>
      <c r="AK30" s="5"/>
      <c r="AL30" s="5"/>
      <c r="AM30" s="15"/>
      <c r="AN30" s="15"/>
      <c r="AO30" s="16"/>
    </row>
    <row r="31" spans="1:41" x14ac:dyDescent="0.2">
      <c r="A31" s="10"/>
      <c r="B31" s="10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14"/>
      <c r="AC31" s="14"/>
      <c r="AD31" s="5"/>
      <c r="AE31" s="5"/>
      <c r="AF31" s="5"/>
      <c r="AG31" s="5"/>
      <c r="AH31" s="5"/>
      <c r="AI31" s="5"/>
      <c r="AJ31" s="15"/>
      <c r="AK31" s="5"/>
      <c r="AL31" s="5"/>
      <c r="AM31" s="15"/>
      <c r="AN31" s="15"/>
      <c r="AO31" s="16"/>
    </row>
    <row r="32" spans="1:41" x14ac:dyDescent="0.2">
      <c r="A32" s="10"/>
      <c r="B32" s="10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14"/>
      <c r="AC32" s="14"/>
      <c r="AD32" s="5"/>
      <c r="AE32" s="5"/>
      <c r="AF32" s="5"/>
      <c r="AG32" s="5"/>
      <c r="AH32" s="5"/>
      <c r="AI32" s="5"/>
      <c r="AJ32" s="15"/>
      <c r="AK32" s="5"/>
      <c r="AL32" s="5"/>
      <c r="AM32" s="15"/>
      <c r="AN32" s="15"/>
      <c r="AO32" s="16"/>
    </row>
    <row r="33" spans="1:41" x14ac:dyDescent="0.2">
      <c r="A33" s="10"/>
      <c r="B33" s="10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14"/>
      <c r="AC33" s="14"/>
      <c r="AD33" s="5"/>
      <c r="AE33" s="5"/>
      <c r="AF33" s="5"/>
      <c r="AG33" s="5"/>
      <c r="AH33" s="5"/>
      <c r="AI33" s="5"/>
      <c r="AJ33" s="15"/>
      <c r="AK33" s="5"/>
      <c r="AL33" s="5"/>
      <c r="AM33" s="15"/>
      <c r="AN33" s="15"/>
      <c r="AO33" s="16"/>
    </row>
    <row r="34" spans="1:41" x14ac:dyDescent="0.2">
      <c r="A34" s="10"/>
      <c r="B34" s="10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14"/>
      <c r="AC34" s="14"/>
      <c r="AD34" s="5"/>
      <c r="AE34" s="5"/>
      <c r="AF34" s="5"/>
      <c r="AG34" s="5"/>
      <c r="AH34" s="5"/>
      <c r="AI34" s="5"/>
      <c r="AJ34" s="15"/>
      <c r="AK34" s="5"/>
      <c r="AL34" s="5"/>
      <c r="AM34" s="15"/>
      <c r="AN34" s="15"/>
      <c r="AO34" s="16"/>
    </row>
    <row r="35" spans="1:41" x14ac:dyDescent="0.2">
      <c r="A35" s="10"/>
      <c r="B35" s="10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14"/>
      <c r="AC35" s="14"/>
      <c r="AD35" s="5"/>
      <c r="AE35" s="5"/>
      <c r="AF35" s="5"/>
      <c r="AG35" s="5"/>
      <c r="AH35" s="5"/>
      <c r="AI35" s="5"/>
      <c r="AJ35" s="15"/>
      <c r="AK35" s="5"/>
      <c r="AL35" s="5"/>
      <c r="AM35" s="15"/>
      <c r="AN35" s="15"/>
      <c r="AO35" s="16"/>
    </row>
    <row r="36" spans="1:41" x14ac:dyDescent="0.2">
      <c r="A36" s="10"/>
      <c r="B36" s="10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14"/>
      <c r="AC36" s="14"/>
      <c r="AD36" s="5"/>
      <c r="AE36" s="5"/>
      <c r="AF36" s="5"/>
      <c r="AG36" s="5"/>
      <c r="AH36" s="5"/>
      <c r="AI36" s="5"/>
      <c r="AJ36" s="15"/>
      <c r="AK36" s="5"/>
      <c r="AL36" s="5"/>
      <c r="AM36" s="15"/>
      <c r="AN36" s="15"/>
      <c r="AO36" s="16"/>
    </row>
    <row r="37" spans="1:41" x14ac:dyDescent="0.2">
      <c r="A37" s="10"/>
      <c r="B37" s="10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14"/>
      <c r="AC37" s="14"/>
      <c r="AD37" s="5"/>
      <c r="AE37" s="5"/>
      <c r="AF37" s="5"/>
      <c r="AG37" s="5"/>
      <c r="AH37" s="5"/>
      <c r="AI37" s="5"/>
      <c r="AJ37" s="15"/>
      <c r="AK37" s="5"/>
      <c r="AL37" s="5"/>
      <c r="AM37" s="15"/>
      <c r="AN37" s="15"/>
      <c r="AO37" s="16"/>
    </row>
    <row r="38" spans="1:41" x14ac:dyDescent="0.2">
      <c r="A38" s="10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14"/>
      <c r="AC38" s="14"/>
      <c r="AD38" s="5"/>
      <c r="AE38" s="5"/>
      <c r="AF38" s="5"/>
      <c r="AG38" s="5"/>
      <c r="AH38" s="5"/>
      <c r="AI38" s="5"/>
      <c r="AJ38" s="15"/>
      <c r="AK38" s="5"/>
      <c r="AL38" s="5"/>
      <c r="AM38" s="15"/>
      <c r="AN38" s="15"/>
      <c r="AO38" s="16"/>
    </row>
    <row r="39" spans="1:41" x14ac:dyDescent="0.2">
      <c r="A39" s="10"/>
      <c r="B39" s="10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14"/>
      <c r="AC39" s="14"/>
      <c r="AD39" s="5"/>
      <c r="AE39" s="5"/>
      <c r="AF39" s="5"/>
      <c r="AG39" s="5"/>
      <c r="AH39" s="5"/>
      <c r="AI39" s="5"/>
      <c r="AJ39" s="15"/>
      <c r="AK39" s="5"/>
      <c r="AL39" s="5"/>
      <c r="AM39" s="15"/>
      <c r="AN39" s="15"/>
      <c r="AO39" s="16"/>
    </row>
    <row r="40" spans="1:41" x14ac:dyDescent="0.2">
      <c r="A40" s="10"/>
      <c r="B40" s="10"/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14"/>
      <c r="AC40" s="14"/>
      <c r="AD40" s="5"/>
      <c r="AE40" s="5"/>
      <c r="AF40" s="5"/>
      <c r="AG40" s="5"/>
      <c r="AH40" s="5"/>
      <c r="AI40" s="5"/>
      <c r="AJ40" s="15"/>
      <c r="AK40" s="5"/>
      <c r="AL40" s="5"/>
      <c r="AM40" s="15"/>
      <c r="AN40" s="15"/>
      <c r="AO40" s="16"/>
    </row>
    <row r="41" spans="1:41" x14ac:dyDescent="0.2">
      <c r="A41" s="10"/>
      <c r="B41" s="10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14"/>
      <c r="AC41" s="14"/>
      <c r="AD41" s="5"/>
      <c r="AE41" s="5"/>
      <c r="AF41" s="5"/>
      <c r="AG41" s="5"/>
      <c r="AH41" s="5"/>
      <c r="AI41" s="5"/>
      <c r="AJ41" s="15"/>
      <c r="AK41" s="5"/>
      <c r="AL41" s="5"/>
      <c r="AM41" s="15"/>
      <c r="AN41" s="15"/>
      <c r="AO41" s="16"/>
    </row>
    <row r="42" spans="1:41" x14ac:dyDescent="0.2">
      <c r="A42" s="10"/>
      <c r="B42" s="10"/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14"/>
      <c r="AC42" s="14"/>
      <c r="AD42" s="5"/>
      <c r="AE42" s="5"/>
      <c r="AF42" s="5"/>
      <c r="AG42" s="5"/>
      <c r="AH42" s="5"/>
      <c r="AI42" s="5"/>
      <c r="AJ42" s="15"/>
      <c r="AK42" s="5"/>
      <c r="AL42" s="5"/>
      <c r="AM42" s="15"/>
      <c r="AN42" s="15"/>
      <c r="AO42" s="16"/>
    </row>
    <row r="43" spans="1:41" x14ac:dyDescent="0.2">
      <c r="A43" s="10"/>
      <c r="B43" s="10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14"/>
      <c r="AC43" s="14"/>
      <c r="AD43" s="5"/>
      <c r="AE43" s="5"/>
      <c r="AF43" s="5"/>
      <c r="AG43" s="5"/>
      <c r="AH43" s="5"/>
      <c r="AI43" s="5"/>
      <c r="AJ43" s="15"/>
      <c r="AK43" s="5"/>
      <c r="AL43" s="5"/>
      <c r="AM43" s="15"/>
      <c r="AN43" s="15"/>
      <c r="AO43" s="16"/>
    </row>
    <row r="44" spans="1:41" x14ac:dyDescent="0.2">
      <c r="A44" s="10"/>
      <c r="B44" s="10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14"/>
      <c r="AC44" s="14"/>
      <c r="AD44" s="5"/>
      <c r="AE44" s="5"/>
      <c r="AF44" s="5"/>
      <c r="AG44" s="5"/>
      <c r="AH44" s="5"/>
      <c r="AI44" s="5"/>
      <c r="AJ44" s="15"/>
      <c r="AK44" s="5"/>
      <c r="AL44" s="5"/>
      <c r="AM44" s="15"/>
      <c r="AN44" s="15"/>
      <c r="AO44" s="16"/>
    </row>
    <row r="45" spans="1:41" x14ac:dyDescent="0.2">
      <c r="A45" s="10"/>
      <c r="B45" s="10"/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14"/>
      <c r="AC45" s="14"/>
      <c r="AD45" s="5"/>
      <c r="AE45" s="5"/>
      <c r="AF45" s="5"/>
      <c r="AG45" s="5"/>
      <c r="AH45" s="5"/>
      <c r="AI45" s="5"/>
      <c r="AJ45" s="15"/>
      <c r="AK45" s="5"/>
      <c r="AL45" s="5"/>
      <c r="AM45" s="15"/>
      <c r="AN45" s="15"/>
      <c r="AO45" s="16"/>
    </row>
    <row r="46" spans="1:41" x14ac:dyDescent="0.2">
      <c r="A46" s="10"/>
      <c r="B46" s="10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14"/>
      <c r="AC46" s="14"/>
      <c r="AD46" s="5"/>
      <c r="AE46" s="5"/>
      <c r="AF46" s="5"/>
      <c r="AG46" s="5"/>
      <c r="AH46" s="5"/>
      <c r="AI46" s="5"/>
      <c r="AJ46" s="15"/>
      <c r="AK46" s="5"/>
      <c r="AL46" s="5"/>
      <c r="AM46" s="15"/>
      <c r="AN46" s="15"/>
      <c r="AO46" s="16"/>
    </row>
    <row r="47" spans="1:41" x14ac:dyDescent="0.2">
      <c r="A47" s="10"/>
      <c r="B47" s="10"/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14"/>
      <c r="AC47" s="14"/>
      <c r="AD47" s="5"/>
      <c r="AE47" s="5"/>
      <c r="AF47" s="5"/>
      <c r="AG47" s="5"/>
      <c r="AH47" s="5"/>
      <c r="AI47" s="5"/>
      <c r="AJ47" s="15"/>
      <c r="AK47" s="5"/>
      <c r="AL47" s="5"/>
      <c r="AM47" s="15"/>
      <c r="AN47" s="15"/>
      <c r="AO47" s="16"/>
    </row>
    <row r="48" spans="1:41" x14ac:dyDescent="0.2">
      <c r="A48" s="10"/>
      <c r="B48" s="10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14"/>
      <c r="AC48" s="14"/>
      <c r="AD48" s="5"/>
      <c r="AE48" s="5"/>
      <c r="AF48" s="5"/>
      <c r="AG48" s="5"/>
      <c r="AH48" s="5"/>
      <c r="AI48" s="5"/>
      <c r="AJ48" s="15"/>
      <c r="AK48" s="5"/>
      <c r="AL48" s="5"/>
      <c r="AM48" s="15"/>
      <c r="AN48" s="15"/>
      <c r="AO48" s="16"/>
    </row>
    <row r="49" spans="1:41" x14ac:dyDescent="0.2">
      <c r="A49" s="10"/>
      <c r="B49" s="10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14"/>
      <c r="AC49" s="14"/>
      <c r="AD49" s="5"/>
      <c r="AE49" s="5"/>
      <c r="AF49" s="5"/>
      <c r="AG49" s="5"/>
      <c r="AH49" s="5"/>
      <c r="AI49" s="5"/>
      <c r="AJ49" s="15"/>
      <c r="AK49" s="5"/>
      <c r="AL49" s="5"/>
      <c r="AM49" s="15"/>
      <c r="AN49" s="15"/>
      <c r="AO49" s="16"/>
    </row>
    <row r="50" spans="1:41" x14ac:dyDescent="0.2">
      <c r="A50" s="10"/>
      <c r="B50" s="10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14"/>
      <c r="AC50" s="14"/>
      <c r="AD50" s="5"/>
      <c r="AE50" s="5"/>
      <c r="AF50" s="5"/>
      <c r="AG50" s="5"/>
      <c r="AH50" s="5"/>
      <c r="AI50" s="5"/>
      <c r="AJ50" s="15"/>
      <c r="AK50" s="5"/>
      <c r="AL50" s="5"/>
      <c r="AM50" s="15"/>
      <c r="AN50" s="15"/>
      <c r="AO50" s="16"/>
    </row>
    <row r="51" spans="1:41" x14ac:dyDescent="0.2">
      <c r="A51" s="10"/>
      <c r="B51" s="10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14"/>
      <c r="AC51" s="14"/>
      <c r="AD51" s="5"/>
      <c r="AE51" s="5"/>
      <c r="AF51" s="5"/>
      <c r="AG51" s="5"/>
      <c r="AH51" s="5"/>
      <c r="AI51" s="5"/>
      <c r="AJ51" s="15"/>
      <c r="AK51" s="5"/>
      <c r="AL51" s="5"/>
      <c r="AM51" s="15"/>
      <c r="AN51" s="15"/>
      <c r="AO51" s="16"/>
    </row>
    <row r="52" spans="1:41" x14ac:dyDescent="0.2">
      <c r="A52" s="10"/>
      <c r="B52" s="10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14"/>
      <c r="AC52" s="14"/>
      <c r="AD52" s="5"/>
      <c r="AE52" s="5"/>
      <c r="AF52" s="5"/>
      <c r="AG52" s="5"/>
      <c r="AH52" s="5"/>
      <c r="AI52" s="5"/>
      <c r="AJ52" s="15"/>
      <c r="AK52" s="5"/>
      <c r="AL52" s="5"/>
      <c r="AM52" s="15"/>
      <c r="AN52" s="15"/>
      <c r="AO52" s="16"/>
    </row>
    <row r="53" spans="1:41" x14ac:dyDescent="0.2">
      <c r="A53" s="10"/>
      <c r="B53" s="10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14"/>
      <c r="AC53" s="14"/>
      <c r="AD53" s="5"/>
      <c r="AE53" s="5"/>
      <c r="AF53" s="5"/>
      <c r="AG53" s="5"/>
      <c r="AH53" s="5"/>
      <c r="AI53" s="5"/>
      <c r="AJ53" s="15"/>
      <c r="AK53" s="5"/>
      <c r="AL53" s="5"/>
      <c r="AM53" s="15"/>
      <c r="AN53" s="15"/>
      <c r="AO53" s="16"/>
    </row>
    <row r="54" spans="1:41" x14ac:dyDescent="0.2">
      <c r="A54" s="10"/>
      <c r="B54" s="10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14"/>
      <c r="AC54" s="14"/>
      <c r="AD54" s="5"/>
      <c r="AE54" s="5"/>
      <c r="AF54" s="5"/>
      <c r="AG54" s="5"/>
      <c r="AH54" s="5"/>
      <c r="AI54" s="5"/>
      <c r="AJ54" s="15"/>
      <c r="AK54" s="5"/>
      <c r="AL54" s="5"/>
      <c r="AM54" s="15"/>
      <c r="AN54" s="15"/>
      <c r="AO54" s="16"/>
    </row>
    <row r="55" spans="1:41" x14ac:dyDescent="0.2">
      <c r="A55" s="10"/>
      <c r="B55" s="10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14"/>
      <c r="AC55" s="14"/>
      <c r="AD55" s="5"/>
      <c r="AE55" s="5"/>
      <c r="AF55" s="5"/>
      <c r="AG55" s="5"/>
      <c r="AH55" s="5"/>
      <c r="AI55" s="5"/>
      <c r="AJ55" s="15"/>
      <c r="AK55" s="5"/>
      <c r="AL55" s="5"/>
      <c r="AM55" s="15"/>
      <c r="AN55" s="15"/>
      <c r="AO55" s="16"/>
    </row>
    <row r="56" spans="1:41" x14ac:dyDescent="0.2">
      <c r="A56" s="10"/>
      <c r="B56" s="10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14"/>
      <c r="AC56" s="14"/>
      <c r="AD56" s="5"/>
      <c r="AE56" s="5"/>
      <c r="AF56" s="5"/>
      <c r="AG56" s="5"/>
      <c r="AH56" s="5"/>
      <c r="AI56" s="5"/>
      <c r="AJ56" s="15"/>
      <c r="AK56" s="5"/>
      <c r="AL56" s="5"/>
      <c r="AM56" s="15"/>
      <c r="AN56" s="15"/>
      <c r="AO56" s="16"/>
    </row>
    <row r="57" spans="1:41" x14ac:dyDescent="0.2">
      <c r="A57" s="10"/>
      <c r="B57" s="10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14"/>
      <c r="AC57" s="14"/>
      <c r="AD57" s="5"/>
      <c r="AE57" s="5"/>
      <c r="AF57" s="5"/>
      <c r="AG57" s="5"/>
      <c r="AH57" s="5"/>
      <c r="AI57" s="5"/>
      <c r="AJ57" s="15"/>
      <c r="AK57" s="5"/>
      <c r="AL57" s="5"/>
      <c r="AM57" s="15"/>
      <c r="AN57" s="15"/>
      <c r="AO57" s="16"/>
    </row>
    <row r="58" spans="1:41" x14ac:dyDescent="0.2">
      <c r="A58" s="10"/>
      <c r="B58" s="10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14"/>
      <c r="AC58" s="14"/>
      <c r="AD58" s="5"/>
      <c r="AE58" s="5"/>
      <c r="AF58" s="5"/>
      <c r="AG58" s="5"/>
      <c r="AH58" s="5"/>
      <c r="AI58" s="5"/>
      <c r="AJ58" s="15"/>
      <c r="AK58" s="5"/>
      <c r="AL58" s="5"/>
      <c r="AM58" s="15"/>
      <c r="AN58" s="15"/>
      <c r="AO58" s="16"/>
    </row>
    <row r="59" spans="1:41" x14ac:dyDescent="0.2">
      <c r="A59" s="10"/>
      <c r="B59" s="10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14"/>
      <c r="AC59" s="14"/>
      <c r="AD59" s="5"/>
      <c r="AE59" s="5"/>
      <c r="AF59" s="5"/>
      <c r="AG59" s="5"/>
      <c r="AH59" s="5"/>
      <c r="AI59" s="5"/>
      <c r="AJ59" s="15"/>
      <c r="AK59" s="5"/>
      <c r="AL59" s="5"/>
      <c r="AM59" s="15"/>
      <c r="AN59" s="15"/>
      <c r="AO59" s="16"/>
    </row>
    <row r="60" spans="1:41" x14ac:dyDescent="0.2">
      <c r="A60" s="10"/>
      <c r="B60" s="10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14"/>
      <c r="AC60" s="14"/>
      <c r="AD60" s="5"/>
      <c r="AE60" s="5"/>
      <c r="AF60" s="5"/>
      <c r="AG60" s="5"/>
      <c r="AH60" s="5"/>
      <c r="AI60" s="5"/>
      <c r="AJ60" s="15"/>
      <c r="AK60" s="5"/>
      <c r="AL60" s="5"/>
      <c r="AM60" s="15"/>
      <c r="AN60" s="15"/>
      <c r="AO60" s="16"/>
    </row>
    <row r="61" spans="1:41" x14ac:dyDescent="0.2">
      <c r="A61" s="10"/>
      <c r="B61" s="10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14"/>
      <c r="AC61" s="14"/>
      <c r="AD61" s="5"/>
      <c r="AE61" s="5"/>
      <c r="AF61" s="5"/>
      <c r="AG61" s="5"/>
      <c r="AH61" s="5"/>
      <c r="AI61" s="5"/>
      <c r="AJ61" s="15"/>
      <c r="AK61" s="5"/>
      <c r="AL61" s="5"/>
      <c r="AM61" s="15"/>
      <c r="AN61" s="15"/>
      <c r="AO61" s="16"/>
    </row>
    <row r="62" spans="1:41" x14ac:dyDescent="0.2">
      <c r="A62" s="10"/>
      <c r="B62" s="10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14"/>
      <c r="AC62" s="14"/>
      <c r="AD62" s="5"/>
      <c r="AE62" s="5"/>
      <c r="AF62" s="5"/>
      <c r="AG62" s="5"/>
      <c r="AH62" s="5"/>
      <c r="AI62" s="5"/>
      <c r="AJ62" s="15"/>
      <c r="AK62" s="5"/>
      <c r="AL62" s="5"/>
      <c r="AM62" s="15"/>
      <c r="AN62" s="15"/>
      <c r="AO62" s="16"/>
    </row>
    <row r="63" spans="1:41" x14ac:dyDescent="0.2">
      <c r="A63" s="10"/>
      <c r="B63" s="10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14"/>
      <c r="AC63" s="14"/>
      <c r="AD63" s="5"/>
      <c r="AE63" s="5"/>
      <c r="AF63" s="5"/>
      <c r="AG63" s="5"/>
      <c r="AH63" s="5"/>
      <c r="AI63" s="5"/>
      <c r="AJ63" s="15"/>
      <c r="AK63" s="5"/>
      <c r="AL63" s="5"/>
      <c r="AM63" s="15"/>
      <c r="AN63" s="15"/>
      <c r="AO63" s="16"/>
    </row>
    <row r="64" spans="1:41" x14ac:dyDescent="0.2">
      <c r="A64" s="10"/>
      <c r="B64" s="10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14"/>
      <c r="AC64" s="14"/>
      <c r="AD64" s="5"/>
      <c r="AE64" s="5"/>
      <c r="AF64" s="5"/>
      <c r="AG64" s="5"/>
      <c r="AH64" s="5"/>
      <c r="AI64" s="5"/>
      <c r="AJ64" s="15"/>
      <c r="AK64" s="5"/>
      <c r="AL64" s="5"/>
      <c r="AM64" s="15"/>
      <c r="AN64" s="15"/>
      <c r="AO64" s="16"/>
    </row>
    <row r="65" spans="1:41" x14ac:dyDescent="0.2">
      <c r="A65" s="10"/>
      <c r="B65" s="10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14"/>
      <c r="AC65" s="14"/>
      <c r="AD65" s="5"/>
      <c r="AE65" s="5"/>
      <c r="AF65" s="5"/>
      <c r="AG65" s="5"/>
      <c r="AH65" s="5"/>
      <c r="AI65" s="5"/>
      <c r="AJ65" s="15"/>
      <c r="AK65" s="5"/>
      <c r="AL65" s="5"/>
      <c r="AM65" s="15"/>
      <c r="AN65" s="15"/>
      <c r="AO65" s="16"/>
    </row>
    <row r="66" spans="1:41" x14ac:dyDescent="0.2">
      <c r="A66" s="10"/>
      <c r="B66" s="10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14"/>
      <c r="AC66" s="14"/>
      <c r="AD66" s="5"/>
      <c r="AE66" s="5"/>
      <c r="AF66" s="5"/>
      <c r="AG66" s="5"/>
      <c r="AH66" s="5"/>
      <c r="AI66" s="5"/>
      <c r="AJ66" s="15"/>
      <c r="AK66" s="5"/>
      <c r="AL66" s="5"/>
      <c r="AM66" s="15"/>
      <c r="AN66" s="15"/>
      <c r="AO66" s="16"/>
    </row>
    <row r="67" spans="1:41" x14ac:dyDescent="0.2">
      <c r="A67" s="10"/>
      <c r="B67" s="10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14"/>
      <c r="AC67" s="14"/>
      <c r="AD67" s="5"/>
      <c r="AE67" s="5"/>
      <c r="AF67" s="5"/>
      <c r="AG67" s="5"/>
      <c r="AH67" s="5"/>
      <c r="AI67" s="5"/>
      <c r="AJ67" s="15"/>
      <c r="AK67" s="5"/>
      <c r="AL67" s="5"/>
      <c r="AM67" s="15"/>
      <c r="AN67" s="15"/>
      <c r="AO67" s="16"/>
    </row>
    <row r="68" spans="1:41" x14ac:dyDescent="0.2">
      <c r="A68" s="10"/>
      <c r="B68" s="10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14"/>
      <c r="AC68" s="14"/>
      <c r="AD68" s="5"/>
      <c r="AE68" s="5"/>
      <c r="AF68" s="5"/>
      <c r="AG68" s="5"/>
      <c r="AH68" s="5"/>
      <c r="AI68" s="5"/>
      <c r="AJ68" s="15"/>
      <c r="AK68" s="5"/>
      <c r="AL68" s="5"/>
      <c r="AM68" s="15"/>
      <c r="AN68" s="15"/>
      <c r="AO68" s="16"/>
    </row>
    <row r="69" spans="1:41" x14ac:dyDescent="0.2">
      <c r="A69" s="10"/>
      <c r="B69" s="10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14"/>
      <c r="AC69" s="14"/>
      <c r="AD69" s="5"/>
      <c r="AE69" s="5"/>
      <c r="AF69" s="5"/>
      <c r="AG69" s="5"/>
      <c r="AH69" s="5"/>
      <c r="AI69" s="5"/>
      <c r="AJ69" s="15"/>
      <c r="AK69" s="5"/>
      <c r="AL69" s="5"/>
      <c r="AM69" s="15"/>
      <c r="AN69" s="15"/>
      <c r="AO69" s="16"/>
    </row>
    <row r="70" spans="1:41" x14ac:dyDescent="0.2">
      <c r="A70" s="10"/>
      <c r="B70" s="10"/>
      <c r="C70" s="10"/>
    </row>
    <row r="71" spans="1:41" x14ac:dyDescent="0.2">
      <c r="A71" s="10"/>
      <c r="B71" s="10"/>
      <c r="C71" s="10"/>
    </row>
    <row r="72" spans="1:41" x14ac:dyDescent="0.2">
      <c r="A72" s="10"/>
      <c r="B72" s="10"/>
      <c r="C72" s="10"/>
    </row>
    <row r="73" spans="1:41" x14ac:dyDescent="0.2">
      <c r="A73" s="10"/>
      <c r="B73" s="10"/>
      <c r="C73" s="10"/>
    </row>
    <row r="74" spans="1:41" x14ac:dyDescent="0.2">
      <c r="A74" s="10"/>
      <c r="B74" s="10"/>
      <c r="C74" s="10"/>
    </row>
    <row r="75" spans="1:41" x14ac:dyDescent="0.2">
      <c r="A75" s="10"/>
      <c r="B75" s="10"/>
      <c r="C75" s="10"/>
    </row>
    <row r="76" spans="1:41" x14ac:dyDescent="0.2">
      <c r="A76" s="10"/>
      <c r="B76" s="10"/>
      <c r="C76" s="10"/>
    </row>
    <row r="77" spans="1:41" x14ac:dyDescent="0.2">
      <c r="A77" s="10"/>
      <c r="B77" s="10"/>
      <c r="C77" s="10"/>
    </row>
    <row r="78" spans="1:41" x14ac:dyDescent="0.2">
      <c r="A78" s="10"/>
      <c r="B78" s="10"/>
      <c r="C78" s="10"/>
    </row>
    <row r="79" spans="1:41" x14ac:dyDescent="0.2">
      <c r="A79" s="10"/>
      <c r="B79" s="10"/>
      <c r="C79" s="10"/>
    </row>
    <row r="80" spans="1:41" x14ac:dyDescent="0.2">
      <c r="A80" s="10"/>
      <c r="B80" s="10"/>
      <c r="C80" s="10"/>
    </row>
    <row r="81" spans="1:3" x14ac:dyDescent="0.2">
      <c r="A81" s="10"/>
      <c r="B81" s="10"/>
      <c r="C81" s="10"/>
    </row>
    <row r="82" spans="1:3" x14ac:dyDescent="0.2">
      <c r="A82" s="10"/>
      <c r="B82" s="10"/>
      <c r="C82" s="10"/>
    </row>
    <row r="83" spans="1:3" x14ac:dyDescent="0.2">
      <c r="A83" s="10"/>
      <c r="B83" s="10"/>
      <c r="C83" s="10"/>
    </row>
    <row r="84" spans="1:3" x14ac:dyDescent="0.2">
      <c r="A84" s="10"/>
      <c r="B84" s="10"/>
      <c r="C84" s="10"/>
    </row>
    <row r="85" spans="1:3" x14ac:dyDescent="0.2">
      <c r="A85" s="10"/>
      <c r="B85" s="10"/>
      <c r="C85" s="10"/>
    </row>
    <row r="86" spans="1:3" x14ac:dyDescent="0.2">
      <c r="A86" s="10"/>
      <c r="B86" s="10"/>
      <c r="C86" s="10"/>
    </row>
    <row r="87" spans="1:3" x14ac:dyDescent="0.2">
      <c r="A87" s="10"/>
      <c r="B87" s="10"/>
      <c r="C87" s="10"/>
    </row>
    <row r="88" spans="1:3" x14ac:dyDescent="0.2">
      <c r="A88" s="10"/>
      <c r="B88" s="10"/>
      <c r="C88" s="10"/>
    </row>
    <row r="89" spans="1:3" x14ac:dyDescent="0.2">
      <c r="A89" s="10"/>
      <c r="B89" s="10"/>
      <c r="C89" s="10"/>
    </row>
    <row r="90" spans="1:3" x14ac:dyDescent="0.2">
      <c r="A90" s="10"/>
      <c r="B90" s="10"/>
      <c r="C90" s="10"/>
    </row>
    <row r="91" spans="1:3" x14ac:dyDescent="0.2">
      <c r="A91" s="10"/>
      <c r="B91" s="10"/>
      <c r="C91" s="10"/>
    </row>
    <row r="92" spans="1:3" x14ac:dyDescent="0.2">
      <c r="A92" s="10"/>
      <c r="B92" s="10"/>
      <c r="C92" s="10"/>
    </row>
    <row r="93" spans="1:3" x14ac:dyDescent="0.2">
      <c r="A93" s="10"/>
      <c r="B93" s="10"/>
      <c r="C93" s="10"/>
    </row>
    <row r="94" spans="1:3" x14ac:dyDescent="0.2">
      <c r="A94" s="10"/>
      <c r="B94" s="10"/>
      <c r="C94" s="10"/>
    </row>
    <row r="95" spans="1:3" x14ac:dyDescent="0.2">
      <c r="A95" s="10"/>
      <c r="B95" s="10"/>
      <c r="C95" s="10"/>
    </row>
    <row r="96" spans="1:3" x14ac:dyDescent="0.2">
      <c r="A96" s="10"/>
      <c r="B96" s="10"/>
      <c r="C96" s="10"/>
    </row>
    <row r="97" spans="1:3" x14ac:dyDescent="0.2">
      <c r="A97" s="10"/>
      <c r="B97" s="10"/>
      <c r="C97" s="10"/>
    </row>
    <row r="98" spans="1:3" x14ac:dyDescent="0.2">
      <c r="A98" s="10"/>
      <c r="B98" s="10"/>
      <c r="C98" s="10"/>
    </row>
    <row r="99" spans="1:3" x14ac:dyDescent="0.2">
      <c r="A99" s="10"/>
      <c r="B99" s="10"/>
      <c r="C99" s="10"/>
    </row>
  </sheetData>
  <mergeCells count="32">
    <mergeCell ref="AN1:AN3"/>
    <mergeCell ref="AO1:AO3"/>
    <mergeCell ref="D2:E2"/>
    <mergeCell ref="F2:G2"/>
    <mergeCell ref="H2:I2"/>
    <mergeCell ref="J2:K2"/>
    <mergeCell ref="L2:M2"/>
    <mergeCell ref="N2:O2"/>
    <mergeCell ref="P2:Q2"/>
    <mergeCell ref="R2:S2"/>
    <mergeCell ref="AJ2:AJ3"/>
    <mergeCell ref="AK2:AK3"/>
    <mergeCell ref="AL2:AL3"/>
    <mergeCell ref="AM2:AM3"/>
    <mergeCell ref="AF2:AF3"/>
    <mergeCell ref="AG2:AG3"/>
    <mergeCell ref="AB1:AC2"/>
    <mergeCell ref="AD1:AJ1"/>
    <mergeCell ref="AK1:AM1"/>
    <mergeCell ref="T2:U2"/>
    <mergeCell ref="V2:W2"/>
    <mergeCell ref="X2:Y2"/>
    <mergeCell ref="Z2:AA2"/>
    <mergeCell ref="AD2:AD3"/>
    <mergeCell ref="AE2:AE3"/>
    <mergeCell ref="AH2:AH3"/>
    <mergeCell ref="AI2:AI3"/>
    <mergeCell ref="A1:A3"/>
    <mergeCell ref="B1:B3"/>
    <mergeCell ref="C1:C3"/>
    <mergeCell ref="D1:Q1"/>
    <mergeCell ref="R1:AA1"/>
  </mergeCells>
  <phoneticPr fontId="13" type="noConversion"/>
  <conditionalFormatting sqref="B18:B99 B4:B11 B14:B15">
    <cfRule type="expression" dxfId="6" priority="1" stopIfTrue="1">
      <formula>AND(NOT(ISBLANK($A4)),ISBLANK(B4))</formula>
    </cfRule>
  </conditionalFormatting>
  <conditionalFormatting sqref="B17">
    <cfRule type="expression" dxfId="5" priority="2" stopIfTrue="1">
      <formula>AND(NOT(ISBLANK($A12)),ISBLANK(B17))</formula>
    </cfRule>
  </conditionalFormatting>
  <conditionalFormatting sqref="B16">
    <cfRule type="expression" dxfId="4" priority="3" stopIfTrue="1">
      <formula>AND(NOT(ISBLANK($A13)),ISBLANK(B16))</formula>
    </cfRule>
  </conditionalFormatting>
  <conditionalFormatting sqref="C4:C99">
    <cfRule type="expression" dxfId="3" priority="4" stopIfTrue="1">
      <formula>AND(NOT(ISBLANK(A4)),ISBLANK(C4))</formula>
    </cfRule>
  </conditionalFormatting>
  <conditionalFormatting sqref="D4:D69 F4:F69 H4:H69 J4:J69 L4:L69 N4:N69 R4:R69 T4:T69 V4:V69 X4:X69">
    <cfRule type="expression" dxfId="2" priority="5" stopIfTrue="1">
      <formula>AND(NOT(ISBLANK(E4)),ISBLANK(D4))</formula>
    </cfRule>
  </conditionalFormatting>
  <conditionalFormatting sqref="E4:E69 G4:G69 I4:I69 K4:K69 M4:M69 O4:O69 S4:S69 U4:U69 W4:W69 Y4:Y69">
    <cfRule type="expression" dxfId="1" priority="6" stopIfTrue="1">
      <formula>AND(NOT(ISBLANK(D4)),ISBLANK(E4))</formula>
    </cfRule>
  </conditionalFormatting>
  <conditionalFormatting sqref="B12:B13">
    <cfRule type="expression" dxfId="0" priority="7" stopIfTrue="1">
      <formula>AND(NOT(ISBLANK(#REF!)),ISBLANK(B12))</formula>
    </cfRule>
  </conditionalFormatting>
  <dataValidations count="5">
    <dataValidation operator="lessThanOrEqual" allowBlank="1" showInputMessage="1" showErrorMessage="1" error="FTE cannot be greater than Headcount_x000a_" sqref="R70:AN65536 D70:O65536 A100:C65536 AB1 P4:Q65536 AO4:AO65536 P2 A1:C1 R1 AO1 AP1:IV1048576 AB3:AC69"/>
    <dataValidation type="decimal" operator="greaterThan" allowBlank="1" showInputMessage="1" showErrorMessage="1" sqref="AD5:AI69 AK5:AL69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R4:R69 X4:X69 V4:V69 T4:T69 N4:N69 L4:L69 J4:J69 H4:H69 F4:F69 D4:D69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S4:S69 Y4:Y69 W4:W69 U4:U69 O4:O69 K4:K69 I4:I69 G4:G69 M4:M69 E4:E69">
      <formula1>E4&lt;=D4</formula1>
    </dataValidation>
    <dataValidation type="decimal" operator="greaterThanOrEqual" allowBlank="1" showInputMessage="1" showErrorMessage="1" sqref="AD4:AI4 AK4:AL4">
      <formula1>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"/>
  <sheetViews>
    <sheetView workbookViewId="0">
      <selection sqref="A1:A3"/>
    </sheetView>
  </sheetViews>
  <sheetFormatPr defaultRowHeight="14.25" x14ac:dyDescent="0.2"/>
  <cols>
    <col min="1" max="1" width="23.5546875" style="9" customWidth="1"/>
    <col min="2" max="3" width="15" style="9" customWidth="1"/>
    <col min="4" max="17" width="10.44140625" style="17" customWidth="1"/>
    <col min="18" max="27" width="12.77734375" style="17" customWidth="1"/>
    <col min="28" max="29" width="11.109375" style="9" customWidth="1"/>
    <col min="30" max="36" width="15.5546875" style="9" customWidth="1"/>
    <col min="37" max="39" width="19.109375" style="9" customWidth="1"/>
    <col min="40" max="40" width="20.77734375" style="9" customWidth="1"/>
    <col min="41" max="41" width="18" style="9" customWidth="1"/>
    <col min="42" max="16384" width="8.88671875" style="9"/>
  </cols>
  <sheetData>
    <row r="1" spans="1:42" s="8" customFormat="1" ht="15" customHeight="1" x14ac:dyDescent="0.25">
      <c r="A1" s="36" t="s">
        <v>12</v>
      </c>
      <c r="B1" s="36" t="s">
        <v>1</v>
      </c>
      <c r="C1" s="36" t="s">
        <v>0</v>
      </c>
      <c r="D1" s="42" t="s">
        <v>8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43"/>
      <c r="R1" s="49" t="s">
        <v>15</v>
      </c>
      <c r="S1" s="53"/>
      <c r="T1" s="53"/>
      <c r="U1" s="53"/>
      <c r="V1" s="53"/>
      <c r="W1" s="53"/>
      <c r="X1" s="53"/>
      <c r="Y1" s="53"/>
      <c r="Z1" s="53"/>
      <c r="AA1" s="44"/>
      <c r="AB1" s="54" t="s">
        <v>25</v>
      </c>
      <c r="AC1" s="55"/>
      <c r="AD1" s="45" t="s">
        <v>11</v>
      </c>
      <c r="AE1" s="46"/>
      <c r="AF1" s="46"/>
      <c r="AG1" s="46"/>
      <c r="AH1" s="46"/>
      <c r="AI1" s="46"/>
      <c r="AJ1" s="47"/>
      <c r="AK1" s="48" t="s">
        <v>32</v>
      </c>
      <c r="AL1" s="48"/>
      <c r="AM1" s="48"/>
      <c r="AN1" s="36" t="s">
        <v>24</v>
      </c>
      <c r="AO1" s="36" t="s">
        <v>33</v>
      </c>
    </row>
    <row r="2" spans="1:42" s="8" customFormat="1" ht="53.25" customHeight="1" x14ac:dyDescent="0.25">
      <c r="A2" s="50"/>
      <c r="B2" s="50"/>
      <c r="C2" s="50"/>
      <c r="D2" s="40" t="s">
        <v>28</v>
      </c>
      <c r="E2" s="41"/>
      <c r="F2" s="40" t="s">
        <v>29</v>
      </c>
      <c r="G2" s="41"/>
      <c r="H2" s="40" t="s">
        <v>30</v>
      </c>
      <c r="I2" s="41"/>
      <c r="J2" s="40" t="s">
        <v>6</v>
      </c>
      <c r="K2" s="41"/>
      <c r="L2" s="40" t="s">
        <v>31</v>
      </c>
      <c r="M2" s="41"/>
      <c r="N2" s="40" t="s">
        <v>5</v>
      </c>
      <c r="O2" s="41"/>
      <c r="P2" s="42" t="s">
        <v>9</v>
      </c>
      <c r="Q2" s="43"/>
      <c r="R2" s="42" t="s">
        <v>13</v>
      </c>
      <c r="S2" s="44"/>
      <c r="T2" s="49" t="s">
        <v>3</v>
      </c>
      <c r="U2" s="44"/>
      <c r="V2" s="49" t="s">
        <v>4</v>
      </c>
      <c r="W2" s="44"/>
      <c r="X2" s="49" t="s">
        <v>14</v>
      </c>
      <c r="Y2" s="44"/>
      <c r="Z2" s="42" t="s">
        <v>10</v>
      </c>
      <c r="AA2" s="43"/>
      <c r="AB2" s="40"/>
      <c r="AC2" s="41"/>
      <c r="AD2" s="36" t="s">
        <v>17</v>
      </c>
      <c r="AE2" s="36" t="s">
        <v>16</v>
      </c>
      <c r="AF2" s="36" t="s">
        <v>18</v>
      </c>
      <c r="AG2" s="36" t="s">
        <v>19</v>
      </c>
      <c r="AH2" s="36" t="s">
        <v>20</v>
      </c>
      <c r="AI2" s="36" t="s">
        <v>21</v>
      </c>
      <c r="AJ2" s="38" t="s">
        <v>23</v>
      </c>
      <c r="AK2" s="36" t="s">
        <v>26</v>
      </c>
      <c r="AL2" s="36" t="s">
        <v>27</v>
      </c>
      <c r="AM2" s="36" t="s">
        <v>22</v>
      </c>
      <c r="AN2" s="39"/>
      <c r="AO2" s="39"/>
    </row>
    <row r="3" spans="1:42" ht="57.75" customHeight="1" x14ac:dyDescent="0.25">
      <c r="A3" s="51"/>
      <c r="B3" s="51"/>
      <c r="C3" s="51"/>
      <c r="D3" s="7" t="s">
        <v>2</v>
      </c>
      <c r="E3" s="7" t="s">
        <v>7</v>
      </c>
      <c r="F3" s="7" t="s">
        <v>2</v>
      </c>
      <c r="G3" s="7" t="s">
        <v>7</v>
      </c>
      <c r="H3" s="7" t="s">
        <v>2</v>
      </c>
      <c r="I3" s="7" t="s">
        <v>7</v>
      </c>
      <c r="J3" s="7" t="s">
        <v>2</v>
      </c>
      <c r="K3" s="7" t="s">
        <v>7</v>
      </c>
      <c r="L3" s="7" t="s">
        <v>2</v>
      </c>
      <c r="M3" s="7" t="s">
        <v>7</v>
      </c>
      <c r="N3" s="7" t="s">
        <v>2</v>
      </c>
      <c r="O3" s="7" t="s">
        <v>7</v>
      </c>
      <c r="P3" s="7" t="s">
        <v>2</v>
      </c>
      <c r="Q3" s="7" t="s">
        <v>7</v>
      </c>
      <c r="R3" s="6" t="s">
        <v>2</v>
      </c>
      <c r="S3" s="6" t="s">
        <v>7</v>
      </c>
      <c r="T3" s="6" t="s">
        <v>2</v>
      </c>
      <c r="U3" s="6" t="s">
        <v>7</v>
      </c>
      <c r="V3" s="6" t="s">
        <v>2</v>
      </c>
      <c r="W3" s="6" t="s">
        <v>7</v>
      </c>
      <c r="X3" s="6" t="s">
        <v>2</v>
      </c>
      <c r="Y3" s="6" t="s">
        <v>7</v>
      </c>
      <c r="Z3" s="6" t="s">
        <v>2</v>
      </c>
      <c r="AA3" s="6" t="s">
        <v>7</v>
      </c>
      <c r="AB3" s="4" t="s">
        <v>2</v>
      </c>
      <c r="AC3" s="3" t="s">
        <v>7</v>
      </c>
      <c r="AD3" s="37"/>
      <c r="AE3" s="37"/>
      <c r="AF3" s="37"/>
      <c r="AG3" s="37"/>
      <c r="AH3" s="37"/>
      <c r="AI3" s="37"/>
      <c r="AJ3" s="38"/>
      <c r="AK3" s="37"/>
      <c r="AL3" s="37"/>
      <c r="AM3" s="37"/>
      <c r="AN3" s="37"/>
      <c r="AO3" s="37"/>
    </row>
    <row r="4" spans="1:42" ht="28.5" x14ac:dyDescent="0.2">
      <c r="A4" s="10" t="s">
        <v>34</v>
      </c>
      <c r="B4" s="10" t="s">
        <v>35</v>
      </c>
      <c r="C4" s="10" t="s">
        <v>36</v>
      </c>
      <c r="D4" s="11">
        <v>121</v>
      </c>
      <c r="E4" s="11">
        <v>117.35</v>
      </c>
      <c r="F4" s="11">
        <v>208</v>
      </c>
      <c r="G4" s="11">
        <v>200.09</v>
      </c>
      <c r="H4" s="11">
        <v>674</v>
      </c>
      <c r="I4" s="11">
        <v>661.4</v>
      </c>
      <c r="J4" s="11">
        <v>564</v>
      </c>
      <c r="K4" s="11">
        <v>548.77</v>
      </c>
      <c r="L4" s="11">
        <v>114</v>
      </c>
      <c r="M4" s="11">
        <v>111.05</v>
      </c>
      <c r="N4" s="11">
        <v>0</v>
      </c>
      <c r="O4" s="11">
        <v>0</v>
      </c>
      <c r="P4" s="12">
        <v>1681</v>
      </c>
      <c r="Q4" s="12">
        <v>1638.66</v>
      </c>
      <c r="R4" s="11">
        <v>5</v>
      </c>
      <c r="S4" s="11">
        <v>5</v>
      </c>
      <c r="T4" s="11">
        <v>24</v>
      </c>
      <c r="U4" s="11">
        <v>23.97</v>
      </c>
      <c r="V4" s="11">
        <v>24</v>
      </c>
      <c r="W4" s="11">
        <v>24</v>
      </c>
      <c r="X4" s="11">
        <v>0</v>
      </c>
      <c r="Y4" s="11">
        <v>0</v>
      </c>
      <c r="Z4" s="13">
        <v>53</v>
      </c>
      <c r="AA4" s="13">
        <v>52.97</v>
      </c>
      <c r="AB4" s="14">
        <v>1734</v>
      </c>
      <c r="AC4" s="14">
        <v>1691.63</v>
      </c>
      <c r="AD4" s="5">
        <v>6292201.3100000015</v>
      </c>
      <c r="AE4" s="5">
        <v>20672.41</v>
      </c>
      <c r="AF4" s="5">
        <v>-8304</v>
      </c>
      <c r="AG4" s="5">
        <v>86181.87</v>
      </c>
      <c r="AH4" s="5">
        <v>1256914.99</v>
      </c>
      <c r="AI4" s="5">
        <v>577520.67000000004</v>
      </c>
      <c r="AJ4" s="15">
        <v>8225187.2500000019</v>
      </c>
      <c r="AK4" s="5">
        <v>342750.70999999996</v>
      </c>
      <c r="AL4" s="5">
        <v>354338.41999999993</v>
      </c>
      <c r="AM4" s="15">
        <v>697089.13</v>
      </c>
      <c r="AN4" s="15">
        <v>8922276.3800000027</v>
      </c>
      <c r="AO4" s="16"/>
      <c r="AP4" s="16"/>
    </row>
    <row r="5" spans="1:42" ht="28.5" x14ac:dyDescent="0.2">
      <c r="A5" s="10" t="s">
        <v>37</v>
      </c>
      <c r="B5" s="10" t="s">
        <v>38</v>
      </c>
      <c r="C5" s="10" t="s">
        <v>36</v>
      </c>
      <c r="D5" s="11">
        <v>350</v>
      </c>
      <c r="E5" s="11">
        <v>295.8</v>
      </c>
      <c r="F5" s="11">
        <v>1943</v>
      </c>
      <c r="G5" s="11">
        <v>1824</v>
      </c>
      <c r="H5" s="11">
        <v>258</v>
      </c>
      <c r="I5" s="11">
        <v>252.1</v>
      </c>
      <c r="J5" s="11">
        <v>50</v>
      </c>
      <c r="K5" s="11">
        <v>50</v>
      </c>
      <c r="L5" s="11">
        <v>3</v>
      </c>
      <c r="M5" s="11">
        <v>3</v>
      </c>
      <c r="N5" s="11">
        <v>0</v>
      </c>
      <c r="O5" s="11">
        <v>0</v>
      </c>
      <c r="P5" s="12">
        <v>2604</v>
      </c>
      <c r="Q5" s="12">
        <v>2424.9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3">
        <v>0</v>
      </c>
      <c r="AA5" s="13">
        <v>0</v>
      </c>
      <c r="AB5" s="14">
        <v>2604</v>
      </c>
      <c r="AC5" s="14">
        <v>2424.9</v>
      </c>
      <c r="AD5" s="5">
        <v>5173881.93</v>
      </c>
      <c r="AE5" s="5">
        <v>122363.02</v>
      </c>
      <c r="AF5" s="5"/>
      <c r="AG5" s="5">
        <v>159045.82999999999</v>
      </c>
      <c r="AH5" s="5">
        <v>952385.78</v>
      </c>
      <c r="AI5" s="5">
        <v>394248.3</v>
      </c>
      <c r="AJ5" s="15">
        <v>6801924.8599999994</v>
      </c>
      <c r="AK5" s="5"/>
      <c r="AL5" s="5">
        <v>753.49</v>
      </c>
      <c r="AM5" s="15">
        <v>753.49</v>
      </c>
      <c r="AN5" s="15">
        <v>6802678.3499999996</v>
      </c>
      <c r="AO5" s="16"/>
      <c r="AP5" s="16"/>
    </row>
    <row r="6" spans="1:42" ht="28.5" x14ac:dyDescent="0.2">
      <c r="A6" s="10" t="s">
        <v>39</v>
      </c>
      <c r="B6" s="10" t="s">
        <v>38</v>
      </c>
      <c r="C6" s="10" t="s">
        <v>36</v>
      </c>
      <c r="D6" s="11">
        <v>4608</v>
      </c>
      <c r="E6" s="11">
        <v>4111.2700000000004</v>
      </c>
      <c r="F6" s="11">
        <v>921</v>
      </c>
      <c r="G6" s="11">
        <v>873.11</v>
      </c>
      <c r="H6" s="11">
        <v>675</v>
      </c>
      <c r="I6" s="11">
        <v>661.92</v>
      </c>
      <c r="J6" s="11">
        <v>130</v>
      </c>
      <c r="K6" s="11">
        <v>126.3</v>
      </c>
      <c r="L6" s="11">
        <v>9</v>
      </c>
      <c r="M6" s="11">
        <v>9</v>
      </c>
      <c r="N6" s="11">
        <v>0</v>
      </c>
      <c r="O6" s="11">
        <v>0</v>
      </c>
      <c r="P6" s="12">
        <v>6343</v>
      </c>
      <c r="Q6" s="12">
        <v>5781.6</v>
      </c>
      <c r="R6" s="11">
        <v>0</v>
      </c>
      <c r="S6" s="11">
        <v>0</v>
      </c>
      <c r="T6" s="11">
        <v>2</v>
      </c>
      <c r="U6" s="11">
        <v>2</v>
      </c>
      <c r="V6" s="11">
        <v>20</v>
      </c>
      <c r="W6" s="11">
        <v>18.2</v>
      </c>
      <c r="X6" s="11">
        <v>0</v>
      </c>
      <c r="Y6" s="11">
        <v>0</v>
      </c>
      <c r="Z6" s="13">
        <v>19</v>
      </c>
      <c r="AA6" s="13">
        <v>17.7</v>
      </c>
      <c r="AB6" s="14">
        <v>6362</v>
      </c>
      <c r="AC6" s="14">
        <v>5799.3</v>
      </c>
      <c r="AD6" s="5">
        <v>9910054.8100000005</v>
      </c>
      <c r="AE6" s="5">
        <v>99973.1</v>
      </c>
      <c r="AF6" s="5">
        <v>2795.96</v>
      </c>
      <c r="AG6" s="5">
        <v>388541.37</v>
      </c>
      <c r="AH6" s="5">
        <v>1778112.99</v>
      </c>
      <c r="AI6" s="5">
        <v>669970.43000000005</v>
      </c>
      <c r="AJ6" s="15">
        <v>12849448.66</v>
      </c>
      <c r="AK6" s="5">
        <v>299641.16999999899</v>
      </c>
      <c r="AL6" s="5"/>
      <c r="AM6" s="15">
        <v>299641.16999999899</v>
      </c>
      <c r="AN6" s="15">
        <v>13149089.829999998</v>
      </c>
      <c r="AO6" s="16"/>
      <c r="AP6" s="16"/>
    </row>
    <row r="7" spans="1:42" ht="28.5" x14ac:dyDescent="0.2">
      <c r="A7" s="10" t="s">
        <v>40</v>
      </c>
      <c r="B7" s="10" t="s">
        <v>38</v>
      </c>
      <c r="C7" s="10" t="s">
        <v>36</v>
      </c>
      <c r="D7" s="11">
        <v>13</v>
      </c>
      <c r="E7" s="11">
        <v>13</v>
      </c>
      <c r="F7" s="11">
        <v>151</v>
      </c>
      <c r="G7" s="11">
        <v>143.5</v>
      </c>
      <c r="H7" s="11">
        <v>12</v>
      </c>
      <c r="I7" s="11">
        <v>12</v>
      </c>
      <c r="J7" s="11">
        <v>1</v>
      </c>
      <c r="K7" s="11">
        <v>1</v>
      </c>
      <c r="L7" s="11">
        <v>0</v>
      </c>
      <c r="M7" s="11">
        <v>0</v>
      </c>
      <c r="N7" s="11">
        <v>0</v>
      </c>
      <c r="O7" s="11">
        <v>0</v>
      </c>
      <c r="P7" s="12">
        <v>177</v>
      </c>
      <c r="Q7" s="12">
        <v>169.5</v>
      </c>
      <c r="R7" s="11">
        <v>1</v>
      </c>
      <c r="S7" s="11">
        <v>1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3">
        <v>1</v>
      </c>
      <c r="AA7" s="13">
        <v>1</v>
      </c>
      <c r="AB7" s="14">
        <v>178</v>
      </c>
      <c r="AC7" s="14">
        <v>170.5</v>
      </c>
      <c r="AD7" s="5">
        <v>383780</v>
      </c>
      <c r="AE7" s="5">
        <v>27969</v>
      </c>
      <c r="AF7" s="5">
        <v>0</v>
      </c>
      <c r="AG7" s="5">
        <v>47492</v>
      </c>
      <c r="AH7" s="5">
        <v>77483</v>
      </c>
      <c r="AI7" s="5">
        <v>35724</v>
      </c>
      <c r="AJ7" s="15">
        <v>572448</v>
      </c>
      <c r="AK7" s="5">
        <v>5084</v>
      </c>
      <c r="AL7" s="5"/>
      <c r="AM7" s="15">
        <v>5084</v>
      </c>
      <c r="AN7" s="15">
        <v>577532</v>
      </c>
      <c r="AO7" s="16"/>
      <c r="AP7" s="16"/>
    </row>
    <row r="8" spans="1:42" ht="28.5" x14ac:dyDescent="0.2">
      <c r="A8" s="10" t="s">
        <v>41</v>
      </c>
      <c r="B8" s="10" t="s">
        <v>38</v>
      </c>
      <c r="C8" s="10" t="s">
        <v>36</v>
      </c>
      <c r="D8" s="11">
        <v>1554</v>
      </c>
      <c r="E8" s="11">
        <v>1517.08</v>
      </c>
      <c r="F8" s="11">
        <v>325</v>
      </c>
      <c r="G8" s="11">
        <v>307.39</v>
      </c>
      <c r="H8" s="11">
        <v>1302</v>
      </c>
      <c r="I8" s="11">
        <v>1264.29</v>
      </c>
      <c r="J8" s="11">
        <v>292</v>
      </c>
      <c r="K8" s="11">
        <v>282.91000000000003</v>
      </c>
      <c r="L8" s="11">
        <v>29</v>
      </c>
      <c r="M8" s="11">
        <v>28.09</v>
      </c>
      <c r="N8" s="11">
        <v>0</v>
      </c>
      <c r="O8" s="11">
        <v>0</v>
      </c>
      <c r="P8" s="12">
        <v>3502</v>
      </c>
      <c r="Q8" s="12">
        <v>3399.76</v>
      </c>
      <c r="R8" s="11">
        <v>0</v>
      </c>
      <c r="S8" s="11">
        <v>0</v>
      </c>
      <c r="T8" s="11">
        <v>0</v>
      </c>
      <c r="U8" s="11">
        <v>0</v>
      </c>
      <c r="V8" s="11">
        <v>25</v>
      </c>
      <c r="W8" s="11">
        <v>11.8</v>
      </c>
      <c r="X8" s="11">
        <v>0</v>
      </c>
      <c r="Y8" s="11">
        <v>0</v>
      </c>
      <c r="Z8" s="13">
        <v>25</v>
      </c>
      <c r="AA8" s="13">
        <v>11.8</v>
      </c>
      <c r="AB8" s="14">
        <v>3527</v>
      </c>
      <c r="AC8" s="14">
        <v>3411.56</v>
      </c>
      <c r="AD8" s="5">
        <v>7954434.7500000056</v>
      </c>
      <c r="AE8" s="5">
        <v>638261.17000000004</v>
      </c>
      <c r="AF8" s="5">
        <v>7948.78</v>
      </c>
      <c r="AG8" s="5">
        <v>87182.06</v>
      </c>
      <c r="AH8" s="5">
        <v>1584305.47</v>
      </c>
      <c r="AI8" s="5">
        <v>675437.44</v>
      </c>
      <c r="AJ8" s="15">
        <v>10947569.670000006</v>
      </c>
      <c r="AK8" s="5">
        <v>85453.52</v>
      </c>
      <c r="AL8" s="5"/>
      <c r="AM8" s="15">
        <v>85453.52</v>
      </c>
      <c r="AN8" s="15">
        <v>11033023.190000005</v>
      </c>
      <c r="AO8" s="16"/>
      <c r="AP8" s="16"/>
    </row>
    <row r="9" spans="1:42" ht="28.5" x14ac:dyDescent="0.2">
      <c r="A9" s="10" t="s">
        <v>42</v>
      </c>
      <c r="B9" s="10" t="s">
        <v>38</v>
      </c>
      <c r="C9" s="10" t="s">
        <v>36</v>
      </c>
      <c r="D9" s="11">
        <v>465</v>
      </c>
      <c r="E9" s="11">
        <v>432.4</v>
      </c>
      <c r="F9" s="11">
        <v>235</v>
      </c>
      <c r="G9" s="11">
        <v>226.5</v>
      </c>
      <c r="H9" s="11">
        <v>291</v>
      </c>
      <c r="I9" s="11">
        <v>273.60000000000002</v>
      </c>
      <c r="J9" s="11">
        <v>113</v>
      </c>
      <c r="K9" s="11">
        <v>110.4</v>
      </c>
      <c r="L9" s="11">
        <v>5</v>
      </c>
      <c r="M9" s="11">
        <v>4.5</v>
      </c>
      <c r="N9" s="11">
        <v>0</v>
      </c>
      <c r="O9" s="11">
        <v>0</v>
      </c>
      <c r="P9" s="12">
        <v>1109</v>
      </c>
      <c r="Q9" s="12">
        <v>1047.4000000000001</v>
      </c>
      <c r="R9" s="11">
        <v>7</v>
      </c>
      <c r="S9" s="11">
        <v>7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3">
        <v>7</v>
      </c>
      <c r="AA9" s="13">
        <v>7</v>
      </c>
      <c r="AB9" s="14">
        <v>1116</v>
      </c>
      <c r="AC9" s="14">
        <v>1054.4000000000001</v>
      </c>
      <c r="AD9" s="5">
        <v>2411393.16</v>
      </c>
      <c r="AE9" s="5">
        <v>227245.28</v>
      </c>
      <c r="AF9" s="5">
        <v>4750</v>
      </c>
      <c r="AG9" s="5">
        <v>149882.13</v>
      </c>
      <c r="AH9" s="5">
        <v>510387.72</v>
      </c>
      <c r="AI9" s="5">
        <v>220779.83</v>
      </c>
      <c r="AJ9" s="15">
        <v>3524438.12</v>
      </c>
      <c r="AK9" s="5">
        <v>20399.490000000002</v>
      </c>
      <c r="AL9" s="5"/>
      <c r="AM9" s="15">
        <v>20399.490000000002</v>
      </c>
      <c r="AN9" s="15">
        <v>3544837.61</v>
      </c>
      <c r="AO9" s="16"/>
      <c r="AP9" s="16"/>
    </row>
    <row r="10" spans="1:42" ht="28.5" x14ac:dyDescent="0.2">
      <c r="A10" s="10" t="s">
        <v>43</v>
      </c>
      <c r="B10" s="10" t="s">
        <v>38</v>
      </c>
      <c r="C10" s="10" t="s">
        <v>36</v>
      </c>
      <c r="D10" s="11">
        <v>42</v>
      </c>
      <c r="E10" s="11">
        <v>37</v>
      </c>
      <c r="F10" s="11">
        <v>32</v>
      </c>
      <c r="G10" s="11">
        <v>30.6</v>
      </c>
      <c r="H10" s="11">
        <v>72</v>
      </c>
      <c r="I10" s="11">
        <v>70.400000000000006</v>
      </c>
      <c r="J10" s="11">
        <v>2</v>
      </c>
      <c r="K10" s="11">
        <v>2</v>
      </c>
      <c r="L10" s="11">
        <v>1</v>
      </c>
      <c r="M10" s="11">
        <v>1</v>
      </c>
      <c r="N10" s="11">
        <v>0</v>
      </c>
      <c r="O10" s="11">
        <v>0</v>
      </c>
      <c r="P10" s="12">
        <v>156</v>
      </c>
      <c r="Q10" s="12">
        <v>148</v>
      </c>
      <c r="R10" s="11">
        <v>3</v>
      </c>
      <c r="S10" s="11">
        <v>3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3">
        <v>3</v>
      </c>
      <c r="AA10" s="13">
        <v>3</v>
      </c>
      <c r="AB10" s="14">
        <v>159</v>
      </c>
      <c r="AC10" s="14">
        <v>151</v>
      </c>
      <c r="AD10" s="5">
        <v>426197</v>
      </c>
      <c r="AE10" s="5">
        <v>15547</v>
      </c>
      <c r="AF10" s="5"/>
      <c r="AG10" s="5">
        <v>13926</v>
      </c>
      <c r="AH10" s="5">
        <v>76545</v>
      </c>
      <c r="AI10" s="5">
        <v>37114</v>
      </c>
      <c r="AJ10" s="15">
        <v>569329</v>
      </c>
      <c r="AK10" s="5">
        <v>8449</v>
      </c>
      <c r="AL10" s="5"/>
      <c r="AM10" s="15">
        <v>8449</v>
      </c>
      <c r="AN10" s="15">
        <v>577778</v>
      </c>
      <c r="AO10" s="16"/>
      <c r="AP10" s="16"/>
    </row>
    <row r="11" spans="1:42" ht="28.5" x14ac:dyDescent="0.2">
      <c r="A11" s="10" t="s">
        <v>44</v>
      </c>
      <c r="B11" s="10" t="s">
        <v>38</v>
      </c>
      <c r="C11" s="10" t="s">
        <v>36</v>
      </c>
      <c r="D11" s="11">
        <v>991</v>
      </c>
      <c r="E11" s="11">
        <v>929.4</v>
      </c>
      <c r="F11" s="11">
        <v>813</v>
      </c>
      <c r="G11" s="11">
        <v>802.4</v>
      </c>
      <c r="H11" s="11">
        <v>375</v>
      </c>
      <c r="I11" s="11">
        <v>371.3</v>
      </c>
      <c r="J11" s="11">
        <v>34</v>
      </c>
      <c r="K11" s="11">
        <v>32.9</v>
      </c>
      <c r="L11" s="11">
        <v>2</v>
      </c>
      <c r="M11" s="11">
        <v>2</v>
      </c>
      <c r="N11" s="11">
        <v>0</v>
      </c>
      <c r="O11" s="11">
        <v>0</v>
      </c>
      <c r="P11" s="12">
        <v>2220</v>
      </c>
      <c r="Q11" s="12">
        <v>2143</v>
      </c>
      <c r="R11" s="11">
        <v>69</v>
      </c>
      <c r="S11" s="11">
        <v>66.7</v>
      </c>
      <c r="T11" s="11">
        <v>5</v>
      </c>
      <c r="U11" s="11">
        <v>5</v>
      </c>
      <c r="V11" s="11">
        <v>0</v>
      </c>
      <c r="W11" s="11">
        <v>0</v>
      </c>
      <c r="X11" s="11">
        <v>0</v>
      </c>
      <c r="Y11" s="11">
        <v>0</v>
      </c>
      <c r="Z11" s="13">
        <v>74</v>
      </c>
      <c r="AA11" s="13">
        <v>71.7</v>
      </c>
      <c r="AB11" s="14">
        <v>2294</v>
      </c>
      <c r="AC11" s="14">
        <v>2214.6999999999998</v>
      </c>
      <c r="AD11" s="5">
        <v>4440597.8499999996</v>
      </c>
      <c r="AE11" s="5">
        <v>314596.15000000002</v>
      </c>
      <c r="AF11" s="5">
        <v>1650</v>
      </c>
      <c r="AG11" s="5">
        <v>307114</v>
      </c>
      <c r="AH11" s="5">
        <v>884347</v>
      </c>
      <c r="AI11" s="5">
        <v>378366</v>
      </c>
      <c r="AJ11" s="15">
        <v>6326671</v>
      </c>
      <c r="AK11" s="5">
        <v>145768</v>
      </c>
      <c r="AL11" s="5">
        <v>0</v>
      </c>
      <c r="AM11" s="15">
        <v>145768</v>
      </c>
      <c r="AN11" s="15">
        <v>6472439</v>
      </c>
      <c r="AO11" s="16"/>
      <c r="AP11" s="16"/>
    </row>
    <row r="12" spans="1:42" ht="42.75" x14ac:dyDescent="0.2">
      <c r="A12" s="10" t="s">
        <v>45</v>
      </c>
      <c r="B12" s="10" t="s">
        <v>46</v>
      </c>
      <c r="C12" s="10" t="s">
        <v>36</v>
      </c>
      <c r="D12" s="11">
        <v>0</v>
      </c>
      <c r="E12" s="11">
        <v>0</v>
      </c>
      <c r="F12" s="11">
        <v>1</v>
      </c>
      <c r="G12" s="11">
        <v>1</v>
      </c>
      <c r="H12" s="11">
        <v>5</v>
      </c>
      <c r="I12" s="11">
        <v>4.5</v>
      </c>
      <c r="J12" s="11">
        <v>2</v>
      </c>
      <c r="K12" s="11">
        <v>1.6</v>
      </c>
      <c r="L12" s="11">
        <v>2</v>
      </c>
      <c r="M12" s="11">
        <v>2</v>
      </c>
      <c r="N12" s="11">
        <v>0</v>
      </c>
      <c r="O12" s="11">
        <v>0</v>
      </c>
      <c r="P12" s="12">
        <v>10</v>
      </c>
      <c r="Q12" s="12">
        <v>9.1</v>
      </c>
      <c r="R12" s="11">
        <v>0</v>
      </c>
      <c r="S12" s="11">
        <v>0</v>
      </c>
      <c r="T12" s="11">
        <v>0</v>
      </c>
      <c r="U12" s="11">
        <v>0</v>
      </c>
      <c r="V12" s="11">
        <v>1</v>
      </c>
      <c r="W12" s="11">
        <v>1</v>
      </c>
      <c r="X12" s="11">
        <v>0</v>
      </c>
      <c r="Y12" s="11">
        <v>0</v>
      </c>
      <c r="Z12" s="13">
        <v>1</v>
      </c>
      <c r="AA12" s="13">
        <v>1</v>
      </c>
      <c r="AB12" s="14">
        <v>11</v>
      </c>
      <c r="AC12" s="14">
        <v>10.1</v>
      </c>
      <c r="AD12" s="5">
        <v>34120</v>
      </c>
      <c r="AE12" s="5">
        <v>3350</v>
      </c>
      <c r="AF12" s="5"/>
      <c r="AG12" s="5"/>
      <c r="AH12" s="5">
        <v>4873</v>
      </c>
      <c r="AI12" s="5">
        <v>3273</v>
      </c>
      <c r="AJ12" s="15">
        <v>45616</v>
      </c>
      <c r="AK12" s="5">
        <v>5040</v>
      </c>
      <c r="AL12" s="5"/>
      <c r="AM12" s="15">
        <v>5040</v>
      </c>
      <c r="AN12" s="15">
        <v>50656</v>
      </c>
      <c r="AO12" s="16"/>
      <c r="AP12" s="16"/>
    </row>
    <row r="13" spans="1:42" ht="42.75" x14ac:dyDescent="0.2">
      <c r="A13" s="10" t="s">
        <v>47</v>
      </c>
      <c r="B13" s="10" t="s">
        <v>46</v>
      </c>
      <c r="C13" s="10" t="s">
        <v>36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5</v>
      </c>
      <c r="O13" s="11">
        <v>2.8</v>
      </c>
      <c r="P13" s="12">
        <v>5</v>
      </c>
      <c r="Q13" s="12">
        <v>2.8</v>
      </c>
      <c r="R13" s="11">
        <v>0</v>
      </c>
      <c r="S13" s="11">
        <v>0</v>
      </c>
      <c r="T13" s="11">
        <v>0</v>
      </c>
      <c r="U13" s="11">
        <v>0</v>
      </c>
      <c r="V13" s="11">
        <v>2</v>
      </c>
      <c r="W13" s="11">
        <v>1.6</v>
      </c>
      <c r="X13" s="11">
        <v>0</v>
      </c>
      <c r="Y13" s="11">
        <v>0</v>
      </c>
      <c r="Z13" s="13">
        <v>2</v>
      </c>
      <c r="AA13" s="13">
        <v>1.6</v>
      </c>
      <c r="AB13" s="14">
        <v>7</v>
      </c>
      <c r="AC13" s="14">
        <v>4.4000000000000004</v>
      </c>
      <c r="AD13" s="5">
        <v>16999.990000000002</v>
      </c>
      <c r="AE13" s="5"/>
      <c r="AF13" s="5"/>
      <c r="AG13" s="5"/>
      <c r="AH13" s="5">
        <v>416.67</v>
      </c>
      <c r="AI13" s="5">
        <v>1939.55</v>
      </c>
      <c r="AJ13" s="15">
        <v>19356.21</v>
      </c>
      <c r="AK13" s="5">
        <v>31100</v>
      </c>
      <c r="AL13" s="5"/>
      <c r="AM13" s="15">
        <v>31100</v>
      </c>
      <c r="AN13" s="15">
        <v>50456.21</v>
      </c>
      <c r="AO13" s="16"/>
      <c r="AP13" s="16"/>
    </row>
    <row r="14" spans="1:42" ht="42.75" x14ac:dyDescent="0.2">
      <c r="A14" s="10" t="s">
        <v>48</v>
      </c>
      <c r="B14" s="10" t="s">
        <v>46</v>
      </c>
      <c r="C14" s="10" t="s">
        <v>36</v>
      </c>
      <c r="D14" s="11">
        <v>12</v>
      </c>
      <c r="E14" s="11">
        <v>12</v>
      </c>
      <c r="F14" s="11">
        <v>4</v>
      </c>
      <c r="G14" s="11">
        <v>4</v>
      </c>
      <c r="H14" s="11">
        <v>20</v>
      </c>
      <c r="I14" s="11">
        <v>19.3</v>
      </c>
      <c r="J14" s="11">
        <v>23</v>
      </c>
      <c r="K14" s="11">
        <v>22.6</v>
      </c>
      <c r="L14" s="11">
        <v>4</v>
      </c>
      <c r="M14" s="11">
        <v>3.5</v>
      </c>
      <c r="N14" s="11">
        <v>0</v>
      </c>
      <c r="O14" s="11">
        <v>0</v>
      </c>
      <c r="P14" s="12">
        <v>63</v>
      </c>
      <c r="Q14" s="12">
        <v>61.4</v>
      </c>
      <c r="R14" s="11">
        <v>15</v>
      </c>
      <c r="S14" s="11">
        <v>15</v>
      </c>
      <c r="T14" s="11">
        <v>16</v>
      </c>
      <c r="U14" s="11">
        <v>15.1</v>
      </c>
      <c r="V14" s="11">
        <v>9</v>
      </c>
      <c r="W14" s="11">
        <v>9</v>
      </c>
      <c r="X14" s="11">
        <v>0</v>
      </c>
      <c r="Y14" s="11">
        <v>0</v>
      </c>
      <c r="Z14" s="13">
        <v>40</v>
      </c>
      <c r="AA14" s="13">
        <v>39.1</v>
      </c>
      <c r="AB14" s="14">
        <v>103</v>
      </c>
      <c r="AC14" s="14">
        <v>100.5</v>
      </c>
      <c r="AD14" s="5">
        <v>252740.61</v>
      </c>
      <c r="AE14" s="5">
        <v>1277.5</v>
      </c>
      <c r="AF14" s="5"/>
      <c r="AG14" s="5"/>
      <c r="AH14" s="5">
        <v>28446.95</v>
      </c>
      <c r="AI14" s="5">
        <v>27824.44</v>
      </c>
      <c r="AJ14" s="15">
        <v>310289.5</v>
      </c>
      <c r="AK14" s="5">
        <v>377978.7</v>
      </c>
      <c r="AL14" s="5"/>
      <c r="AM14" s="15">
        <v>377978.7</v>
      </c>
      <c r="AN14" s="15">
        <v>688268.2</v>
      </c>
      <c r="AO14" s="16"/>
      <c r="AP14" s="16"/>
    </row>
    <row r="15" spans="1:42" ht="42.75" x14ac:dyDescent="0.2">
      <c r="A15" s="10" t="s">
        <v>49</v>
      </c>
      <c r="B15" s="10" t="s">
        <v>46</v>
      </c>
      <c r="C15" s="10" t="s">
        <v>36</v>
      </c>
      <c r="D15" s="11">
        <v>29</v>
      </c>
      <c r="E15" s="11">
        <v>10.8</v>
      </c>
      <c r="F15" s="11">
        <v>19</v>
      </c>
      <c r="G15" s="11">
        <v>19</v>
      </c>
      <c r="H15" s="11">
        <v>72</v>
      </c>
      <c r="I15" s="11">
        <v>71.7</v>
      </c>
      <c r="J15" s="11">
        <v>15</v>
      </c>
      <c r="K15" s="11">
        <v>14.8</v>
      </c>
      <c r="L15" s="11">
        <v>4</v>
      </c>
      <c r="M15" s="11">
        <v>4</v>
      </c>
      <c r="N15" s="11">
        <v>70</v>
      </c>
      <c r="O15" s="11">
        <v>64.599999999999994</v>
      </c>
      <c r="P15" s="12">
        <v>209</v>
      </c>
      <c r="Q15" s="12">
        <v>184.9</v>
      </c>
      <c r="R15" s="11">
        <v>0</v>
      </c>
      <c r="S15" s="11">
        <v>0</v>
      </c>
      <c r="T15" s="11">
        <v>0</v>
      </c>
      <c r="U15" s="11">
        <v>0</v>
      </c>
      <c r="V15" s="11">
        <v>5</v>
      </c>
      <c r="W15" s="11">
        <v>3.2</v>
      </c>
      <c r="X15" s="11">
        <v>0</v>
      </c>
      <c r="Y15" s="11">
        <v>0</v>
      </c>
      <c r="Z15" s="13">
        <v>5</v>
      </c>
      <c r="AA15" s="13">
        <v>3.2</v>
      </c>
      <c r="AB15" s="14">
        <v>214</v>
      </c>
      <c r="AC15" s="14">
        <v>188.1</v>
      </c>
      <c r="AD15" s="5">
        <v>528145.01</v>
      </c>
      <c r="AE15" s="5">
        <v>6456.4599999999991</v>
      </c>
      <c r="AF15" s="5">
        <v>1.0000000000000001E-9</v>
      </c>
      <c r="AG15" s="5">
        <v>24641.54</v>
      </c>
      <c r="AH15" s="5">
        <v>3184.94</v>
      </c>
      <c r="AI15" s="5">
        <v>46625.29</v>
      </c>
      <c r="AJ15" s="15">
        <v>609053.24000000104</v>
      </c>
      <c r="AK15" s="5">
        <v>15253</v>
      </c>
      <c r="AL15" s="5"/>
      <c r="AM15" s="15">
        <v>15253</v>
      </c>
      <c r="AN15" s="15">
        <v>624306.24000000104</v>
      </c>
      <c r="AO15" s="16"/>
      <c r="AP15" s="16"/>
    </row>
    <row r="16" spans="1:42" ht="42.75" x14ac:dyDescent="0.2">
      <c r="A16" s="9" t="s">
        <v>50</v>
      </c>
      <c r="B16" s="10" t="s">
        <v>46</v>
      </c>
      <c r="C16" s="10" t="s">
        <v>36</v>
      </c>
      <c r="D16" s="11">
        <v>1</v>
      </c>
      <c r="E16" s="11">
        <v>1</v>
      </c>
      <c r="F16" s="11">
        <v>15</v>
      </c>
      <c r="G16" s="11">
        <v>14.36</v>
      </c>
      <c r="H16" s="11">
        <v>12</v>
      </c>
      <c r="I16" s="11">
        <v>12</v>
      </c>
      <c r="J16" s="11">
        <v>10</v>
      </c>
      <c r="K16" s="11">
        <v>10</v>
      </c>
      <c r="L16" s="11">
        <v>3</v>
      </c>
      <c r="M16" s="11">
        <v>3</v>
      </c>
      <c r="N16" s="11">
        <v>0</v>
      </c>
      <c r="O16" s="11">
        <v>0</v>
      </c>
      <c r="P16" s="12">
        <v>41</v>
      </c>
      <c r="Q16" s="12">
        <v>40.36</v>
      </c>
      <c r="R16" s="11">
        <v>2</v>
      </c>
      <c r="S16" s="11">
        <v>2</v>
      </c>
      <c r="T16" s="11">
        <v>1</v>
      </c>
      <c r="U16" s="11">
        <v>0.4</v>
      </c>
      <c r="V16" s="11">
        <v>3</v>
      </c>
      <c r="W16" s="11">
        <v>0.6</v>
      </c>
      <c r="X16" s="11">
        <v>0</v>
      </c>
      <c r="Y16" s="11">
        <v>0</v>
      </c>
      <c r="Z16" s="13">
        <v>6</v>
      </c>
      <c r="AA16" s="13">
        <v>3</v>
      </c>
      <c r="AB16" s="14">
        <v>47</v>
      </c>
      <c r="AC16" s="14">
        <v>43.36</v>
      </c>
      <c r="AD16" s="5">
        <v>135847</v>
      </c>
      <c r="AE16" s="5">
        <v>509</v>
      </c>
      <c r="AF16" s="5">
        <v>0</v>
      </c>
      <c r="AG16" s="5">
        <v>671</v>
      </c>
      <c r="AH16" s="5">
        <v>26839</v>
      </c>
      <c r="AI16" s="5">
        <v>12510</v>
      </c>
      <c r="AJ16" s="15">
        <v>176376</v>
      </c>
      <c r="AK16" s="5">
        <v>10926</v>
      </c>
      <c r="AL16" s="5">
        <v>0</v>
      </c>
      <c r="AM16" s="15">
        <v>10926</v>
      </c>
      <c r="AN16" s="15">
        <v>187302</v>
      </c>
      <c r="AO16" s="16"/>
      <c r="AP16" s="16"/>
    </row>
    <row r="17" spans="1:41" ht="42.75" x14ac:dyDescent="0.2">
      <c r="A17" s="10" t="s">
        <v>51</v>
      </c>
      <c r="B17" s="10" t="s">
        <v>46</v>
      </c>
      <c r="C17" s="10" t="s">
        <v>36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2">
        <v>1</v>
      </c>
      <c r="Q17" s="12">
        <v>1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3">
        <v>0</v>
      </c>
      <c r="AA17" s="13">
        <v>0</v>
      </c>
      <c r="AB17" s="14">
        <v>1</v>
      </c>
      <c r="AC17" s="14">
        <v>1</v>
      </c>
      <c r="AD17" s="5"/>
      <c r="AE17" s="5"/>
      <c r="AF17" s="5"/>
      <c r="AG17" s="5"/>
      <c r="AH17" s="5"/>
      <c r="AI17" s="5"/>
      <c r="AJ17" s="15">
        <v>0</v>
      </c>
      <c r="AK17" s="5"/>
      <c r="AL17" s="5"/>
      <c r="AM17" s="15">
        <v>0</v>
      </c>
      <c r="AN17" s="15">
        <v>0</v>
      </c>
      <c r="AO17" s="16" t="s">
        <v>54</v>
      </c>
    </row>
    <row r="18" spans="1:41" ht="42.75" x14ac:dyDescent="0.2">
      <c r="A18" s="9" t="s">
        <v>52</v>
      </c>
      <c r="B18" s="10" t="s">
        <v>46</v>
      </c>
      <c r="C18" s="10" t="s">
        <v>36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311</v>
      </c>
      <c r="O18" s="11">
        <v>303</v>
      </c>
      <c r="P18" s="12">
        <v>311</v>
      </c>
      <c r="Q18" s="12">
        <v>303</v>
      </c>
      <c r="R18" s="11">
        <v>6</v>
      </c>
      <c r="S18" s="11">
        <v>6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3">
        <v>6</v>
      </c>
      <c r="AA18" s="13">
        <v>6</v>
      </c>
      <c r="AB18" s="14">
        <v>317</v>
      </c>
      <c r="AC18" s="14">
        <v>309</v>
      </c>
      <c r="AD18" s="5">
        <v>835703.94</v>
      </c>
      <c r="AE18" s="5">
        <v>18428.060000000001</v>
      </c>
      <c r="AF18" s="5"/>
      <c r="AG18" s="5">
        <v>19888.23</v>
      </c>
      <c r="AH18" s="5">
        <v>383.17</v>
      </c>
      <c r="AI18" s="5">
        <v>73701.67</v>
      </c>
      <c r="AJ18" s="15">
        <v>948105.07</v>
      </c>
      <c r="AK18" s="5"/>
      <c r="AL18" s="5"/>
      <c r="AM18" s="15">
        <v>0</v>
      </c>
      <c r="AN18" s="15">
        <v>948105.07</v>
      </c>
      <c r="AO18" s="16"/>
    </row>
    <row r="19" spans="1:41" x14ac:dyDescent="0.2">
      <c r="A19" s="10"/>
      <c r="B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14"/>
      <c r="AC19" s="14"/>
      <c r="AD19" s="5"/>
      <c r="AE19" s="5"/>
      <c r="AF19" s="5"/>
      <c r="AG19" s="5"/>
      <c r="AH19" s="5"/>
      <c r="AI19" s="5"/>
      <c r="AJ19" s="15"/>
      <c r="AK19" s="5"/>
      <c r="AL19" s="5"/>
      <c r="AM19" s="15"/>
      <c r="AN19" s="15"/>
      <c r="AO19" s="16"/>
    </row>
    <row r="20" spans="1:41" x14ac:dyDescent="0.2">
      <c r="A20" s="10"/>
      <c r="B20" s="10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14"/>
      <c r="AC20" s="14"/>
      <c r="AD20" s="5"/>
      <c r="AE20" s="5"/>
      <c r="AF20" s="5"/>
      <c r="AG20" s="5"/>
      <c r="AH20" s="5"/>
      <c r="AI20" s="5"/>
      <c r="AJ20" s="15"/>
      <c r="AK20" s="5"/>
      <c r="AL20" s="5"/>
      <c r="AM20" s="15"/>
      <c r="AN20" s="15"/>
      <c r="AO20" s="16"/>
    </row>
    <row r="21" spans="1:41" x14ac:dyDescent="0.2">
      <c r="A21" s="10"/>
      <c r="B21" s="10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14"/>
      <c r="AC21" s="14"/>
      <c r="AD21" s="5"/>
      <c r="AE21" s="5"/>
      <c r="AF21" s="5"/>
      <c r="AG21" s="5"/>
      <c r="AH21" s="5"/>
      <c r="AI21" s="5"/>
      <c r="AJ21" s="15"/>
      <c r="AK21" s="5"/>
      <c r="AL21" s="5"/>
      <c r="AM21" s="15"/>
      <c r="AN21" s="15"/>
      <c r="AO21" s="16"/>
    </row>
    <row r="22" spans="1:41" x14ac:dyDescent="0.2">
      <c r="A22" s="10"/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14"/>
      <c r="AC22" s="14"/>
      <c r="AD22" s="5"/>
      <c r="AE22" s="5"/>
      <c r="AF22" s="5"/>
      <c r="AG22" s="5"/>
      <c r="AH22" s="5"/>
      <c r="AI22" s="5"/>
      <c r="AJ22" s="15"/>
      <c r="AK22" s="5"/>
      <c r="AL22" s="5"/>
      <c r="AM22" s="15"/>
      <c r="AN22" s="15"/>
      <c r="AO22" s="16"/>
    </row>
    <row r="23" spans="1:41" x14ac:dyDescent="0.2">
      <c r="A23" s="10"/>
      <c r="B23" s="10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14"/>
      <c r="AC23" s="14"/>
      <c r="AD23" s="5"/>
      <c r="AE23" s="5"/>
      <c r="AF23" s="5"/>
      <c r="AG23" s="5"/>
      <c r="AH23" s="5"/>
      <c r="AI23" s="5"/>
      <c r="AJ23" s="15"/>
      <c r="AK23" s="5"/>
      <c r="AL23" s="5"/>
      <c r="AM23" s="15"/>
      <c r="AN23" s="15"/>
      <c r="AO23" s="16"/>
    </row>
    <row r="24" spans="1:41" x14ac:dyDescent="0.2">
      <c r="A24" s="10"/>
      <c r="B24" s="10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14"/>
      <c r="AC24" s="14"/>
      <c r="AD24" s="5"/>
      <c r="AE24" s="5"/>
      <c r="AF24" s="5"/>
      <c r="AG24" s="5"/>
      <c r="AH24" s="5"/>
      <c r="AI24" s="5"/>
      <c r="AJ24" s="15"/>
      <c r="AK24" s="5"/>
      <c r="AL24" s="5"/>
      <c r="AM24" s="15"/>
      <c r="AN24" s="15"/>
      <c r="AO24" s="16"/>
    </row>
    <row r="25" spans="1:41" x14ac:dyDescent="0.2">
      <c r="A25" s="10"/>
      <c r="B25" s="10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14"/>
      <c r="AC25" s="14"/>
      <c r="AD25" s="5"/>
      <c r="AE25" s="5"/>
      <c r="AF25" s="5"/>
      <c r="AG25" s="5"/>
      <c r="AH25" s="5"/>
      <c r="AI25" s="5"/>
      <c r="AJ25" s="15"/>
      <c r="AK25" s="5"/>
      <c r="AL25" s="5"/>
      <c r="AM25" s="15"/>
      <c r="AN25" s="15"/>
      <c r="AO25" s="16"/>
    </row>
    <row r="26" spans="1:41" x14ac:dyDescent="0.2">
      <c r="A26" s="10"/>
      <c r="B26" s="10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14"/>
      <c r="AC26" s="14"/>
      <c r="AD26" s="5"/>
      <c r="AE26" s="5"/>
      <c r="AF26" s="5"/>
      <c r="AG26" s="5"/>
      <c r="AH26" s="5"/>
      <c r="AI26" s="5"/>
      <c r="AJ26" s="15"/>
      <c r="AK26" s="5"/>
      <c r="AL26" s="5"/>
      <c r="AM26" s="15"/>
      <c r="AN26" s="15"/>
      <c r="AO26" s="16"/>
    </row>
    <row r="27" spans="1:41" x14ac:dyDescent="0.2">
      <c r="A27" s="10"/>
      <c r="B27" s="10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14"/>
      <c r="AC27" s="14"/>
      <c r="AD27" s="5"/>
      <c r="AE27" s="5"/>
      <c r="AF27" s="5"/>
      <c r="AG27" s="5"/>
      <c r="AH27" s="5"/>
      <c r="AI27" s="5"/>
      <c r="AJ27" s="15"/>
      <c r="AK27" s="5"/>
      <c r="AL27" s="5"/>
      <c r="AM27" s="15"/>
      <c r="AN27" s="15"/>
      <c r="AO27" s="16"/>
    </row>
    <row r="28" spans="1:41" x14ac:dyDescent="0.2">
      <c r="A28" s="10"/>
      <c r="B28" s="10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14"/>
      <c r="AC28" s="14"/>
      <c r="AD28" s="5"/>
      <c r="AE28" s="5"/>
      <c r="AF28" s="5"/>
      <c r="AG28" s="5"/>
      <c r="AH28" s="5"/>
      <c r="AI28" s="5"/>
      <c r="AJ28" s="15"/>
      <c r="AK28" s="5"/>
      <c r="AL28" s="5"/>
      <c r="AM28" s="15"/>
      <c r="AN28" s="15"/>
      <c r="AO28" s="16"/>
    </row>
    <row r="29" spans="1:41" x14ac:dyDescent="0.2">
      <c r="A29" s="10"/>
      <c r="B29" s="10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14"/>
      <c r="AC29" s="14"/>
      <c r="AD29" s="5"/>
      <c r="AE29" s="5"/>
      <c r="AF29" s="5"/>
      <c r="AG29" s="5"/>
      <c r="AH29" s="5"/>
      <c r="AI29" s="5"/>
      <c r="AJ29" s="15"/>
      <c r="AK29" s="5"/>
      <c r="AL29" s="5"/>
      <c r="AM29" s="15"/>
      <c r="AN29" s="15"/>
      <c r="AO29" s="16"/>
    </row>
    <row r="30" spans="1:41" x14ac:dyDescent="0.2">
      <c r="A30" s="10"/>
      <c r="B30" s="10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14"/>
      <c r="AC30" s="14"/>
      <c r="AD30" s="5"/>
      <c r="AE30" s="5"/>
      <c r="AF30" s="5"/>
      <c r="AG30" s="5"/>
      <c r="AH30" s="5"/>
      <c r="AI30" s="5"/>
      <c r="AJ30" s="15"/>
      <c r="AK30" s="5"/>
      <c r="AL30" s="5"/>
      <c r="AM30" s="15"/>
      <c r="AN30" s="15"/>
      <c r="AO30" s="16"/>
    </row>
    <row r="31" spans="1:41" x14ac:dyDescent="0.2">
      <c r="A31" s="10"/>
      <c r="B31" s="10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14"/>
      <c r="AC31" s="14"/>
      <c r="AD31" s="5"/>
      <c r="AE31" s="5"/>
      <c r="AF31" s="5"/>
      <c r="AG31" s="5"/>
      <c r="AH31" s="5"/>
      <c r="AI31" s="5"/>
      <c r="AJ31" s="15"/>
      <c r="AK31" s="5"/>
      <c r="AL31" s="5"/>
      <c r="AM31" s="15"/>
      <c r="AN31" s="15"/>
      <c r="AO31" s="16"/>
    </row>
    <row r="32" spans="1:41" x14ac:dyDescent="0.2">
      <c r="A32" s="10"/>
      <c r="B32" s="10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14"/>
      <c r="AC32" s="14"/>
      <c r="AD32" s="5"/>
      <c r="AE32" s="5"/>
      <c r="AF32" s="5"/>
      <c r="AG32" s="5"/>
      <c r="AH32" s="5"/>
      <c r="AI32" s="5"/>
      <c r="AJ32" s="15"/>
      <c r="AK32" s="5"/>
      <c r="AL32" s="5"/>
      <c r="AM32" s="15"/>
      <c r="AN32" s="15"/>
      <c r="AO32" s="16"/>
    </row>
    <row r="33" spans="1:41" x14ac:dyDescent="0.2">
      <c r="A33" s="10"/>
      <c r="B33" s="10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14"/>
      <c r="AC33" s="14"/>
      <c r="AD33" s="5"/>
      <c r="AE33" s="5"/>
      <c r="AF33" s="5"/>
      <c r="AG33" s="5"/>
      <c r="AH33" s="5"/>
      <c r="AI33" s="5"/>
      <c r="AJ33" s="15"/>
      <c r="AK33" s="5"/>
      <c r="AL33" s="5"/>
      <c r="AM33" s="15"/>
      <c r="AN33" s="15"/>
      <c r="AO33" s="16"/>
    </row>
    <row r="34" spans="1:41" x14ac:dyDescent="0.2">
      <c r="A34" s="10"/>
      <c r="B34" s="10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14"/>
      <c r="AC34" s="14"/>
      <c r="AD34" s="5"/>
      <c r="AE34" s="5"/>
      <c r="AF34" s="5"/>
      <c r="AG34" s="5"/>
      <c r="AH34" s="5"/>
      <c r="AI34" s="5"/>
      <c r="AJ34" s="15"/>
      <c r="AK34" s="5"/>
      <c r="AL34" s="5"/>
      <c r="AM34" s="15"/>
      <c r="AN34" s="15"/>
      <c r="AO34" s="16"/>
    </row>
    <row r="35" spans="1:41" x14ac:dyDescent="0.2">
      <c r="A35" s="10"/>
      <c r="B35" s="10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14"/>
      <c r="AC35" s="14"/>
      <c r="AD35" s="5"/>
      <c r="AE35" s="5"/>
      <c r="AF35" s="5"/>
      <c r="AG35" s="5"/>
      <c r="AH35" s="5"/>
      <c r="AI35" s="5"/>
      <c r="AJ35" s="15"/>
      <c r="AK35" s="5"/>
      <c r="AL35" s="5"/>
      <c r="AM35" s="15"/>
      <c r="AN35" s="15"/>
      <c r="AO35" s="16"/>
    </row>
    <row r="36" spans="1:41" x14ac:dyDescent="0.2">
      <c r="A36" s="10"/>
      <c r="B36" s="10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14"/>
      <c r="AC36" s="14"/>
      <c r="AD36" s="5"/>
      <c r="AE36" s="5"/>
      <c r="AF36" s="5"/>
      <c r="AG36" s="5"/>
      <c r="AH36" s="5"/>
      <c r="AI36" s="5"/>
      <c r="AJ36" s="15"/>
      <c r="AK36" s="5"/>
      <c r="AL36" s="5"/>
      <c r="AM36" s="15"/>
      <c r="AN36" s="15"/>
      <c r="AO36" s="16"/>
    </row>
    <row r="37" spans="1:41" x14ac:dyDescent="0.2">
      <c r="A37" s="10"/>
      <c r="B37" s="10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14"/>
      <c r="AC37" s="14"/>
      <c r="AD37" s="5"/>
      <c r="AE37" s="5"/>
      <c r="AF37" s="5"/>
      <c r="AG37" s="5"/>
      <c r="AH37" s="5"/>
      <c r="AI37" s="5"/>
      <c r="AJ37" s="15"/>
      <c r="AK37" s="5"/>
      <c r="AL37" s="5"/>
      <c r="AM37" s="15"/>
      <c r="AN37" s="15"/>
      <c r="AO37" s="16"/>
    </row>
    <row r="38" spans="1:41" x14ac:dyDescent="0.2">
      <c r="A38" s="10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14"/>
      <c r="AC38" s="14"/>
      <c r="AD38" s="5"/>
      <c r="AE38" s="5"/>
      <c r="AF38" s="5"/>
      <c r="AG38" s="5"/>
      <c r="AH38" s="5"/>
      <c r="AI38" s="5"/>
      <c r="AJ38" s="15"/>
      <c r="AK38" s="5"/>
      <c r="AL38" s="5"/>
      <c r="AM38" s="15"/>
      <c r="AN38" s="15"/>
      <c r="AO38" s="16"/>
    </row>
    <row r="39" spans="1:41" x14ac:dyDescent="0.2">
      <c r="A39" s="10"/>
      <c r="B39" s="10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14"/>
      <c r="AC39" s="14"/>
      <c r="AD39" s="5"/>
      <c r="AE39" s="5"/>
      <c r="AF39" s="5"/>
      <c r="AG39" s="5"/>
      <c r="AH39" s="5"/>
      <c r="AI39" s="5"/>
      <c r="AJ39" s="15"/>
      <c r="AK39" s="5"/>
      <c r="AL39" s="5"/>
      <c r="AM39" s="15"/>
      <c r="AN39" s="15"/>
      <c r="AO39" s="16"/>
    </row>
    <row r="40" spans="1:41" x14ac:dyDescent="0.2">
      <c r="A40" s="10"/>
      <c r="B40" s="10"/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14"/>
      <c r="AC40" s="14"/>
      <c r="AD40" s="5"/>
      <c r="AE40" s="5"/>
      <c r="AF40" s="5"/>
      <c r="AG40" s="5"/>
      <c r="AH40" s="5"/>
      <c r="AI40" s="5"/>
      <c r="AJ40" s="15"/>
      <c r="AK40" s="5"/>
      <c r="AL40" s="5"/>
      <c r="AM40" s="15"/>
      <c r="AN40" s="15"/>
      <c r="AO40" s="16"/>
    </row>
    <row r="41" spans="1:41" x14ac:dyDescent="0.2">
      <c r="A41" s="10"/>
      <c r="B41" s="10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14"/>
      <c r="AC41" s="14"/>
      <c r="AD41" s="5"/>
      <c r="AE41" s="5"/>
      <c r="AF41" s="5"/>
      <c r="AG41" s="5"/>
      <c r="AH41" s="5"/>
      <c r="AI41" s="5"/>
      <c r="AJ41" s="15"/>
      <c r="AK41" s="5"/>
      <c r="AL41" s="5"/>
      <c r="AM41" s="15"/>
      <c r="AN41" s="15"/>
      <c r="AO41" s="16"/>
    </row>
    <row r="42" spans="1:41" x14ac:dyDescent="0.2">
      <c r="A42" s="10"/>
      <c r="B42" s="10"/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14"/>
      <c r="AC42" s="14"/>
      <c r="AD42" s="5"/>
      <c r="AE42" s="5"/>
      <c r="AF42" s="5"/>
      <c r="AG42" s="5"/>
      <c r="AH42" s="5"/>
      <c r="AI42" s="5"/>
      <c r="AJ42" s="15"/>
      <c r="AK42" s="5"/>
      <c r="AL42" s="5"/>
      <c r="AM42" s="15"/>
      <c r="AN42" s="15"/>
      <c r="AO42" s="16"/>
    </row>
    <row r="43" spans="1:41" x14ac:dyDescent="0.2">
      <c r="A43" s="10"/>
      <c r="B43" s="10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14"/>
      <c r="AC43" s="14"/>
      <c r="AD43" s="5"/>
      <c r="AE43" s="5"/>
      <c r="AF43" s="5"/>
      <c r="AG43" s="5"/>
      <c r="AH43" s="5"/>
      <c r="AI43" s="5"/>
      <c r="AJ43" s="15"/>
      <c r="AK43" s="5"/>
      <c r="AL43" s="5"/>
      <c r="AM43" s="15"/>
      <c r="AN43" s="15"/>
      <c r="AO43" s="16"/>
    </row>
    <row r="44" spans="1:41" x14ac:dyDescent="0.2">
      <c r="A44" s="10"/>
      <c r="B44" s="10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14"/>
      <c r="AC44" s="14"/>
      <c r="AD44" s="5"/>
      <c r="AE44" s="5"/>
      <c r="AF44" s="5"/>
      <c r="AG44" s="5"/>
      <c r="AH44" s="5"/>
      <c r="AI44" s="5"/>
      <c r="AJ44" s="15"/>
      <c r="AK44" s="5"/>
      <c r="AL44" s="5"/>
      <c r="AM44" s="15"/>
      <c r="AN44" s="15"/>
      <c r="AO44" s="16"/>
    </row>
    <row r="45" spans="1:41" x14ac:dyDescent="0.2">
      <c r="A45" s="10"/>
      <c r="B45" s="10"/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14"/>
      <c r="AC45" s="14"/>
      <c r="AD45" s="5"/>
      <c r="AE45" s="5"/>
      <c r="AF45" s="5"/>
      <c r="AG45" s="5"/>
      <c r="AH45" s="5"/>
      <c r="AI45" s="5"/>
      <c r="AJ45" s="15"/>
      <c r="AK45" s="5"/>
      <c r="AL45" s="5"/>
      <c r="AM45" s="15"/>
      <c r="AN45" s="15"/>
      <c r="AO45" s="16"/>
    </row>
    <row r="46" spans="1:41" x14ac:dyDescent="0.2">
      <c r="A46" s="10"/>
      <c r="B46" s="10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14"/>
      <c r="AC46" s="14"/>
      <c r="AD46" s="5"/>
      <c r="AE46" s="5"/>
      <c r="AF46" s="5"/>
      <c r="AG46" s="5"/>
      <c r="AH46" s="5"/>
      <c r="AI46" s="5"/>
      <c r="AJ46" s="15"/>
      <c r="AK46" s="5"/>
      <c r="AL46" s="5"/>
      <c r="AM46" s="15"/>
      <c r="AN46" s="15"/>
      <c r="AO46" s="16"/>
    </row>
    <row r="47" spans="1:41" x14ac:dyDescent="0.2">
      <c r="A47" s="10"/>
      <c r="B47" s="10"/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14"/>
      <c r="AC47" s="14"/>
      <c r="AD47" s="5"/>
      <c r="AE47" s="5"/>
      <c r="AF47" s="5"/>
      <c r="AG47" s="5"/>
      <c r="AH47" s="5"/>
      <c r="AI47" s="5"/>
      <c r="AJ47" s="15"/>
      <c r="AK47" s="5"/>
      <c r="AL47" s="5"/>
      <c r="AM47" s="15"/>
      <c r="AN47" s="15"/>
      <c r="AO47" s="16"/>
    </row>
    <row r="48" spans="1:41" x14ac:dyDescent="0.2">
      <c r="A48" s="10"/>
      <c r="B48" s="10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14"/>
      <c r="AC48" s="14"/>
      <c r="AD48" s="5"/>
      <c r="AE48" s="5"/>
      <c r="AF48" s="5"/>
      <c r="AG48" s="5"/>
      <c r="AH48" s="5"/>
      <c r="AI48" s="5"/>
      <c r="AJ48" s="15"/>
      <c r="AK48" s="5"/>
      <c r="AL48" s="5"/>
      <c r="AM48" s="15"/>
      <c r="AN48" s="15"/>
      <c r="AO48" s="16"/>
    </row>
    <row r="49" spans="1:41" x14ac:dyDescent="0.2">
      <c r="A49" s="10"/>
      <c r="B49" s="10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14"/>
      <c r="AC49" s="14"/>
      <c r="AD49" s="5"/>
      <c r="AE49" s="5"/>
      <c r="AF49" s="5"/>
      <c r="AG49" s="5"/>
      <c r="AH49" s="5"/>
      <c r="AI49" s="5"/>
      <c r="AJ49" s="15"/>
      <c r="AK49" s="5"/>
      <c r="AL49" s="5"/>
      <c r="AM49" s="15"/>
      <c r="AN49" s="15"/>
      <c r="AO49" s="16"/>
    </row>
    <row r="50" spans="1:41" x14ac:dyDescent="0.2">
      <c r="A50" s="10"/>
      <c r="B50" s="10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14"/>
      <c r="AC50" s="14"/>
      <c r="AD50" s="5"/>
      <c r="AE50" s="5"/>
      <c r="AF50" s="5"/>
      <c r="AG50" s="5"/>
      <c r="AH50" s="5"/>
      <c r="AI50" s="5"/>
      <c r="AJ50" s="15"/>
      <c r="AK50" s="5"/>
      <c r="AL50" s="5"/>
      <c r="AM50" s="15"/>
      <c r="AN50" s="15"/>
      <c r="AO50" s="16"/>
    </row>
    <row r="51" spans="1:41" x14ac:dyDescent="0.2">
      <c r="A51" s="10"/>
      <c r="B51" s="10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14"/>
      <c r="AC51" s="14"/>
      <c r="AD51" s="5"/>
      <c r="AE51" s="5"/>
      <c r="AF51" s="5"/>
      <c r="AG51" s="5"/>
      <c r="AH51" s="5"/>
      <c r="AI51" s="5"/>
      <c r="AJ51" s="15"/>
      <c r="AK51" s="5"/>
      <c r="AL51" s="5"/>
      <c r="AM51" s="15"/>
      <c r="AN51" s="15"/>
      <c r="AO51" s="16"/>
    </row>
    <row r="52" spans="1:41" x14ac:dyDescent="0.2">
      <c r="A52" s="10"/>
      <c r="B52" s="10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14"/>
      <c r="AC52" s="14"/>
      <c r="AD52" s="5"/>
      <c r="AE52" s="5"/>
      <c r="AF52" s="5"/>
      <c r="AG52" s="5"/>
      <c r="AH52" s="5"/>
      <c r="AI52" s="5"/>
      <c r="AJ52" s="15"/>
      <c r="AK52" s="5"/>
      <c r="AL52" s="5"/>
      <c r="AM52" s="15"/>
      <c r="AN52" s="15"/>
      <c r="AO52" s="16"/>
    </row>
    <row r="53" spans="1:41" x14ac:dyDescent="0.2">
      <c r="A53" s="10"/>
      <c r="B53" s="10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14"/>
      <c r="AC53" s="14"/>
      <c r="AD53" s="5"/>
      <c r="AE53" s="5"/>
      <c r="AF53" s="5"/>
      <c r="AG53" s="5"/>
      <c r="AH53" s="5"/>
      <c r="AI53" s="5"/>
      <c r="AJ53" s="15"/>
      <c r="AK53" s="5"/>
      <c r="AL53" s="5"/>
      <c r="AM53" s="15"/>
      <c r="AN53" s="15"/>
      <c r="AO53" s="16"/>
    </row>
    <row r="54" spans="1:41" x14ac:dyDescent="0.2">
      <c r="A54" s="10"/>
      <c r="B54" s="10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14"/>
      <c r="AC54" s="14"/>
      <c r="AD54" s="5"/>
      <c r="AE54" s="5"/>
      <c r="AF54" s="5"/>
      <c r="AG54" s="5"/>
      <c r="AH54" s="5"/>
      <c r="AI54" s="5"/>
      <c r="AJ54" s="15"/>
      <c r="AK54" s="5"/>
      <c r="AL54" s="5"/>
      <c r="AM54" s="15"/>
      <c r="AN54" s="15"/>
      <c r="AO54" s="16"/>
    </row>
    <row r="55" spans="1:41" x14ac:dyDescent="0.2">
      <c r="A55" s="10"/>
      <c r="B55" s="10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14"/>
      <c r="AC55" s="14"/>
      <c r="AD55" s="5"/>
      <c r="AE55" s="5"/>
      <c r="AF55" s="5"/>
      <c r="AG55" s="5"/>
      <c r="AH55" s="5"/>
      <c r="AI55" s="5"/>
      <c r="AJ55" s="15"/>
      <c r="AK55" s="5"/>
      <c r="AL55" s="5"/>
      <c r="AM55" s="15"/>
      <c r="AN55" s="15"/>
      <c r="AO55" s="16"/>
    </row>
    <row r="56" spans="1:41" x14ac:dyDescent="0.2">
      <c r="A56" s="10"/>
      <c r="B56" s="10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14"/>
      <c r="AC56" s="14"/>
      <c r="AD56" s="5"/>
      <c r="AE56" s="5"/>
      <c r="AF56" s="5"/>
      <c r="AG56" s="5"/>
      <c r="AH56" s="5"/>
      <c r="AI56" s="5"/>
      <c r="AJ56" s="15"/>
      <c r="AK56" s="5"/>
      <c r="AL56" s="5"/>
      <c r="AM56" s="15"/>
      <c r="AN56" s="15"/>
      <c r="AO56" s="16"/>
    </row>
    <row r="57" spans="1:41" x14ac:dyDescent="0.2">
      <c r="A57" s="10"/>
      <c r="B57" s="10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14"/>
      <c r="AC57" s="14"/>
      <c r="AD57" s="5"/>
      <c r="AE57" s="5"/>
      <c r="AF57" s="5"/>
      <c r="AG57" s="5"/>
      <c r="AH57" s="5"/>
      <c r="AI57" s="5"/>
      <c r="AJ57" s="15"/>
      <c r="AK57" s="5"/>
      <c r="AL57" s="5"/>
      <c r="AM57" s="15"/>
      <c r="AN57" s="15"/>
      <c r="AO57" s="16"/>
    </row>
    <row r="58" spans="1:41" x14ac:dyDescent="0.2">
      <c r="A58" s="10"/>
      <c r="B58" s="10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14"/>
      <c r="AC58" s="14"/>
      <c r="AD58" s="5"/>
      <c r="AE58" s="5"/>
      <c r="AF58" s="5"/>
      <c r="AG58" s="5"/>
      <c r="AH58" s="5"/>
      <c r="AI58" s="5"/>
      <c r="AJ58" s="15"/>
      <c r="AK58" s="5"/>
      <c r="AL58" s="5"/>
      <c r="AM58" s="15"/>
      <c r="AN58" s="15"/>
      <c r="AO58" s="16"/>
    </row>
    <row r="59" spans="1:41" x14ac:dyDescent="0.2">
      <c r="A59" s="10"/>
      <c r="B59" s="10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14"/>
      <c r="AC59" s="14"/>
      <c r="AD59" s="5"/>
      <c r="AE59" s="5"/>
      <c r="AF59" s="5"/>
      <c r="AG59" s="5"/>
      <c r="AH59" s="5"/>
      <c r="AI59" s="5"/>
      <c r="AJ59" s="15"/>
      <c r="AK59" s="5"/>
      <c r="AL59" s="5"/>
      <c r="AM59" s="15"/>
      <c r="AN59" s="15"/>
      <c r="AO59" s="16"/>
    </row>
    <row r="60" spans="1:41" x14ac:dyDescent="0.2">
      <c r="A60" s="10"/>
      <c r="B60" s="10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14"/>
      <c r="AC60" s="14"/>
      <c r="AD60" s="5"/>
      <c r="AE60" s="5"/>
      <c r="AF60" s="5"/>
      <c r="AG60" s="5"/>
      <c r="AH60" s="5"/>
      <c r="AI60" s="5"/>
      <c r="AJ60" s="15"/>
      <c r="AK60" s="5"/>
      <c r="AL60" s="5"/>
      <c r="AM60" s="15"/>
      <c r="AN60" s="15"/>
      <c r="AO60" s="16"/>
    </row>
    <row r="61" spans="1:41" x14ac:dyDescent="0.2">
      <c r="A61" s="10"/>
      <c r="B61" s="10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14"/>
      <c r="AC61" s="14"/>
      <c r="AD61" s="5"/>
      <c r="AE61" s="5"/>
      <c r="AF61" s="5"/>
      <c r="AG61" s="5"/>
      <c r="AH61" s="5"/>
      <c r="AI61" s="5"/>
      <c r="AJ61" s="15"/>
      <c r="AK61" s="5"/>
      <c r="AL61" s="5"/>
      <c r="AM61" s="15"/>
      <c r="AN61" s="15"/>
      <c r="AO61" s="16"/>
    </row>
    <row r="62" spans="1:41" x14ac:dyDescent="0.2">
      <c r="A62" s="10"/>
      <c r="B62" s="10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14"/>
      <c r="AC62" s="14"/>
      <c r="AD62" s="5"/>
      <c r="AE62" s="5"/>
      <c r="AF62" s="5"/>
      <c r="AG62" s="5"/>
      <c r="AH62" s="5"/>
      <c r="AI62" s="5"/>
      <c r="AJ62" s="15"/>
      <c r="AK62" s="5"/>
      <c r="AL62" s="5"/>
      <c r="AM62" s="15"/>
      <c r="AN62" s="15"/>
      <c r="AO62" s="16"/>
    </row>
    <row r="63" spans="1:41" x14ac:dyDescent="0.2">
      <c r="A63" s="10"/>
      <c r="B63" s="10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14"/>
      <c r="AC63" s="14"/>
      <c r="AD63" s="5"/>
      <c r="AE63" s="5"/>
      <c r="AF63" s="5"/>
      <c r="AG63" s="5"/>
      <c r="AH63" s="5"/>
      <c r="AI63" s="5"/>
      <c r="AJ63" s="15"/>
      <c r="AK63" s="5"/>
      <c r="AL63" s="5"/>
      <c r="AM63" s="15"/>
      <c r="AN63" s="15"/>
      <c r="AO63" s="16"/>
    </row>
    <row r="64" spans="1:41" x14ac:dyDescent="0.2">
      <c r="A64" s="10"/>
      <c r="B64" s="10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14"/>
      <c r="AC64" s="14"/>
      <c r="AD64" s="5"/>
      <c r="AE64" s="5"/>
      <c r="AF64" s="5"/>
      <c r="AG64" s="5"/>
      <c r="AH64" s="5"/>
      <c r="AI64" s="5"/>
      <c r="AJ64" s="15"/>
      <c r="AK64" s="5"/>
      <c r="AL64" s="5"/>
      <c r="AM64" s="15"/>
      <c r="AN64" s="15"/>
      <c r="AO64" s="16"/>
    </row>
    <row r="65" spans="1:41" x14ac:dyDescent="0.2">
      <c r="A65" s="10"/>
      <c r="B65" s="10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14"/>
      <c r="AC65" s="14"/>
      <c r="AD65" s="5"/>
      <c r="AE65" s="5"/>
      <c r="AF65" s="5"/>
      <c r="AG65" s="5"/>
      <c r="AH65" s="5"/>
      <c r="AI65" s="5"/>
      <c r="AJ65" s="15"/>
      <c r="AK65" s="5"/>
      <c r="AL65" s="5"/>
      <c r="AM65" s="15"/>
      <c r="AN65" s="15"/>
      <c r="AO65" s="16"/>
    </row>
    <row r="66" spans="1:41" x14ac:dyDescent="0.2">
      <c r="A66" s="10"/>
      <c r="B66" s="10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14"/>
      <c r="AC66" s="14"/>
      <c r="AD66" s="5"/>
      <c r="AE66" s="5"/>
      <c r="AF66" s="5"/>
      <c r="AG66" s="5"/>
      <c r="AH66" s="5"/>
      <c r="AI66" s="5"/>
      <c r="AJ66" s="15"/>
      <c r="AK66" s="5"/>
      <c r="AL66" s="5"/>
      <c r="AM66" s="15"/>
      <c r="AN66" s="15"/>
      <c r="AO66" s="16"/>
    </row>
    <row r="67" spans="1:41" x14ac:dyDescent="0.2">
      <c r="A67" s="10"/>
      <c r="B67" s="10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14"/>
      <c r="AC67" s="14"/>
      <c r="AD67" s="5"/>
      <c r="AE67" s="5"/>
      <c r="AF67" s="5"/>
      <c r="AG67" s="5"/>
      <c r="AH67" s="5"/>
      <c r="AI67" s="5"/>
      <c r="AJ67" s="15"/>
      <c r="AK67" s="5"/>
      <c r="AL67" s="5"/>
      <c r="AM67" s="15"/>
      <c r="AN67" s="15"/>
      <c r="AO67" s="16"/>
    </row>
    <row r="68" spans="1:41" x14ac:dyDescent="0.2">
      <c r="A68" s="10"/>
      <c r="B68" s="10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14"/>
      <c r="AC68" s="14"/>
      <c r="AD68" s="5"/>
      <c r="AE68" s="5"/>
      <c r="AF68" s="5"/>
      <c r="AG68" s="5"/>
      <c r="AH68" s="5"/>
      <c r="AI68" s="5"/>
      <c r="AJ68" s="15"/>
      <c r="AK68" s="5"/>
      <c r="AL68" s="5"/>
      <c r="AM68" s="15"/>
      <c r="AN68" s="15"/>
      <c r="AO68" s="16"/>
    </row>
    <row r="69" spans="1:41" x14ac:dyDescent="0.2">
      <c r="A69" s="10"/>
      <c r="B69" s="10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14"/>
      <c r="AC69" s="14"/>
      <c r="AD69" s="5"/>
      <c r="AE69" s="5"/>
      <c r="AF69" s="5"/>
      <c r="AG69" s="5"/>
      <c r="AH69" s="5"/>
      <c r="AI69" s="5"/>
      <c r="AJ69" s="15"/>
      <c r="AK69" s="5"/>
      <c r="AL69" s="5"/>
      <c r="AM69" s="15"/>
      <c r="AN69" s="15"/>
      <c r="AO69" s="16"/>
    </row>
    <row r="70" spans="1:41" x14ac:dyDescent="0.2">
      <c r="A70" s="10"/>
      <c r="B70" s="10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14"/>
      <c r="AC70" s="14"/>
      <c r="AD70" s="5"/>
      <c r="AE70" s="5"/>
      <c r="AF70" s="5"/>
      <c r="AG70" s="5"/>
      <c r="AH70" s="5"/>
      <c r="AI70" s="5"/>
      <c r="AJ70" s="15"/>
      <c r="AK70" s="5"/>
      <c r="AL70" s="5"/>
      <c r="AM70" s="15"/>
      <c r="AN70" s="15"/>
      <c r="AO70" s="16"/>
    </row>
    <row r="71" spans="1:41" x14ac:dyDescent="0.2">
      <c r="A71" s="10"/>
      <c r="B71" s="10"/>
      <c r="C71" s="10"/>
    </row>
    <row r="72" spans="1:41" x14ac:dyDescent="0.2">
      <c r="A72" s="10"/>
      <c r="B72" s="10"/>
      <c r="C72" s="10"/>
    </row>
    <row r="73" spans="1:41" x14ac:dyDescent="0.2">
      <c r="A73" s="10"/>
      <c r="B73" s="10"/>
      <c r="C73" s="10"/>
    </row>
    <row r="74" spans="1:41" x14ac:dyDescent="0.2">
      <c r="A74" s="10"/>
      <c r="B74" s="10"/>
      <c r="C74" s="10"/>
    </row>
    <row r="75" spans="1:41" x14ac:dyDescent="0.2">
      <c r="A75" s="10"/>
      <c r="B75" s="10"/>
      <c r="C75" s="10"/>
    </row>
    <row r="76" spans="1:41" x14ac:dyDescent="0.2">
      <c r="A76" s="10"/>
      <c r="B76" s="10"/>
      <c r="C76" s="10"/>
    </row>
    <row r="77" spans="1:41" x14ac:dyDescent="0.2">
      <c r="A77" s="10"/>
      <c r="B77" s="10"/>
      <c r="C77" s="10"/>
    </row>
    <row r="78" spans="1:41" x14ac:dyDescent="0.2">
      <c r="A78" s="10"/>
      <c r="B78" s="10"/>
      <c r="C78" s="10"/>
    </row>
    <row r="79" spans="1:41" x14ac:dyDescent="0.2">
      <c r="A79" s="10"/>
      <c r="B79" s="10"/>
      <c r="C79" s="10"/>
    </row>
    <row r="80" spans="1:41" x14ac:dyDescent="0.2">
      <c r="A80" s="10"/>
      <c r="B80" s="10"/>
      <c r="C80" s="10"/>
    </row>
    <row r="81" spans="1:3" x14ac:dyDescent="0.2">
      <c r="A81" s="10"/>
      <c r="B81" s="10"/>
      <c r="C81" s="10"/>
    </row>
    <row r="82" spans="1:3" x14ac:dyDescent="0.2">
      <c r="A82" s="10"/>
      <c r="B82" s="10"/>
      <c r="C82" s="10"/>
    </row>
    <row r="83" spans="1:3" x14ac:dyDescent="0.2">
      <c r="A83" s="10"/>
      <c r="B83" s="10"/>
      <c r="C83" s="10"/>
    </row>
    <row r="84" spans="1:3" x14ac:dyDescent="0.2">
      <c r="A84" s="10"/>
      <c r="B84" s="10"/>
      <c r="C84" s="10"/>
    </row>
    <row r="85" spans="1:3" x14ac:dyDescent="0.2">
      <c r="A85" s="10"/>
      <c r="B85" s="10"/>
      <c r="C85" s="10"/>
    </row>
    <row r="86" spans="1:3" x14ac:dyDescent="0.2">
      <c r="A86" s="10"/>
      <c r="B86" s="10"/>
      <c r="C86" s="10"/>
    </row>
    <row r="87" spans="1:3" x14ac:dyDescent="0.2">
      <c r="A87" s="10"/>
      <c r="B87" s="10"/>
      <c r="C87" s="10"/>
    </row>
    <row r="88" spans="1:3" x14ac:dyDescent="0.2">
      <c r="A88" s="10"/>
      <c r="B88" s="10"/>
      <c r="C88" s="10"/>
    </row>
    <row r="89" spans="1:3" x14ac:dyDescent="0.2">
      <c r="A89" s="10"/>
      <c r="B89" s="10"/>
      <c r="C89" s="10"/>
    </row>
    <row r="90" spans="1:3" x14ac:dyDescent="0.2">
      <c r="A90" s="10"/>
      <c r="B90" s="10"/>
      <c r="C90" s="10"/>
    </row>
    <row r="91" spans="1:3" x14ac:dyDescent="0.2">
      <c r="A91" s="10"/>
      <c r="B91" s="10"/>
      <c r="C91" s="10"/>
    </row>
    <row r="92" spans="1:3" x14ac:dyDescent="0.2">
      <c r="A92" s="10"/>
      <c r="B92" s="10"/>
      <c r="C92" s="10"/>
    </row>
    <row r="93" spans="1:3" x14ac:dyDescent="0.2">
      <c r="A93" s="10"/>
      <c r="B93" s="10"/>
      <c r="C93" s="10"/>
    </row>
    <row r="94" spans="1:3" x14ac:dyDescent="0.2">
      <c r="A94" s="10"/>
      <c r="B94" s="10"/>
      <c r="C94" s="10"/>
    </row>
    <row r="95" spans="1:3" x14ac:dyDescent="0.2">
      <c r="A95" s="10"/>
      <c r="B95" s="10"/>
      <c r="C95" s="10"/>
    </row>
    <row r="96" spans="1:3" x14ac:dyDescent="0.2">
      <c r="A96" s="10"/>
      <c r="B96" s="10"/>
      <c r="C96" s="10"/>
    </row>
    <row r="97" spans="1:3" x14ac:dyDescent="0.2">
      <c r="A97" s="10"/>
      <c r="B97" s="10"/>
      <c r="C97" s="10"/>
    </row>
    <row r="98" spans="1:3" x14ac:dyDescent="0.2">
      <c r="A98" s="10"/>
      <c r="B98" s="10"/>
      <c r="C98" s="10"/>
    </row>
    <row r="99" spans="1:3" x14ac:dyDescent="0.2">
      <c r="A99" s="10"/>
      <c r="B99" s="10"/>
      <c r="C99" s="10"/>
    </row>
    <row r="100" spans="1:3" x14ac:dyDescent="0.2">
      <c r="A100" s="10"/>
      <c r="B100" s="10"/>
      <c r="C100" s="10"/>
    </row>
  </sheetData>
  <mergeCells count="32">
    <mergeCell ref="AN1:AN3"/>
    <mergeCell ref="AO1:AO3"/>
    <mergeCell ref="D2:E2"/>
    <mergeCell ref="F2:G2"/>
    <mergeCell ref="H2:I2"/>
    <mergeCell ref="J2:K2"/>
    <mergeCell ref="L2:M2"/>
    <mergeCell ref="N2:O2"/>
    <mergeCell ref="P2:Q2"/>
    <mergeCell ref="R2:S2"/>
    <mergeCell ref="AJ2:AJ3"/>
    <mergeCell ref="AK2:AK3"/>
    <mergeCell ref="AL2:AL3"/>
    <mergeCell ref="AM2:AM3"/>
    <mergeCell ref="AF2:AF3"/>
    <mergeCell ref="AG2:AG3"/>
    <mergeCell ref="AB1:AC2"/>
    <mergeCell ref="AD1:AJ1"/>
    <mergeCell ref="AK1:AM1"/>
    <mergeCell ref="T2:U2"/>
    <mergeCell ref="V2:W2"/>
    <mergeCell ref="X2:Y2"/>
    <mergeCell ref="Z2:AA2"/>
    <mergeCell ref="AD2:AD3"/>
    <mergeCell ref="AE2:AE3"/>
    <mergeCell ref="AH2:AH3"/>
    <mergeCell ref="AI2:AI3"/>
    <mergeCell ref="A1:A3"/>
    <mergeCell ref="B1:B3"/>
    <mergeCell ref="C1:C3"/>
    <mergeCell ref="D1:Q1"/>
    <mergeCell ref="R1:AA1"/>
  </mergeCells>
  <phoneticPr fontId="13" type="noConversion"/>
  <conditionalFormatting sqref="B19:B100 B4:B11 B14:B15 B17">
    <cfRule type="expression" dxfId="76" priority="1" stopIfTrue="1">
      <formula>AND(NOT(ISBLANK($A4)),ISBLANK(B4))</formula>
    </cfRule>
  </conditionalFormatting>
  <conditionalFormatting sqref="C4:C100">
    <cfRule type="expression" dxfId="75" priority="2" stopIfTrue="1">
      <formula>AND(NOT(ISBLANK(A4)),ISBLANK(C4))</formula>
    </cfRule>
  </conditionalFormatting>
  <conditionalFormatting sqref="B18">
    <cfRule type="expression" dxfId="74" priority="3" stopIfTrue="1">
      <formula>AND(NOT(ISBLANK($A12)),ISBLANK(B18))</formula>
    </cfRule>
  </conditionalFormatting>
  <conditionalFormatting sqref="B16">
    <cfRule type="expression" dxfId="73" priority="4" stopIfTrue="1">
      <formula>AND(NOT(ISBLANK($A13)),ISBLANK(B16))</formula>
    </cfRule>
  </conditionalFormatting>
  <conditionalFormatting sqref="D4:D70 F4:F70 H4:H70 J4:J70 L4:L70 N4:N70 R4:R70 T4:T70 V4:V70 X4:X70">
    <cfRule type="expression" dxfId="72" priority="5" stopIfTrue="1">
      <formula>AND(NOT(ISBLANK(E4)),ISBLANK(D4))</formula>
    </cfRule>
  </conditionalFormatting>
  <conditionalFormatting sqref="E4:E70 G4:G70 I4:I70 K4:K70 M4:M70 O4:O70 S4:S70 U4:U70 W4:W70 Y4:Y70">
    <cfRule type="expression" dxfId="71" priority="6" stopIfTrue="1">
      <formula>AND(NOT(ISBLANK(D4)),ISBLANK(E4))</formula>
    </cfRule>
  </conditionalFormatting>
  <conditionalFormatting sqref="B12:B13">
    <cfRule type="expression" dxfId="70" priority="7" stopIfTrue="1">
      <formula>AND(NOT(ISBLANK(#REF!)),ISBLANK(B12))</formula>
    </cfRule>
  </conditionalFormatting>
  <dataValidations count="4">
    <dataValidation operator="lessThanOrEqual" allowBlank="1" showInputMessage="1" showErrorMessage="1" error="FTE cannot be greater than Headcount_x000a_" sqref="R71:AN65536 D71:O65536 AB3:AC70 AP1:IV1048576 AO1 R1 A1:C1 P2 A101:C65536 AO4:AO65536 P4:Q65536 AB1"/>
    <dataValidation type="decimal" operator="greaterThan" allowBlank="1" showInputMessage="1" showErrorMessage="1" sqref="AD4:AI70 AK4:AL70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D4:D70 F4:F70 H4:H70 J4:J70 L4:L70 N4:N70 T4:T70 V4:V70 X4:X70 R4:R7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E4:E70 M4:M70 G4:G70 I4:I70 K4:K70 O4:O70 U4:U70 W4:W70 Y4:Y70 S4:S70">
      <formula1>E4&lt;=D4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"/>
  <sheetViews>
    <sheetView topLeftCell="AL1" workbookViewId="0">
      <selection activeCell="AR3" sqref="AR3"/>
    </sheetView>
  </sheetViews>
  <sheetFormatPr defaultRowHeight="15" x14ac:dyDescent="0.2"/>
  <cols>
    <col min="1" max="1" width="23.5546875" style="21" customWidth="1"/>
    <col min="2" max="3" width="15" style="21" customWidth="1"/>
    <col min="4" max="17" width="10.44140625" style="32" customWidth="1"/>
    <col min="18" max="27" width="12.77734375" style="32" customWidth="1"/>
    <col min="28" max="29" width="11.109375" style="21" customWidth="1"/>
    <col min="30" max="36" width="15.5546875" style="21" customWidth="1"/>
    <col min="37" max="39" width="19.109375" style="21" customWidth="1"/>
    <col min="40" max="40" width="20.77734375" style="21" customWidth="1"/>
    <col min="41" max="41" width="18" style="21" customWidth="1"/>
    <col min="42" max="16384" width="8.88671875" style="21"/>
  </cols>
  <sheetData>
    <row r="1" spans="1:42" s="20" customFormat="1" ht="15" customHeight="1" x14ac:dyDescent="0.25">
      <c r="A1" s="56" t="s">
        <v>12</v>
      </c>
      <c r="B1" s="56" t="s">
        <v>1</v>
      </c>
      <c r="C1" s="56" t="s">
        <v>0</v>
      </c>
      <c r="D1" s="62" t="s">
        <v>8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63"/>
      <c r="R1" s="69" t="s">
        <v>15</v>
      </c>
      <c r="S1" s="73"/>
      <c r="T1" s="73"/>
      <c r="U1" s="73"/>
      <c r="V1" s="73"/>
      <c r="W1" s="73"/>
      <c r="X1" s="73"/>
      <c r="Y1" s="73"/>
      <c r="Z1" s="73"/>
      <c r="AA1" s="64"/>
      <c r="AB1" s="74" t="s">
        <v>25</v>
      </c>
      <c r="AC1" s="75"/>
      <c r="AD1" s="65" t="s">
        <v>11</v>
      </c>
      <c r="AE1" s="66"/>
      <c r="AF1" s="66"/>
      <c r="AG1" s="66"/>
      <c r="AH1" s="66"/>
      <c r="AI1" s="66"/>
      <c r="AJ1" s="67"/>
      <c r="AK1" s="68" t="s">
        <v>32</v>
      </c>
      <c r="AL1" s="68"/>
      <c r="AM1" s="68"/>
      <c r="AN1" s="56" t="s">
        <v>24</v>
      </c>
      <c r="AO1" s="56" t="s">
        <v>33</v>
      </c>
    </row>
    <row r="2" spans="1:42" s="20" customFormat="1" ht="53.25" customHeight="1" x14ac:dyDescent="0.25">
      <c r="A2" s="70"/>
      <c r="B2" s="70"/>
      <c r="C2" s="70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62" t="s">
        <v>9</v>
      </c>
      <c r="Q2" s="63"/>
      <c r="R2" s="62" t="s">
        <v>13</v>
      </c>
      <c r="S2" s="64"/>
      <c r="T2" s="69" t="s">
        <v>3</v>
      </c>
      <c r="U2" s="64"/>
      <c r="V2" s="69" t="s">
        <v>4</v>
      </c>
      <c r="W2" s="64"/>
      <c r="X2" s="69" t="s">
        <v>14</v>
      </c>
      <c r="Y2" s="64"/>
      <c r="Z2" s="62" t="s">
        <v>10</v>
      </c>
      <c r="AA2" s="63"/>
      <c r="AB2" s="60"/>
      <c r="AC2" s="61"/>
      <c r="AD2" s="56" t="s">
        <v>17</v>
      </c>
      <c r="AE2" s="56" t="s">
        <v>16</v>
      </c>
      <c r="AF2" s="56" t="s">
        <v>18</v>
      </c>
      <c r="AG2" s="56" t="s">
        <v>19</v>
      </c>
      <c r="AH2" s="56" t="s">
        <v>20</v>
      </c>
      <c r="AI2" s="56" t="s">
        <v>21</v>
      </c>
      <c r="AJ2" s="58" t="s">
        <v>23</v>
      </c>
      <c r="AK2" s="56" t="s">
        <v>26</v>
      </c>
      <c r="AL2" s="56" t="s">
        <v>27</v>
      </c>
      <c r="AM2" s="56" t="s">
        <v>22</v>
      </c>
      <c r="AN2" s="59"/>
      <c r="AO2" s="59"/>
    </row>
    <row r="3" spans="1:42" ht="57.75" customHeight="1" x14ac:dyDescent="0.25">
      <c r="A3" s="71"/>
      <c r="B3" s="71"/>
      <c r="C3" s="71"/>
      <c r="D3" s="19" t="s">
        <v>2</v>
      </c>
      <c r="E3" s="19" t="s">
        <v>7</v>
      </c>
      <c r="F3" s="19" t="s">
        <v>2</v>
      </c>
      <c r="G3" s="19" t="s">
        <v>7</v>
      </c>
      <c r="H3" s="19" t="s">
        <v>2</v>
      </c>
      <c r="I3" s="19" t="s">
        <v>7</v>
      </c>
      <c r="J3" s="19" t="s">
        <v>2</v>
      </c>
      <c r="K3" s="19" t="s">
        <v>7</v>
      </c>
      <c r="L3" s="19" t="s">
        <v>2</v>
      </c>
      <c r="M3" s="19" t="s">
        <v>7</v>
      </c>
      <c r="N3" s="19" t="s">
        <v>2</v>
      </c>
      <c r="O3" s="19" t="s">
        <v>7</v>
      </c>
      <c r="P3" s="19" t="s">
        <v>2</v>
      </c>
      <c r="Q3" s="19" t="s">
        <v>7</v>
      </c>
      <c r="R3" s="18" t="s">
        <v>2</v>
      </c>
      <c r="S3" s="18" t="s">
        <v>7</v>
      </c>
      <c r="T3" s="18" t="s">
        <v>2</v>
      </c>
      <c r="U3" s="18" t="s">
        <v>7</v>
      </c>
      <c r="V3" s="18" t="s">
        <v>2</v>
      </c>
      <c r="W3" s="18" t="s">
        <v>7</v>
      </c>
      <c r="X3" s="18" t="s">
        <v>2</v>
      </c>
      <c r="Y3" s="18" t="s">
        <v>7</v>
      </c>
      <c r="Z3" s="18" t="s">
        <v>2</v>
      </c>
      <c r="AA3" s="18" t="s">
        <v>7</v>
      </c>
      <c r="AB3" s="2" t="s">
        <v>2</v>
      </c>
      <c r="AC3" s="1" t="s">
        <v>7</v>
      </c>
      <c r="AD3" s="57"/>
      <c r="AE3" s="57"/>
      <c r="AF3" s="57"/>
      <c r="AG3" s="57"/>
      <c r="AH3" s="57"/>
      <c r="AI3" s="57"/>
      <c r="AJ3" s="58"/>
      <c r="AK3" s="57"/>
      <c r="AL3" s="57"/>
      <c r="AM3" s="57"/>
      <c r="AN3" s="57"/>
      <c r="AO3" s="57"/>
    </row>
    <row r="4" spans="1:42" ht="30" x14ac:dyDescent="0.2">
      <c r="A4" s="22" t="s">
        <v>34</v>
      </c>
      <c r="B4" s="22" t="s">
        <v>35</v>
      </c>
      <c r="C4" s="22" t="s">
        <v>36</v>
      </c>
      <c r="D4" s="23">
        <v>118</v>
      </c>
      <c r="E4" s="23">
        <v>114.5</v>
      </c>
      <c r="F4" s="23">
        <v>210</v>
      </c>
      <c r="G4" s="23">
        <v>202.1</v>
      </c>
      <c r="H4" s="23">
        <v>673</v>
      </c>
      <c r="I4" s="23">
        <v>660.4</v>
      </c>
      <c r="J4" s="23">
        <v>554</v>
      </c>
      <c r="K4" s="23">
        <v>539.1</v>
      </c>
      <c r="L4" s="23">
        <v>114</v>
      </c>
      <c r="M4" s="23">
        <v>111.1</v>
      </c>
      <c r="N4" s="23">
        <v>0</v>
      </c>
      <c r="O4" s="23">
        <v>0</v>
      </c>
      <c r="P4" s="14">
        <f>SUM(D4,F4,H4,J4,L4,N4)</f>
        <v>1669</v>
      </c>
      <c r="Q4" s="14">
        <f>SUM(E4,G4,I4,K4,M4,O4)</f>
        <v>1627.1999999999998</v>
      </c>
      <c r="R4" s="23">
        <v>7</v>
      </c>
      <c r="S4" s="23">
        <v>7</v>
      </c>
      <c r="T4" s="23">
        <v>27</v>
      </c>
      <c r="U4" s="23">
        <v>27</v>
      </c>
      <c r="V4" s="23">
        <v>25</v>
      </c>
      <c r="W4" s="23">
        <v>25</v>
      </c>
      <c r="X4" s="23">
        <v>0</v>
      </c>
      <c r="Y4" s="23">
        <v>0</v>
      </c>
      <c r="Z4" s="24">
        <f>SUM(R4,T4,V4,X4,)</f>
        <v>59</v>
      </c>
      <c r="AA4" s="24">
        <f>SUM(S4,U4,W4,Y4)</f>
        <v>59</v>
      </c>
      <c r="AB4" s="14">
        <f>P4+Z4</f>
        <v>1728</v>
      </c>
      <c r="AC4" s="14">
        <f>Q4+AA4</f>
        <v>1686.1999999999998</v>
      </c>
      <c r="AD4" s="5">
        <v>6257562.9900000002</v>
      </c>
      <c r="AE4" s="5">
        <v>30656.35</v>
      </c>
      <c r="AF4" s="5">
        <v>128970</v>
      </c>
      <c r="AG4" s="5">
        <v>110787.5</v>
      </c>
      <c r="AH4" s="5">
        <v>1739374.55</v>
      </c>
      <c r="AI4" s="5">
        <v>757838.5200000006</v>
      </c>
      <c r="AJ4" s="15">
        <f>SUM(AD4:AI4)</f>
        <v>9025189.9100000001</v>
      </c>
      <c r="AK4" s="5">
        <v>392581.52999999997</v>
      </c>
      <c r="AL4" s="5">
        <v>1303049.9100000001</v>
      </c>
      <c r="AM4" s="15">
        <f>SUM(AK4:AL4)</f>
        <v>1695631.4400000002</v>
      </c>
      <c r="AN4" s="15">
        <f>SUM(AM4,AJ4)</f>
        <v>10720821.35</v>
      </c>
      <c r="AO4" s="16"/>
      <c r="AP4" s="16"/>
    </row>
    <row r="5" spans="1:42" ht="30" x14ac:dyDescent="0.2">
      <c r="A5" s="22" t="s">
        <v>37</v>
      </c>
      <c r="B5" s="22" t="s">
        <v>38</v>
      </c>
      <c r="C5" s="22" t="s">
        <v>36</v>
      </c>
      <c r="D5" s="23">
        <v>343</v>
      </c>
      <c r="E5" s="23">
        <v>290.5</v>
      </c>
      <c r="F5" s="23">
        <v>1935</v>
      </c>
      <c r="G5" s="23">
        <v>1817.2</v>
      </c>
      <c r="H5" s="23">
        <v>254</v>
      </c>
      <c r="I5" s="23">
        <v>247.9</v>
      </c>
      <c r="J5" s="23">
        <v>49</v>
      </c>
      <c r="K5" s="23">
        <v>49</v>
      </c>
      <c r="L5" s="23">
        <v>3</v>
      </c>
      <c r="M5" s="23">
        <v>3</v>
      </c>
      <c r="N5" s="23">
        <v>0</v>
      </c>
      <c r="O5" s="23">
        <v>0</v>
      </c>
      <c r="P5" s="14">
        <f t="shared" ref="P5:Q18" si="0">SUM(D5,F5,H5,J5,L5,N5)</f>
        <v>2584</v>
      </c>
      <c r="Q5" s="14">
        <f t="shared" si="0"/>
        <v>2407.6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4">
        <f t="shared" ref="Z5:Z18" si="1">SUM(R5,T5,V5,X5,)</f>
        <v>0</v>
      </c>
      <c r="AA5" s="24">
        <f t="shared" ref="AA5:AA18" si="2">SUM(S5,U5,W5,Y5)</f>
        <v>0</v>
      </c>
      <c r="AB5" s="14">
        <f t="shared" ref="AB5:AC18" si="3">P5+Z5</f>
        <v>2584</v>
      </c>
      <c r="AC5" s="14">
        <f t="shared" si="3"/>
        <v>2407.6</v>
      </c>
      <c r="AD5" s="5">
        <v>5418071.5</v>
      </c>
      <c r="AE5" s="5">
        <v>118752.73</v>
      </c>
      <c r="AF5" s="5"/>
      <c r="AG5" s="5">
        <v>123946.14</v>
      </c>
      <c r="AH5" s="5">
        <v>949617.53</v>
      </c>
      <c r="AI5" s="5">
        <v>387397.31</v>
      </c>
      <c r="AJ5" s="15">
        <f t="shared" ref="AJ5:AJ18" si="4">SUM(AD5:AI5)</f>
        <v>6997785.21</v>
      </c>
      <c r="AK5" s="5"/>
      <c r="AL5" s="5">
        <v>921.24</v>
      </c>
      <c r="AM5" s="15">
        <f t="shared" ref="AM5:AM18" si="5">SUM(AK5:AL5)</f>
        <v>921.24</v>
      </c>
      <c r="AN5" s="15">
        <f t="shared" ref="AN5:AN18" si="6">SUM(AM5,AJ5)</f>
        <v>6998706.4500000002</v>
      </c>
      <c r="AO5" s="16"/>
      <c r="AP5" s="16"/>
    </row>
    <row r="6" spans="1:42" ht="30" x14ac:dyDescent="0.2">
      <c r="A6" s="22" t="s">
        <v>39</v>
      </c>
      <c r="B6" s="22" t="s">
        <v>38</v>
      </c>
      <c r="C6" s="22" t="s">
        <v>36</v>
      </c>
      <c r="D6" s="23">
        <v>4590</v>
      </c>
      <c r="E6" s="23">
        <v>4095.53</v>
      </c>
      <c r="F6" s="23">
        <v>920</v>
      </c>
      <c r="G6" s="23">
        <v>871.51</v>
      </c>
      <c r="H6" s="23">
        <v>677</v>
      </c>
      <c r="I6" s="23">
        <v>663.82</v>
      </c>
      <c r="J6" s="23">
        <v>130</v>
      </c>
      <c r="K6" s="23">
        <v>126.3</v>
      </c>
      <c r="L6" s="23">
        <v>9</v>
      </c>
      <c r="M6" s="23">
        <v>9</v>
      </c>
      <c r="N6" s="23">
        <v>0</v>
      </c>
      <c r="O6" s="23">
        <v>0</v>
      </c>
      <c r="P6" s="14">
        <f t="shared" si="0"/>
        <v>6326</v>
      </c>
      <c r="Q6" s="14">
        <f t="shared" si="0"/>
        <v>5766.16</v>
      </c>
      <c r="R6" s="23">
        <v>0</v>
      </c>
      <c r="S6" s="23">
        <v>0</v>
      </c>
      <c r="T6" s="23">
        <v>2</v>
      </c>
      <c r="U6" s="23">
        <v>2</v>
      </c>
      <c r="V6" s="23">
        <v>19</v>
      </c>
      <c r="W6" s="23">
        <v>17.8</v>
      </c>
      <c r="X6" s="23">
        <v>0</v>
      </c>
      <c r="Y6" s="23">
        <v>0</v>
      </c>
      <c r="Z6" s="24">
        <f t="shared" si="1"/>
        <v>21</v>
      </c>
      <c r="AA6" s="24">
        <f t="shared" si="2"/>
        <v>19.8</v>
      </c>
      <c r="AB6" s="14">
        <f t="shared" si="3"/>
        <v>6347</v>
      </c>
      <c r="AC6" s="14">
        <f t="shared" si="3"/>
        <v>5785.96</v>
      </c>
      <c r="AD6" s="5">
        <v>11681063.779999999</v>
      </c>
      <c r="AE6" s="5">
        <v>84263.74</v>
      </c>
      <c r="AF6" s="5">
        <v>2641.46</v>
      </c>
      <c r="AG6" s="5">
        <v>286233.68</v>
      </c>
      <c r="AH6" s="5">
        <v>1866312.62</v>
      </c>
      <c r="AI6" s="5">
        <v>686645.39</v>
      </c>
      <c r="AJ6" s="15">
        <f t="shared" si="4"/>
        <v>14607160.670000002</v>
      </c>
      <c r="AK6" s="5">
        <v>306714.46999999997</v>
      </c>
      <c r="AL6" s="5"/>
      <c r="AM6" s="15">
        <f t="shared" si="5"/>
        <v>306714.46999999997</v>
      </c>
      <c r="AN6" s="15">
        <f t="shared" si="6"/>
        <v>14913875.140000002</v>
      </c>
      <c r="AO6" s="16"/>
      <c r="AP6" s="16"/>
    </row>
    <row r="7" spans="1:42" ht="30" x14ac:dyDescent="0.2">
      <c r="A7" s="22" t="s">
        <v>40</v>
      </c>
      <c r="B7" s="22" t="s">
        <v>38</v>
      </c>
      <c r="C7" s="22" t="s">
        <v>36</v>
      </c>
      <c r="D7" s="23">
        <v>13</v>
      </c>
      <c r="E7" s="23">
        <v>13</v>
      </c>
      <c r="F7" s="23">
        <v>151</v>
      </c>
      <c r="G7" s="23">
        <v>143.5</v>
      </c>
      <c r="H7" s="23">
        <v>13</v>
      </c>
      <c r="I7" s="23">
        <v>13</v>
      </c>
      <c r="J7" s="23">
        <v>1</v>
      </c>
      <c r="K7" s="23">
        <v>1</v>
      </c>
      <c r="L7" s="23">
        <v>0</v>
      </c>
      <c r="M7" s="23">
        <v>0</v>
      </c>
      <c r="N7" s="23">
        <v>0</v>
      </c>
      <c r="O7" s="23">
        <v>0</v>
      </c>
      <c r="P7" s="14">
        <f t="shared" si="0"/>
        <v>178</v>
      </c>
      <c r="Q7" s="14">
        <f t="shared" si="0"/>
        <v>170.5</v>
      </c>
      <c r="R7" s="23">
        <v>1</v>
      </c>
      <c r="S7" s="23">
        <v>1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4">
        <f t="shared" si="1"/>
        <v>1</v>
      </c>
      <c r="AA7" s="24">
        <f t="shared" si="2"/>
        <v>1</v>
      </c>
      <c r="AB7" s="14">
        <f t="shared" si="3"/>
        <v>179</v>
      </c>
      <c r="AC7" s="14">
        <f t="shared" si="3"/>
        <v>171.5</v>
      </c>
      <c r="AD7" s="5">
        <v>394687</v>
      </c>
      <c r="AE7" s="5">
        <v>28831</v>
      </c>
      <c r="AF7" s="5">
        <v>0</v>
      </c>
      <c r="AG7" s="5">
        <v>46902</v>
      </c>
      <c r="AH7" s="5">
        <v>78126</v>
      </c>
      <c r="AI7" s="5">
        <v>37165</v>
      </c>
      <c r="AJ7" s="15">
        <f t="shared" si="4"/>
        <v>585711</v>
      </c>
      <c r="AK7" s="5"/>
      <c r="AL7" s="5"/>
      <c r="AM7" s="15">
        <f t="shared" si="5"/>
        <v>0</v>
      </c>
      <c r="AN7" s="15">
        <f t="shared" si="6"/>
        <v>585711</v>
      </c>
      <c r="AO7" s="16"/>
      <c r="AP7" s="16"/>
    </row>
    <row r="8" spans="1:42" ht="30" x14ac:dyDescent="0.2">
      <c r="A8" s="22" t="s">
        <v>41</v>
      </c>
      <c r="B8" s="22" t="s">
        <v>38</v>
      </c>
      <c r="C8" s="22" t="s">
        <v>36</v>
      </c>
      <c r="D8" s="23">
        <v>1546</v>
      </c>
      <c r="E8" s="23">
        <v>1508.4</v>
      </c>
      <c r="F8" s="23">
        <v>323</v>
      </c>
      <c r="G8" s="23">
        <v>306</v>
      </c>
      <c r="H8" s="23">
        <v>1307</v>
      </c>
      <c r="I8" s="23">
        <v>1269</v>
      </c>
      <c r="J8" s="23">
        <v>283</v>
      </c>
      <c r="K8" s="23">
        <v>273.8</v>
      </c>
      <c r="L8" s="23">
        <v>29</v>
      </c>
      <c r="M8" s="23">
        <v>28.1</v>
      </c>
      <c r="N8" s="23">
        <v>0</v>
      </c>
      <c r="O8" s="23">
        <v>0</v>
      </c>
      <c r="P8" s="14">
        <f t="shared" si="0"/>
        <v>3488</v>
      </c>
      <c r="Q8" s="14">
        <f t="shared" si="0"/>
        <v>3385.3</v>
      </c>
      <c r="R8" s="23">
        <v>0</v>
      </c>
      <c r="S8" s="23">
        <v>0</v>
      </c>
      <c r="T8" s="23">
        <v>0</v>
      </c>
      <c r="U8" s="23">
        <v>0</v>
      </c>
      <c r="V8" s="23">
        <v>24</v>
      </c>
      <c r="W8" s="23">
        <v>11.8</v>
      </c>
      <c r="X8" s="23">
        <v>0</v>
      </c>
      <c r="Y8" s="23">
        <v>0</v>
      </c>
      <c r="Z8" s="24">
        <f t="shared" si="1"/>
        <v>24</v>
      </c>
      <c r="AA8" s="24">
        <f t="shared" si="2"/>
        <v>11.8</v>
      </c>
      <c r="AB8" s="14">
        <f t="shared" si="3"/>
        <v>3512</v>
      </c>
      <c r="AC8" s="14">
        <f t="shared" si="3"/>
        <v>3397.1000000000004</v>
      </c>
      <c r="AD8" s="5">
        <v>9178764.370000001</v>
      </c>
      <c r="AE8" s="5">
        <v>637477.30000000005</v>
      </c>
      <c r="AF8" s="5">
        <v>1090564.45</v>
      </c>
      <c r="AG8" s="5">
        <v>70853.98</v>
      </c>
      <c r="AH8" s="5">
        <v>1576926.79</v>
      </c>
      <c r="AI8" s="5">
        <v>669646.82999999996</v>
      </c>
      <c r="AJ8" s="15">
        <f t="shared" si="4"/>
        <v>13224233.720000001</v>
      </c>
      <c r="AK8" s="5">
        <v>342279.3</v>
      </c>
      <c r="AL8" s="5"/>
      <c r="AM8" s="15">
        <f t="shared" si="5"/>
        <v>342279.3</v>
      </c>
      <c r="AN8" s="15">
        <f t="shared" si="6"/>
        <v>13566513.020000001</v>
      </c>
      <c r="AO8" s="16"/>
      <c r="AP8" s="16"/>
    </row>
    <row r="9" spans="1:42" ht="30" x14ac:dyDescent="0.2">
      <c r="A9" s="22" t="s">
        <v>42</v>
      </c>
      <c r="B9" s="22" t="s">
        <v>38</v>
      </c>
      <c r="C9" s="22" t="s">
        <v>36</v>
      </c>
      <c r="D9" s="23">
        <v>471</v>
      </c>
      <c r="E9" s="23">
        <v>438.1</v>
      </c>
      <c r="F9" s="23">
        <v>239</v>
      </c>
      <c r="G9" s="23">
        <v>230.5</v>
      </c>
      <c r="H9" s="23">
        <v>291</v>
      </c>
      <c r="I9" s="23">
        <v>273.8</v>
      </c>
      <c r="J9" s="23">
        <v>112</v>
      </c>
      <c r="K9" s="23">
        <v>108.9</v>
      </c>
      <c r="L9" s="23">
        <v>5</v>
      </c>
      <c r="M9" s="23">
        <v>4.5</v>
      </c>
      <c r="N9" s="23">
        <v>0</v>
      </c>
      <c r="O9" s="23">
        <v>0</v>
      </c>
      <c r="P9" s="14">
        <f t="shared" si="0"/>
        <v>1118</v>
      </c>
      <c r="Q9" s="14">
        <f t="shared" si="0"/>
        <v>1055.8000000000002</v>
      </c>
      <c r="R9" s="23">
        <v>7</v>
      </c>
      <c r="S9" s="23">
        <v>7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4">
        <f t="shared" si="1"/>
        <v>7</v>
      </c>
      <c r="AA9" s="24">
        <f t="shared" si="2"/>
        <v>7</v>
      </c>
      <c r="AB9" s="14">
        <f t="shared" si="3"/>
        <v>1125</v>
      </c>
      <c r="AC9" s="14">
        <f t="shared" si="3"/>
        <v>1062.8000000000002</v>
      </c>
      <c r="AD9" s="5">
        <v>2425315.6800000002</v>
      </c>
      <c r="AE9" s="5">
        <v>225830.43</v>
      </c>
      <c r="AF9" s="5">
        <v>4585</v>
      </c>
      <c r="AG9" s="5">
        <v>119186.6</v>
      </c>
      <c r="AH9" s="5">
        <v>503813.36</v>
      </c>
      <c r="AI9" s="5">
        <v>217631.75</v>
      </c>
      <c r="AJ9" s="15">
        <f t="shared" si="4"/>
        <v>3496362.8200000003</v>
      </c>
      <c r="AK9" s="5">
        <v>18311.25</v>
      </c>
      <c r="AL9" s="5"/>
      <c r="AM9" s="15">
        <f t="shared" si="5"/>
        <v>18311.25</v>
      </c>
      <c r="AN9" s="15">
        <f t="shared" si="6"/>
        <v>3514674.0700000003</v>
      </c>
      <c r="AO9" s="16"/>
      <c r="AP9" s="16"/>
    </row>
    <row r="10" spans="1:42" ht="30" x14ac:dyDescent="0.2">
      <c r="A10" s="22" t="s">
        <v>43</v>
      </c>
      <c r="B10" s="22" t="s">
        <v>38</v>
      </c>
      <c r="C10" s="22" t="s">
        <v>36</v>
      </c>
      <c r="D10" s="23">
        <v>42</v>
      </c>
      <c r="E10" s="23">
        <v>37.1</v>
      </c>
      <c r="F10" s="23">
        <v>34</v>
      </c>
      <c r="G10" s="23">
        <v>32.6</v>
      </c>
      <c r="H10" s="23">
        <v>70</v>
      </c>
      <c r="I10" s="23">
        <v>68.400000000000006</v>
      </c>
      <c r="J10" s="23">
        <v>9</v>
      </c>
      <c r="K10" s="23">
        <v>9</v>
      </c>
      <c r="L10" s="23">
        <v>1</v>
      </c>
      <c r="M10" s="23">
        <v>1</v>
      </c>
      <c r="N10" s="23">
        <v>0</v>
      </c>
      <c r="O10" s="23">
        <v>0</v>
      </c>
      <c r="P10" s="14">
        <f t="shared" si="0"/>
        <v>156</v>
      </c>
      <c r="Q10" s="14">
        <f t="shared" si="0"/>
        <v>148.10000000000002</v>
      </c>
      <c r="R10" s="23">
        <v>3</v>
      </c>
      <c r="S10" s="23">
        <v>3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4">
        <f t="shared" si="1"/>
        <v>3</v>
      </c>
      <c r="AA10" s="24">
        <f t="shared" si="2"/>
        <v>3</v>
      </c>
      <c r="AB10" s="14">
        <f t="shared" si="3"/>
        <v>159</v>
      </c>
      <c r="AC10" s="14">
        <f t="shared" si="3"/>
        <v>151.10000000000002</v>
      </c>
      <c r="AD10" s="5">
        <v>427427</v>
      </c>
      <c r="AE10" s="5">
        <v>17332</v>
      </c>
      <c r="AF10" s="5"/>
      <c r="AG10" s="5">
        <v>11338</v>
      </c>
      <c r="AH10" s="5">
        <v>76600</v>
      </c>
      <c r="AI10" s="5">
        <v>36686</v>
      </c>
      <c r="AJ10" s="15">
        <f t="shared" si="4"/>
        <v>569383</v>
      </c>
      <c r="AK10" s="5">
        <v>15806</v>
      </c>
      <c r="AL10" s="5"/>
      <c r="AM10" s="15">
        <f t="shared" si="5"/>
        <v>15806</v>
      </c>
      <c r="AN10" s="15">
        <f t="shared" si="6"/>
        <v>585189</v>
      </c>
      <c r="AO10" s="16"/>
      <c r="AP10" s="16"/>
    </row>
    <row r="11" spans="1:42" ht="30" x14ac:dyDescent="0.2">
      <c r="A11" s="22" t="s">
        <v>44</v>
      </c>
      <c r="B11" s="22" t="s">
        <v>38</v>
      </c>
      <c r="C11" s="22" t="s">
        <v>36</v>
      </c>
      <c r="D11" s="23">
        <v>983</v>
      </c>
      <c r="E11" s="23">
        <v>921.7</v>
      </c>
      <c r="F11" s="23">
        <v>812</v>
      </c>
      <c r="G11" s="23">
        <v>800.5</v>
      </c>
      <c r="H11" s="23">
        <v>376</v>
      </c>
      <c r="I11" s="23">
        <v>371.3</v>
      </c>
      <c r="J11" s="23">
        <v>33</v>
      </c>
      <c r="K11" s="23">
        <v>32.9</v>
      </c>
      <c r="L11" s="23">
        <v>2</v>
      </c>
      <c r="M11" s="23">
        <v>2</v>
      </c>
      <c r="N11" s="23">
        <v>0</v>
      </c>
      <c r="O11" s="23">
        <v>0</v>
      </c>
      <c r="P11" s="14">
        <f t="shared" si="0"/>
        <v>2206</v>
      </c>
      <c r="Q11" s="14">
        <f t="shared" si="0"/>
        <v>2128.4</v>
      </c>
      <c r="R11" s="23">
        <v>64</v>
      </c>
      <c r="S11" s="23">
        <v>61.2</v>
      </c>
      <c r="T11" s="23">
        <v>3</v>
      </c>
      <c r="U11" s="23">
        <v>3</v>
      </c>
      <c r="V11" s="23">
        <v>0</v>
      </c>
      <c r="W11" s="23">
        <v>0</v>
      </c>
      <c r="X11" s="23">
        <v>0</v>
      </c>
      <c r="Y11" s="23">
        <v>0</v>
      </c>
      <c r="Z11" s="24">
        <f t="shared" si="1"/>
        <v>67</v>
      </c>
      <c r="AA11" s="24">
        <f t="shared" si="2"/>
        <v>64.2</v>
      </c>
      <c r="AB11" s="14">
        <f t="shared" si="3"/>
        <v>2273</v>
      </c>
      <c r="AC11" s="14">
        <f t="shared" si="3"/>
        <v>2192.6</v>
      </c>
      <c r="AD11" s="5">
        <v>4913261</v>
      </c>
      <c r="AE11" s="5">
        <v>309394</v>
      </c>
      <c r="AF11" s="5">
        <v>950</v>
      </c>
      <c r="AG11" s="5">
        <v>368264</v>
      </c>
      <c r="AH11" s="5">
        <v>884376</v>
      </c>
      <c r="AI11" s="5">
        <v>387714</v>
      </c>
      <c r="AJ11" s="15">
        <f t="shared" si="4"/>
        <v>6863959</v>
      </c>
      <c r="AK11" s="5">
        <v>315832</v>
      </c>
      <c r="AL11" s="5">
        <v>36890</v>
      </c>
      <c r="AM11" s="15">
        <f t="shared" si="5"/>
        <v>352722</v>
      </c>
      <c r="AN11" s="15">
        <f t="shared" si="6"/>
        <v>7216681</v>
      </c>
      <c r="AO11" s="16"/>
      <c r="AP11" s="16"/>
    </row>
    <row r="12" spans="1:42" ht="45" x14ac:dyDescent="0.2">
      <c r="A12" s="22" t="s">
        <v>45</v>
      </c>
      <c r="B12" s="22" t="s">
        <v>46</v>
      </c>
      <c r="C12" s="22" t="s">
        <v>36</v>
      </c>
      <c r="D12" s="23">
        <v>0</v>
      </c>
      <c r="E12" s="23">
        <v>0</v>
      </c>
      <c r="F12" s="23">
        <v>1</v>
      </c>
      <c r="G12" s="23">
        <v>1</v>
      </c>
      <c r="H12" s="23">
        <v>5</v>
      </c>
      <c r="I12" s="23">
        <v>4.5</v>
      </c>
      <c r="J12" s="23">
        <v>2</v>
      </c>
      <c r="K12" s="23">
        <v>1.6</v>
      </c>
      <c r="L12" s="23">
        <v>2</v>
      </c>
      <c r="M12" s="23">
        <v>2</v>
      </c>
      <c r="N12" s="23">
        <v>0</v>
      </c>
      <c r="O12" s="23">
        <v>0</v>
      </c>
      <c r="P12" s="14">
        <f t="shared" si="0"/>
        <v>10</v>
      </c>
      <c r="Q12" s="14">
        <f t="shared" si="0"/>
        <v>9.1</v>
      </c>
      <c r="R12" s="23">
        <v>0</v>
      </c>
      <c r="S12" s="23">
        <v>0</v>
      </c>
      <c r="T12" s="23">
        <v>0</v>
      </c>
      <c r="U12" s="23">
        <v>0</v>
      </c>
      <c r="V12" s="23">
        <v>1</v>
      </c>
      <c r="W12" s="23">
        <v>1</v>
      </c>
      <c r="X12" s="23">
        <v>0</v>
      </c>
      <c r="Y12" s="23">
        <v>0</v>
      </c>
      <c r="Z12" s="24">
        <f t="shared" si="1"/>
        <v>1</v>
      </c>
      <c r="AA12" s="24">
        <f t="shared" si="2"/>
        <v>1</v>
      </c>
      <c r="AB12" s="14">
        <f t="shared" si="3"/>
        <v>11</v>
      </c>
      <c r="AC12" s="14">
        <f t="shared" si="3"/>
        <v>10.1</v>
      </c>
      <c r="AD12" s="5">
        <v>34120</v>
      </c>
      <c r="AE12" s="5">
        <v>3350</v>
      </c>
      <c r="AF12" s="5"/>
      <c r="AG12" s="5"/>
      <c r="AH12" s="5">
        <v>4694</v>
      </c>
      <c r="AI12" s="5">
        <v>3273</v>
      </c>
      <c r="AJ12" s="15">
        <f t="shared" si="4"/>
        <v>45437</v>
      </c>
      <c r="AK12" s="5">
        <v>5280</v>
      </c>
      <c r="AL12" s="5"/>
      <c r="AM12" s="15">
        <f t="shared" si="5"/>
        <v>5280</v>
      </c>
      <c r="AN12" s="15">
        <f t="shared" si="6"/>
        <v>50717</v>
      </c>
      <c r="AO12" s="16"/>
      <c r="AP12" s="16"/>
    </row>
    <row r="13" spans="1:42" ht="45" x14ac:dyDescent="0.2">
      <c r="A13" s="22" t="s">
        <v>47</v>
      </c>
      <c r="B13" s="22" t="s">
        <v>46</v>
      </c>
      <c r="C13" s="22" t="s">
        <v>36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5</v>
      </c>
      <c r="O13" s="23">
        <v>2.8</v>
      </c>
      <c r="P13" s="14">
        <f t="shared" si="0"/>
        <v>5</v>
      </c>
      <c r="Q13" s="14">
        <f t="shared" si="0"/>
        <v>2.8</v>
      </c>
      <c r="R13" s="23">
        <v>0</v>
      </c>
      <c r="S13" s="23">
        <v>0</v>
      </c>
      <c r="T13" s="23">
        <v>0</v>
      </c>
      <c r="U13" s="23">
        <v>0</v>
      </c>
      <c r="V13" s="23">
        <v>2</v>
      </c>
      <c r="W13" s="23">
        <v>1.6</v>
      </c>
      <c r="X13" s="23">
        <v>0</v>
      </c>
      <c r="Y13" s="23">
        <v>0</v>
      </c>
      <c r="Z13" s="24">
        <f t="shared" si="1"/>
        <v>2</v>
      </c>
      <c r="AA13" s="24">
        <f t="shared" si="2"/>
        <v>1.6</v>
      </c>
      <c r="AB13" s="14">
        <f t="shared" si="3"/>
        <v>7</v>
      </c>
      <c r="AC13" s="14">
        <f t="shared" si="3"/>
        <v>4.4000000000000004</v>
      </c>
      <c r="AD13" s="5">
        <v>28916.48</v>
      </c>
      <c r="AE13" s="5"/>
      <c r="AF13" s="5"/>
      <c r="AG13" s="5"/>
      <c r="AH13" s="5">
        <v>416.67</v>
      </c>
      <c r="AI13" s="5">
        <v>2399.5500000000002</v>
      </c>
      <c r="AJ13" s="15">
        <f t="shared" si="4"/>
        <v>31732.699999999997</v>
      </c>
      <c r="AK13" s="5">
        <v>36450</v>
      </c>
      <c r="AL13" s="5"/>
      <c r="AM13" s="15">
        <f t="shared" si="5"/>
        <v>36450</v>
      </c>
      <c r="AN13" s="15">
        <f t="shared" si="6"/>
        <v>68182.7</v>
      </c>
      <c r="AO13" s="16"/>
      <c r="AP13" s="16"/>
    </row>
    <row r="14" spans="1:42" ht="45" x14ac:dyDescent="0.2">
      <c r="A14" s="22" t="s">
        <v>48</v>
      </c>
      <c r="B14" s="22" t="s">
        <v>46</v>
      </c>
      <c r="C14" s="22" t="s">
        <v>36</v>
      </c>
      <c r="D14" s="23">
        <v>11</v>
      </c>
      <c r="E14" s="23">
        <v>11</v>
      </c>
      <c r="F14" s="23">
        <v>5</v>
      </c>
      <c r="G14" s="23">
        <v>5</v>
      </c>
      <c r="H14" s="23">
        <v>21</v>
      </c>
      <c r="I14" s="23">
        <v>20.7</v>
      </c>
      <c r="J14" s="23">
        <v>25</v>
      </c>
      <c r="K14" s="23">
        <v>24.6</v>
      </c>
      <c r="L14" s="23">
        <v>4</v>
      </c>
      <c r="M14" s="23">
        <v>3.5</v>
      </c>
      <c r="N14" s="23">
        <v>0</v>
      </c>
      <c r="O14" s="23">
        <v>0</v>
      </c>
      <c r="P14" s="14">
        <f t="shared" si="0"/>
        <v>66</v>
      </c>
      <c r="Q14" s="14">
        <f t="shared" si="0"/>
        <v>64.800000000000011</v>
      </c>
      <c r="R14" s="23">
        <v>21</v>
      </c>
      <c r="S14" s="23">
        <v>21</v>
      </c>
      <c r="T14" s="23">
        <v>15</v>
      </c>
      <c r="U14" s="23">
        <v>14.1</v>
      </c>
      <c r="V14" s="23">
        <v>10</v>
      </c>
      <c r="W14" s="23">
        <v>10</v>
      </c>
      <c r="X14" s="23">
        <v>0</v>
      </c>
      <c r="Y14" s="23">
        <v>0</v>
      </c>
      <c r="Z14" s="24">
        <f t="shared" si="1"/>
        <v>46</v>
      </c>
      <c r="AA14" s="24">
        <f t="shared" si="2"/>
        <v>45.1</v>
      </c>
      <c r="AB14" s="14">
        <f t="shared" si="3"/>
        <v>112</v>
      </c>
      <c r="AC14" s="14">
        <f t="shared" si="3"/>
        <v>109.9</v>
      </c>
      <c r="AD14" s="5">
        <v>256819.45</v>
      </c>
      <c r="AE14" s="5">
        <v>1277.5</v>
      </c>
      <c r="AF14" s="5"/>
      <c r="AG14" s="5"/>
      <c r="AH14" s="5">
        <v>28226.639999999999</v>
      </c>
      <c r="AI14" s="5">
        <v>27943.37</v>
      </c>
      <c r="AJ14" s="15">
        <f t="shared" si="4"/>
        <v>314266.96000000002</v>
      </c>
      <c r="AK14" s="5">
        <v>1616378.7</v>
      </c>
      <c r="AL14" s="5"/>
      <c r="AM14" s="15">
        <f t="shared" si="5"/>
        <v>1616378.7</v>
      </c>
      <c r="AN14" s="15">
        <f t="shared" si="6"/>
        <v>1930645.66</v>
      </c>
      <c r="AO14" s="16"/>
      <c r="AP14" s="16"/>
    </row>
    <row r="15" spans="1:42" ht="45" x14ac:dyDescent="0.2">
      <c r="A15" s="22" t="s">
        <v>49</v>
      </c>
      <c r="B15" s="22" t="s">
        <v>46</v>
      </c>
      <c r="C15" s="22" t="s">
        <v>36</v>
      </c>
      <c r="D15" s="23">
        <v>28</v>
      </c>
      <c r="E15" s="23">
        <v>10.7</v>
      </c>
      <c r="F15" s="23">
        <v>19</v>
      </c>
      <c r="G15" s="23">
        <v>19</v>
      </c>
      <c r="H15" s="23">
        <v>72</v>
      </c>
      <c r="I15" s="23">
        <v>71.7</v>
      </c>
      <c r="J15" s="23">
        <v>15</v>
      </c>
      <c r="K15" s="23">
        <v>14.8</v>
      </c>
      <c r="L15" s="23">
        <v>4</v>
      </c>
      <c r="M15" s="23">
        <v>4</v>
      </c>
      <c r="N15" s="23">
        <v>71</v>
      </c>
      <c r="O15" s="23">
        <v>65.599999999999994</v>
      </c>
      <c r="P15" s="14">
        <f t="shared" si="0"/>
        <v>209</v>
      </c>
      <c r="Q15" s="14">
        <f t="shared" si="0"/>
        <v>185.8</v>
      </c>
      <c r="R15" s="23">
        <v>0</v>
      </c>
      <c r="S15" s="23">
        <v>0</v>
      </c>
      <c r="T15" s="23">
        <v>0</v>
      </c>
      <c r="U15" s="23">
        <v>0</v>
      </c>
      <c r="V15" s="23">
        <v>6</v>
      </c>
      <c r="W15" s="23">
        <v>3.7</v>
      </c>
      <c r="X15" s="23">
        <v>0</v>
      </c>
      <c r="Y15" s="23">
        <v>0</v>
      </c>
      <c r="Z15" s="24">
        <f t="shared" si="1"/>
        <v>6</v>
      </c>
      <c r="AA15" s="24">
        <f t="shared" si="2"/>
        <v>3.7</v>
      </c>
      <c r="AB15" s="14">
        <f t="shared" si="3"/>
        <v>215</v>
      </c>
      <c r="AC15" s="14">
        <f t="shared" si="3"/>
        <v>189.5</v>
      </c>
      <c r="AD15" s="5">
        <v>527549.07999999996</v>
      </c>
      <c r="AE15" s="5">
        <v>4237.79</v>
      </c>
      <c r="AF15" s="5">
        <v>1.0000000000000001E-9</v>
      </c>
      <c r="AG15" s="5">
        <v>23337.94</v>
      </c>
      <c r="AH15" s="5">
        <v>2937.6099999999997</v>
      </c>
      <c r="AI15" s="5">
        <v>46390.05</v>
      </c>
      <c r="AJ15" s="15">
        <f t="shared" si="4"/>
        <v>604452.47000000102</v>
      </c>
      <c r="AK15" s="5">
        <v>18638</v>
      </c>
      <c r="AL15" s="5"/>
      <c r="AM15" s="15">
        <f t="shared" si="5"/>
        <v>18638</v>
      </c>
      <c r="AN15" s="15">
        <f t="shared" si="6"/>
        <v>623090.47000000102</v>
      </c>
      <c r="AO15" s="16"/>
      <c r="AP15" s="16"/>
    </row>
    <row r="16" spans="1:42" ht="45" x14ac:dyDescent="0.2">
      <c r="A16" s="21" t="s">
        <v>50</v>
      </c>
      <c r="B16" s="22" t="s">
        <v>46</v>
      </c>
      <c r="C16" s="22" t="s">
        <v>36</v>
      </c>
      <c r="D16" s="23">
        <v>2</v>
      </c>
      <c r="E16" s="23">
        <v>2</v>
      </c>
      <c r="F16" s="23">
        <v>15</v>
      </c>
      <c r="G16" s="23">
        <v>14.4</v>
      </c>
      <c r="H16" s="23">
        <v>12</v>
      </c>
      <c r="I16" s="23">
        <v>12</v>
      </c>
      <c r="J16" s="23">
        <v>10</v>
      </c>
      <c r="K16" s="23">
        <v>10</v>
      </c>
      <c r="L16" s="23">
        <v>3</v>
      </c>
      <c r="M16" s="23">
        <v>3</v>
      </c>
      <c r="N16" s="23">
        <v>0</v>
      </c>
      <c r="O16" s="23">
        <v>0</v>
      </c>
      <c r="P16" s="14">
        <f t="shared" si="0"/>
        <v>42</v>
      </c>
      <c r="Q16" s="14">
        <f t="shared" si="0"/>
        <v>41.4</v>
      </c>
      <c r="R16" s="23">
        <v>1</v>
      </c>
      <c r="S16" s="23">
        <v>1</v>
      </c>
      <c r="T16" s="23">
        <v>1</v>
      </c>
      <c r="U16" s="23">
        <v>0.4</v>
      </c>
      <c r="V16" s="23">
        <v>4</v>
      </c>
      <c r="W16" s="23">
        <v>1.2</v>
      </c>
      <c r="X16" s="23">
        <v>0</v>
      </c>
      <c r="Y16" s="23">
        <v>0</v>
      </c>
      <c r="Z16" s="24">
        <f t="shared" si="1"/>
        <v>6</v>
      </c>
      <c r="AA16" s="24">
        <f t="shared" si="2"/>
        <v>2.5999999999999996</v>
      </c>
      <c r="AB16" s="14">
        <f t="shared" si="3"/>
        <v>48</v>
      </c>
      <c r="AC16" s="14">
        <f t="shared" si="3"/>
        <v>44</v>
      </c>
      <c r="AD16" s="5">
        <v>136837</v>
      </c>
      <c r="AE16" s="5">
        <v>510</v>
      </c>
      <c r="AF16" s="5"/>
      <c r="AG16" s="5"/>
      <c r="AH16" s="5">
        <v>27021</v>
      </c>
      <c r="AI16" s="5">
        <v>12419</v>
      </c>
      <c r="AJ16" s="15">
        <f t="shared" si="4"/>
        <v>176787</v>
      </c>
      <c r="AK16" s="5">
        <v>20257</v>
      </c>
      <c r="AL16" s="5">
        <v>15850</v>
      </c>
      <c r="AM16" s="15">
        <f t="shared" si="5"/>
        <v>36107</v>
      </c>
      <c r="AN16" s="15">
        <f t="shared" si="6"/>
        <v>212894</v>
      </c>
      <c r="AO16" s="16"/>
      <c r="AP16" s="16"/>
    </row>
    <row r="17" spans="1:41" ht="45" x14ac:dyDescent="0.2">
      <c r="A17" s="22" t="s">
        <v>51</v>
      </c>
      <c r="B17" s="22" t="s">
        <v>46</v>
      </c>
      <c r="C17" s="22" t="s">
        <v>36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1</v>
      </c>
      <c r="K17" s="23">
        <v>1</v>
      </c>
      <c r="L17" s="23">
        <v>0</v>
      </c>
      <c r="M17" s="23">
        <v>0</v>
      </c>
      <c r="N17" s="23">
        <v>0</v>
      </c>
      <c r="O17" s="23">
        <v>0</v>
      </c>
      <c r="P17" s="14">
        <f t="shared" si="0"/>
        <v>1</v>
      </c>
      <c r="Q17" s="14">
        <f t="shared" si="0"/>
        <v>1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4">
        <f t="shared" si="1"/>
        <v>0</v>
      </c>
      <c r="AA17" s="24">
        <f t="shared" si="2"/>
        <v>0</v>
      </c>
      <c r="AB17" s="14">
        <f t="shared" si="3"/>
        <v>1</v>
      </c>
      <c r="AC17" s="14">
        <f t="shared" si="3"/>
        <v>1</v>
      </c>
      <c r="AD17" s="5"/>
      <c r="AE17" s="5"/>
      <c r="AF17" s="5"/>
      <c r="AG17" s="5"/>
      <c r="AH17" s="5"/>
      <c r="AI17" s="5"/>
      <c r="AJ17" s="15">
        <f t="shared" si="4"/>
        <v>0</v>
      </c>
      <c r="AK17" s="5"/>
      <c r="AL17" s="5"/>
      <c r="AM17" s="15">
        <f t="shared" si="5"/>
        <v>0</v>
      </c>
      <c r="AN17" s="15">
        <f t="shared" si="6"/>
        <v>0</v>
      </c>
      <c r="AO17" s="16" t="s">
        <v>54</v>
      </c>
    </row>
    <row r="18" spans="1:41" ht="45" x14ac:dyDescent="0.2">
      <c r="A18" s="21" t="s">
        <v>52</v>
      </c>
      <c r="B18" s="22" t="s">
        <v>46</v>
      </c>
      <c r="C18" s="22" t="s">
        <v>36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315</v>
      </c>
      <c r="O18" s="23">
        <v>306</v>
      </c>
      <c r="P18" s="14">
        <f t="shared" si="0"/>
        <v>315</v>
      </c>
      <c r="Q18" s="14">
        <f t="shared" si="0"/>
        <v>306</v>
      </c>
      <c r="R18" s="23">
        <v>1</v>
      </c>
      <c r="S18" s="23">
        <v>1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4">
        <f t="shared" si="1"/>
        <v>1</v>
      </c>
      <c r="AA18" s="24">
        <f t="shared" si="2"/>
        <v>1</v>
      </c>
      <c r="AB18" s="14">
        <f t="shared" si="3"/>
        <v>316</v>
      </c>
      <c r="AC18" s="14">
        <f t="shared" si="3"/>
        <v>307</v>
      </c>
      <c r="AD18" s="5">
        <v>840674.43</v>
      </c>
      <c r="AE18" s="5">
        <v>23323.03</v>
      </c>
      <c r="AF18" s="5"/>
      <c r="AG18" s="5">
        <v>23797.200000000001</v>
      </c>
      <c r="AH18" s="5">
        <v>239.24</v>
      </c>
      <c r="AI18" s="5">
        <v>75669.919999999998</v>
      </c>
      <c r="AJ18" s="15">
        <f t="shared" si="4"/>
        <v>963703.82000000007</v>
      </c>
      <c r="AK18" s="5"/>
      <c r="AL18" s="5"/>
      <c r="AM18" s="15">
        <f t="shared" si="5"/>
        <v>0</v>
      </c>
      <c r="AN18" s="15">
        <f t="shared" si="6"/>
        <v>963703.82000000007</v>
      </c>
      <c r="AO18" s="16"/>
    </row>
    <row r="19" spans="1:41" x14ac:dyDescent="0.2">
      <c r="A19" s="22"/>
      <c r="B19" s="22"/>
      <c r="C19" s="22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26"/>
      <c r="R19" s="25"/>
      <c r="S19" s="25"/>
      <c r="T19" s="25"/>
      <c r="U19" s="25"/>
      <c r="V19" s="25"/>
      <c r="W19" s="25"/>
      <c r="X19" s="25"/>
      <c r="Y19" s="25"/>
      <c r="Z19" s="27"/>
      <c r="AA19" s="27"/>
      <c r="AB19" s="28"/>
      <c r="AC19" s="28"/>
      <c r="AD19" s="29"/>
      <c r="AE19" s="29"/>
      <c r="AF19" s="29"/>
      <c r="AG19" s="29"/>
      <c r="AH19" s="29"/>
      <c r="AI19" s="29"/>
      <c r="AJ19" s="30"/>
      <c r="AK19" s="29"/>
      <c r="AL19" s="29"/>
      <c r="AM19" s="30"/>
      <c r="AN19" s="30"/>
      <c r="AO19" s="31"/>
    </row>
    <row r="20" spans="1:41" x14ac:dyDescent="0.2">
      <c r="A20" s="22"/>
      <c r="B20" s="22"/>
      <c r="C20" s="22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26"/>
      <c r="R20" s="25"/>
      <c r="S20" s="25"/>
      <c r="T20" s="25"/>
      <c r="U20" s="25"/>
      <c r="V20" s="25"/>
      <c r="W20" s="25"/>
      <c r="X20" s="25"/>
      <c r="Y20" s="25"/>
      <c r="Z20" s="27"/>
      <c r="AA20" s="27"/>
      <c r="AB20" s="28"/>
      <c r="AC20" s="28"/>
      <c r="AD20" s="29"/>
      <c r="AE20" s="29"/>
      <c r="AF20" s="29"/>
      <c r="AG20" s="29"/>
      <c r="AH20" s="29"/>
      <c r="AI20" s="29"/>
      <c r="AJ20" s="30"/>
      <c r="AK20" s="29"/>
      <c r="AL20" s="29"/>
      <c r="AM20" s="30"/>
      <c r="AN20" s="30"/>
      <c r="AO20" s="31"/>
    </row>
    <row r="21" spans="1:41" x14ac:dyDescent="0.2">
      <c r="A21" s="22"/>
      <c r="B21" s="22"/>
      <c r="C21" s="22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26"/>
      <c r="R21" s="25"/>
      <c r="S21" s="25"/>
      <c r="T21" s="25"/>
      <c r="U21" s="25"/>
      <c r="V21" s="25"/>
      <c r="W21" s="25"/>
      <c r="X21" s="25"/>
      <c r="Y21" s="25"/>
      <c r="Z21" s="27"/>
      <c r="AA21" s="27"/>
      <c r="AB21" s="28"/>
      <c r="AC21" s="28"/>
      <c r="AD21" s="29"/>
      <c r="AE21" s="29"/>
      <c r="AF21" s="29"/>
      <c r="AG21" s="29"/>
      <c r="AH21" s="29"/>
      <c r="AI21" s="29"/>
      <c r="AJ21" s="30"/>
      <c r="AK21" s="29"/>
      <c r="AL21" s="29"/>
      <c r="AM21" s="30"/>
      <c r="AN21" s="30"/>
      <c r="AO21" s="31"/>
    </row>
    <row r="22" spans="1:41" x14ac:dyDescent="0.2">
      <c r="A22" s="22"/>
      <c r="B22" s="22"/>
      <c r="C22" s="22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26"/>
      <c r="R22" s="25"/>
      <c r="S22" s="25"/>
      <c r="T22" s="25"/>
      <c r="U22" s="25"/>
      <c r="V22" s="25"/>
      <c r="W22" s="25"/>
      <c r="X22" s="25"/>
      <c r="Y22" s="25"/>
      <c r="Z22" s="27"/>
      <c r="AA22" s="27"/>
      <c r="AB22" s="28"/>
      <c r="AC22" s="28"/>
      <c r="AD22" s="29"/>
      <c r="AE22" s="29"/>
      <c r="AF22" s="29"/>
      <c r="AG22" s="29"/>
      <c r="AH22" s="29"/>
      <c r="AI22" s="29"/>
      <c r="AJ22" s="30"/>
      <c r="AK22" s="29"/>
      <c r="AL22" s="29"/>
      <c r="AM22" s="30"/>
      <c r="AN22" s="30"/>
      <c r="AO22" s="31"/>
    </row>
    <row r="23" spans="1:41" x14ac:dyDescent="0.2">
      <c r="A23" s="22"/>
      <c r="B23" s="22"/>
      <c r="C23" s="22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26"/>
      <c r="R23" s="25"/>
      <c r="S23" s="25"/>
      <c r="T23" s="25"/>
      <c r="U23" s="25"/>
      <c r="V23" s="25"/>
      <c r="W23" s="25"/>
      <c r="X23" s="25"/>
      <c r="Y23" s="25"/>
      <c r="Z23" s="27"/>
      <c r="AA23" s="27"/>
      <c r="AB23" s="28"/>
      <c r="AC23" s="28"/>
      <c r="AD23" s="29"/>
      <c r="AE23" s="29"/>
      <c r="AF23" s="29"/>
      <c r="AG23" s="29"/>
      <c r="AH23" s="29"/>
      <c r="AI23" s="29"/>
      <c r="AJ23" s="30"/>
      <c r="AK23" s="29"/>
      <c r="AL23" s="29"/>
      <c r="AM23" s="30"/>
      <c r="AN23" s="30"/>
      <c r="AO23" s="31"/>
    </row>
    <row r="24" spans="1:41" x14ac:dyDescent="0.2">
      <c r="A24" s="22"/>
      <c r="B24" s="22"/>
      <c r="C24" s="22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6"/>
      <c r="R24" s="25"/>
      <c r="S24" s="25"/>
      <c r="T24" s="25"/>
      <c r="U24" s="25"/>
      <c r="V24" s="25"/>
      <c r="W24" s="25"/>
      <c r="X24" s="25"/>
      <c r="Y24" s="25"/>
      <c r="Z24" s="27"/>
      <c r="AA24" s="27"/>
      <c r="AB24" s="28"/>
      <c r="AC24" s="28"/>
      <c r="AD24" s="29"/>
      <c r="AE24" s="29"/>
      <c r="AF24" s="29"/>
      <c r="AG24" s="29"/>
      <c r="AH24" s="29"/>
      <c r="AI24" s="29"/>
      <c r="AJ24" s="30"/>
      <c r="AK24" s="29"/>
      <c r="AL24" s="29"/>
      <c r="AM24" s="30"/>
      <c r="AN24" s="30"/>
      <c r="AO24" s="31"/>
    </row>
    <row r="25" spans="1:41" x14ac:dyDescent="0.2">
      <c r="A25" s="22"/>
      <c r="B25" s="22"/>
      <c r="C25" s="22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6"/>
      <c r="R25" s="25"/>
      <c r="S25" s="25"/>
      <c r="T25" s="25"/>
      <c r="U25" s="25"/>
      <c r="V25" s="25"/>
      <c r="W25" s="25"/>
      <c r="X25" s="25"/>
      <c r="Y25" s="25"/>
      <c r="Z25" s="27"/>
      <c r="AA25" s="27"/>
      <c r="AB25" s="28"/>
      <c r="AC25" s="28"/>
      <c r="AD25" s="29"/>
      <c r="AE25" s="29"/>
      <c r="AF25" s="29"/>
      <c r="AG25" s="29"/>
      <c r="AH25" s="29"/>
      <c r="AI25" s="29"/>
      <c r="AJ25" s="30"/>
      <c r="AK25" s="29"/>
      <c r="AL25" s="29"/>
      <c r="AM25" s="30"/>
      <c r="AN25" s="30"/>
      <c r="AO25" s="31"/>
    </row>
    <row r="26" spans="1:41" x14ac:dyDescent="0.2">
      <c r="A26" s="22"/>
      <c r="B26" s="22"/>
      <c r="C26" s="22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6"/>
      <c r="R26" s="25"/>
      <c r="S26" s="25"/>
      <c r="T26" s="25"/>
      <c r="U26" s="25"/>
      <c r="V26" s="25"/>
      <c r="W26" s="25"/>
      <c r="X26" s="25"/>
      <c r="Y26" s="25"/>
      <c r="Z26" s="27"/>
      <c r="AA26" s="27"/>
      <c r="AB26" s="28"/>
      <c r="AC26" s="28"/>
      <c r="AD26" s="29"/>
      <c r="AE26" s="29"/>
      <c r="AF26" s="29"/>
      <c r="AG26" s="29"/>
      <c r="AH26" s="29"/>
      <c r="AI26" s="29"/>
      <c r="AJ26" s="30"/>
      <c r="AK26" s="29"/>
      <c r="AL26" s="29"/>
      <c r="AM26" s="30"/>
      <c r="AN26" s="30"/>
      <c r="AO26" s="31"/>
    </row>
    <row r="27" spans="1:41" x14ac:dyDescent="0.2">
      <c r="A27" s="22"/>
      <c r="B27" s="22"/>
      <c r="C27" s="22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5"/>
      <c r="S27" s="25"/>
      <c r="T27" s="25"/>
      <c r="U27" s="25"/>
      <c r="V27" s="25"/>
      <c r="W27" s="25"/>
      <c r="X27" s="25"/>
      <c r="Y27" s="25"/>
      <c r="Z27" s="27"/>
      <c r="AA27" s="27"/>
      <c r="AB27" s="28"/>
      <c r="AC27" s="28"/>
      <c r="AD27" s="29"/>
      <c r="AE27" s="29"/>
      <c r="AF27" s="29"/>
      <c r="AG27" s="29"/>
      <c r="AH27" s="29"/>
      <c r="AI27" s="29"/>
      <c r="AJ27" s="30"/>
      <c r="AK27" s="29"/>
      <c r="AL27" s="29"/>
      <c r="AM27" s="30"/>
      <c r="AN27" s="30"/>
      <c r="AO27" s="31"/>
    </row>
    <row r="28" spans="1:41" x14ac:dyDescent="0.2">
      <c r="A28" s="22"/>
      <c r="B28" s="22"/>
      <c r="C28" s="22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6"/>
      <c r="R28" s="25"/>
      <c r="S28" s="25"/>
      <c r="T28" s="25"/>
      <c r="U28" s="25"/>
      <c r="V28" s="25"/>
      <c r="W28" s="25"/>
      <c r="X28" s="25"/>
      <c r="Y28" s="25"/>
      <c r="Z28" s="27"/>
      <c r="AA28" s="27"/>
      <c r="AB28" s="28"/>
      <c r="AC28" s="28"/>
      <c r="AD28" s="29"/>
      <c r="AE28" s="29"/>
      <c r="AF28" s="29"/>
      <c r="AG28" s="29"/>
      <c r="AH28" s="29"/>
      <c r="AI28" s="29"/>
      <c r="AJ28" s="30"/>
      <c r="AK28" s="29"/>
      <c r="AL28" s="29"/>
      <c r="AM28" s="30"/>
      <c r="AN28" s="30"/>
      <c r="AO28" s="31"/>
    </row>
    <row r="29" spans="1:41" x14ac:dyDescent="0.2">
      <c r="A29" s="22"/>
      <c r="B29" s="22"/>
      <c r="C29" s="22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Q29" s="26"/>
      <c r="R29" s="25"/>
      <c r="S29" s="25"/>
      <c r="T29" s="25"/>
      <c r="U29" s="25"/>
      <c r="V29" s="25"/>
      <c r="W29" s="25"/>
      <c r="X29" s="25"/>
      <c r="Y29" s="25"/>
      <c r="Z29" s="27"/>
      <c r="AA29" s="27"/>
      <c r="AB29" s="28"/>
      <c r="AC29" s="28"/>
      <c r="AD29" s="29"/>
      <c r="AE29" s="29"/>
      <c r="AF29" s="29"/>
      <c r="AG29" s="29"/>
      <c r="AH29" s="29"/>
      <c r="AI29" s="29"/>
      <c r="AJ29" s="30"/>
      <c r="AK29" s="29"/>
      <c r="AL29" s="29"/>
      <c r="AM29" s="30"/>
      <c r="AN29" s="30"/>
      <c r="AO29" s="31"/>
    </row>
    <row r="30" spans="1:41" x14ac:dyDescent="0.2">
      <c r="A30" s="22"/>
      <c r="B30" s="22"/>
      <c r="C30" s="22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6"/>
      <c r="R30" s="25"/>
      <c r="S30" s="25"/>
      <c r="T30" s="25"/>
      <c r="U30" s="25"/>
      <c r="V30" s="25"/>
      <c r="W30" s="25"/>
      <c r="X30" s="25"/>
      <c r="Y30" s="25"/>
      <c r="Z30" s="27"/>
      <c r="AA30" s="27"/>
      <c r="AB30" s="28"/>
      <c r="AC30" s="28"/>
      <c r="AD30" s="29"/>
      <c r="AE30" s="29"/>
      <c r="AF30" s="29"/>
      <c r="AG30" s="29"/>
      <c r="AH30" s="29"/>
      <c r="AI30" s="29"/>
      <c r="AJ30" s="30"/>
      <c r="AK30" s="29"/>
      <c r="AL30" s="29"/>
      <c r="AM30" s="30"/>
      <c r="AN30" s="30"/>
      <c r="AO30" s="31"/>
    </row>
    <row r="31" spans="1:41" x14ac:dyDescent="0.2">
      <c r="A31" s="22"/>
      <c r="B31" s="22"/>
      <c r="C31" s="2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5"/>
      <c r="S31" s="25"/>
      <c r="T31" s="25"/>
      <c r="U31" s="25"/>
      <c r="V31" s="25"/>
      <c r="W31" s="25"/>
      <c r="X31" s="25"/>
      <c r="Y31" s="25"/>
      <c r="Z31" s="27"/>
      <c r="AA31" s="27"/>
      <c r="AB31" s="28"/>
      <c r="AC31" s="28"/>
      <c r="AD31" s="29"/>
      <c r="AE31" s="29"/>
      <c r="AF31" s="29"/>
      <c r="AG31" s="29"/>
      <c r="AH31" s="29"/>
      <c r="AI31" s="29"/>
      <c r="AJ31" s="30"/>
      <c r="AK31" s="29"/>
      <c r="AL31" s="29"/>
      <c r="AM31" s="30"/>
      <c r="AN31" s="30"/>
      <c r="AO31" s="31"/>
    </row>
    <row r="32" spans="1:41" x14ac:dyDescent="0.2">
      <c r="A32" s="22"/>
      <c r="B32" s="22"/>
      <c r="C32" s="22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26"/>
      <c r="R32" s="25"/>
      <c r="S32" s="25"/>
      <c r="T32" s="25"/>
      <c r="U32" s="25"/>
      <c r="V32" s="25"/>
      <c r="W32" s="25"/>
      <c r="X32" s="25"/>
      <c r="Y32" s="25"/>
      <c r="Z32" s="27"/>
      <c r="AA32" s="27"/>
      <c r="AB32" s="28"/>
      <c r="AC32" s="28"/>
      <c r="AD32" s="29"/>
      <c r="AE32" s="29"/>
      <c r="AF32" s="29"/>
      <c r="AG32" s="29"/>
      <c r="AH32" s="29"/>
      <c r="AI32" s="29"/>
      <c r="AJ32" s="30"/>
      <c r="AK32" s="29"/>
      <c r="AL32" s="29"/>
      <c r="AM32" s="30"/>
      <c r="AN32" s="30"/>
      <c r="AO32" s="31"/>
    </row>
    <row r="33" spans="1:41" x14ac:dyDescent="0.2">
      <c r="A33" s="22"/>
      <c r="B33" s="22"/>
      <c r="C33" s="22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5"/>
      <c r="S33" s="25"/>
      <c r="T33" s="25"/>
      <c r="U33" s="25"/>
      <c r="V33" s="25"/>
      <c r="W33" s="25"/>
      <c r="X33" s="25"/>
      <c r="Y33" s="25"/>
      <c r="Z33" s="27"/>
      <c r="AA33" s="27"/>
      <c r="AB33" s="28"/>
      <c r="AC33" s="28"/>
      <c r="AD33" s="29"/>
      <c r="AE33" s="29"/>
      <c r="AF33" s="29"/>
      <c r="AG33" s="29"/>
      <c r="AH33" s="29"/>
      <c r="AI33" s="29"/>
      <c r="AJ33" s="30"/>
      <c r="AK33" s="29"/>
      <c r="AL33" s="29"/>
      <c r="AM33" s="30"/>
      <c r="AN33" s="30"/>
      <c r="AO33" s="31"/>
    </row>
    <row r="34" spans="1:41" x14ac:dyDescent="0.2">
      <c r="A34" s="22"/>
      <c r="B34" s="22"/>
      <c r="C34" s="22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"/>
      <c r="R34" s="25"/>
      <c r="S34" s="25"/>
      <c r="T34" s="25"/>
      <c r="U34" s="25"/>
      <c r="V34" s="25"/>
      <c r="W34" s="25"/>
      <c r="X34" s="25"/>
      <c r="Y34" s="25"/>
      <c r="Z34" s="27"/>
      <c r="AA34" s="27"/>
      <c r="AB34" s="28"/>
      <c r="AC34" s="28"/>
      <c r="AD34" s="29"/>
      <c r="AE34" s="29"/>
      <c r="AF34" s="29"/>
      <c r="AG34" s="29"/>
      <c r="AH34" s="29"/>
      <c r="AI34" s="29"/>
      <c r="AJ34" s="30"/>
      <c r="AK34" s="29"/>
      <c r="AL34" s="29"/>
      <c r="AM34" s="30"/>
      <c r="AN34" s="30"/>
      <c r="AO34" s="31"/>
    </row>
    <row r="35" spans="1:41" x14ac:dyDescent="0.2">
      <c r="A35" s="22"/>
      <c r="B35" s="22"/>
      <c r="C35" s="22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5"/>
      <c r="S35" s="25"/>
      <c r="T35" s="25"/>
      <c r="U35" s="25"/>
      <c r="V35" s="25"/>
      <c r="W35" s="25"/>
      <c r="X35" s="25"/>
      <c r="Y35" s="25"/>
      <c r="Z35" s="27"/>
      <c r="AA35" s="27"/>
      <c r="AB35" s="28"/>
      <c r="AC35" s="28"/>
      <c r="AD35" s="29"/>
      <c r="AE35" s="29"/>
      <c r="AF35" s="29"/>
      <c r="AG35" s="29"/>
      <c r="AH35" s="29"/>
      <c r="AI35" s="29"/>
      <c r="AJ35" s="30"/>
      <c r="AK35" s="29"/>
      <c r="AL35" s="29"/>
      <c r="AM35" s="30"/>
      <c r="AN35" s="30"/>
      <c r="AO35" s="31"/>
    </row>
    <row r="36" spans="1:41" x14ac:dyDescent="0.2">
      <c r="A36" s="22"/>
      <c r="B36" s="22"/>
      <c r="C36" s="22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"/>
      <c r="R36" s="25"/>
      <c r="S36" s="25"/>
      <c r="T36" s="25"/>
      <c r="U36" s="25"/>
      <c r="V36" s="25"/>
      <c r="W36" s="25"/>
      <c r="X36" s="25"/>
      <c r="Y36" s="25"/>
      <c r="Z36" s="27"/>
      <c r="AA36" s="27"/>
      <c r="AB36" s="28"/>
      <c r="AC36" s="28"/>
      <c r="AD36" s="29"/>
      <c r="AE36" s="29"/>
      <c r="AF36" s="29"/>
      <c r="AG36" s="29"/>
      <c r="AH36" s="29"/>
      <c r="AI36" s="29"/>
      <c r="AJ36" s="30"/>
      <c r="AK36" s="29"/>
      <c r="AL36" s="29"/>
      <c r="AM36" s="30"/>
      <c r="AN36" s="30"/>
      <c r="AO36" s="31"/>
    </row>
    <row r="37" spans="1:41" x14ac:dyDescent="0.2">
      <c r="A37" s="22"/>
      <c r="B37" s="22"/>
      <c r="C37" s="22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5"/>
      <c r="S37" s="25"/>
      <c r="T37" s="25"/>
      <c r="U37" s="25"/>
      <c r="V37" s="25"/>
      <c r="W37" s="25"/>
      <c r="X37" s="25"/>
      <c r="Y37" s="25"/>
      <c r="Z37" s="27"/>
      <c r="AA37" s="27"/>
      <c r="AB37" s="28"/>
      <c r="AC37" s="28"/>
      <c r="AD37" s="29"/>
      <c r="AE37" s="29"/>
      <c r="AF37" s="29"/>
      <c r="AG37" s="29"/>
      <c r="AH37" s="29"/>
      <c r="AI37" s="29"/>
      <c r="AJ37" s="30"/>
      <c r="AK37" s="29"/>
      <c r="AL37" s="29"/>
      <c r="AM37" s="30"/>
      <c r="AN37" s="30"/>
      <c r="AO37" s="31"/>
    </row>
    <row r="38" spans="1:41" x14ac:dyDescent="0.2">
      <c r="A38" s="22"/>
      <c r="B38" s="22"/>
      <c r="C38" s="22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"/>
      <c r="R38" s="25"/>
      <c r="S38" s="25"/>
      <c r="T38" s="25"/>
      <c r="U38" s="25"/>
      <c r="V38" s="25"/>
      <c r="W38" s="25"/>
      <c r="X38" s="25"/>
      <c r="Y38" s="25"/>
      <c r="Z38" s="27"/>
      <c r="AA38" s="27"/>
      <c r="AB38" s="28"/>
      <c r="AC38" s="28"/>
      <c r="AD38" s="29"/>
      <c r="AE38" s="29"/>
      <c r="AF38" s="29"/>
      <c r="AG38" s="29"/>
      <c r="AH38" s="29"/>
      <c r="AI38" s="29"/>
      <c r="AJ38" s="30"/>
      <c r="AK38" s="29"/>
      <c r="AL38" s="29"/>
      <c r="AM38" s="30"/>
      <c r="AN38" s="30"/>
      <c r="AO38" s="31"/>
    </row>
    <row r="39" spans="1:41" x14ac:dyDescent="0.2">
      <c r="A39" s="22"/>
      <c r="B39" s="22"/>
      <c r="C39" s="22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5"/>
      <c r="S39" s="25"/>
      <c r="T39" s="25"/>
      <c r="U39" s="25"/>
      <c r="V39" s="25"/>
      <c r="W39" s="25"/>
      <c r="X39" s="25"/>
      <c r="Y39" s="25"/>
      <c r="Z39" s="27"/>
      <c r="AA39" s="27"/>
      <c r="AB39" s="28"/>
      <c r="AC39" s="28"/>
      <c r="AD39" s="29"/>
      <c r="AE39" s="29"/>
      <c r="AF39" s="29"/>
      <c r="AG39" s="29"/>
      <c r="AH39" s="29"/>
      <c r="AI39" s="29"/>
      <c r="AJ39" s="30"/>
      <c r="AK39" s="29"/>
      <c r="AL39" s="29"/>
      <c r="AM39" s="30"/>
      <c r="AN39" s="30"/>
      <c r="AO39" s="31"/>
    </row>
    <row r="40" spans="1:41" x14ac:dyDescent="0.2">
      <c r="A40" s="22"/>
      <c r="B40" s="22"/>
      <c r="C40" s="22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26"/>
      <c r="R40" s="25"/>
      <c r="S40" s="25"/>
      <c r="T40" s="25"/>
      <c r="U40" s="25"/>
      <c r="V40" s="25"/>
      <c r="W40" s="25"/>
      <c r="X40" s="25"/>
      <c r="Y40" s="25"/>
      <c r="Z40" s="27"/>
      <c r="AA40" s="27"/>
      <c r="AB40" s="28"/>
      <c r="AC40" s="28"/>
      <c r="AD40" s="29"/>
      <c r="AE40" s="29"/>
      <c r="AF40" s="29"/>
      <c r="AG40" s="29"/>
      <c r="AH40" s="29"/>
      <c r="AI40" s="29"/>
      <c r="AJ40" s="30"/>
      <c r="AK40" s="29"/>
      <c r="AL40" s="29"/>
      <c r="AM40" s="30"/>
      <c r="AN40" s="30"/>
      <c r="AO40" s="31"/>
    </row>
    <row r="41" spans="1:41" x14ac:dyDescent="0.2">
      <c r="A41" s="22"/>
      <c r="B41" s="22"/>
      <c r="C41" s="22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5"/>
      <c r="S41" s="25"/>
      <c r="T41" s="25"/>
      <c r="U41" s="25"/>
      <c r="V41" s="25"/>
      <c r="W41" s="25"/>
      <c r="X41" s="25"/>
      <c r="Y41" s="25"/>
      <c r="Z41" s="27"/>
      <c r="AA41" s="27"/>
      <c r="AB41" s="28"/>
      <c r="AC41" s="28"/>
      <c r="AD41" s="29"/>
      <c r="AE41" s="29"/>
      <c r="AF41" s="29"/>
      <c r="AG41" s="29"/>
      <c r="AH41" s="29"/>
      <c r="AI41" s="29"/>
      <c r="AJ41" s="30"/>
      <c r="AK41" s="29"/>
      <c r="AL41" s="29"/>
      <c r="AM41" s="30"/>
      <c r="AN41" s="30"/>
      <c r="AO41" s="31"/>
    </row>
    <row r="42" spans="1:41" x14ac:dyDescent="0.2">
      <c r="A42" s="22"/>
      <c r="B42" s="22"/>
      <c r="C42" s="22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26"/>
      <c r="R42" s="25"/>
      <c r="S42" s="25"/>
      <c r="T42" s="25"/>
      <c r="U42" s="25"/>
      <c r="V42" s="25"/>
      <c r="W42" s="25"/>
      <c r="X42" s="25"/>
      <c r="Y42" s="25"/>
      <c r="Z42" s="27"/>
      <c r="AA42" s="27"/>
      <c r="AB42" s="28"/>
      <c r="AC42" s="28"/>
      <c r="AD42" s="29"/>
      <c r="AE42" s="29"/>
      <c r="AF42" s="29"/>
      <c r="AG42" s="29"/>
      <c r="AH42" s="29"/>
      <c r="AI42" s="29"/>
      <c r="AJ42" s="30"/>
      <c r="AK42" s="29"/>
      <c r="AL42" s="29"/>
      <c r="AM42" s="30"/>
      <c r="AN42" s="30"/>
      <c r="AO42" s="31"/>
    </row>
    <row r="43" spans="1:41" x14ac:dyDescent="0.2">
      <c r="A43" s="22"/>
      <c r="B43" s="22"/>
      <c r="C43" s="22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5"/>
      <c r="S43" s="25"/>
      <c r="T43" s="25"/>
      <c r="U43" s="25"/>
      <c r="V43" s="25"/>
      <c r="W43" s="25"/>
      <c r="X43" s="25"/>
      <c r="Y43" s="25"/>
      <c r="Z43" s="27"/>
      <c r="AA43" s="27"/>
      <c r="AB43" s="28"/>
      <c r="AC43" s="28"/>
      <c r="AD43" s="29"/>
      <c r="AE43" s="29"/>
      <c r="AF43" s="29"/>
      <c r="AG43" s="29"/>
      <c r="AH43" s="29"/>
      <c r="AI43" s="29"/>
      <c r="AJ43" s="30"/>
      <c r="AK43" s="29"/>
      <c r="AL43" s="29"/>
      <c r="AM43" s="30"/>
      <c r="AN43" s="30"/>
      <c r="AO43" s="31"/>
    </row>
    <row r="44" spans="1:41" x14ac:dyDescent="0.2">
      <c r="A44" s="22"/>
      <c r="B44" s="22"/>
      <c r="C44" s="22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6"/>
      <c r="R44" s="25"/>
      <c r="S44" s="25"/>
      <c r="T44" s="25"/>
      <c r="U44" s="25"/>
      <c r="V44" s="25"/>
      <c r="W44" s="25"/>
      <c r="X44" s="25"/>
      <c r="Y44" s="25"/>
      <c r="Z44" s="27"/>
      <c r="AA44" s="27"/>
      <c r="AB44" s="28"/>
      <c r="AC44" s="28"/>
      <c r="AD44" s="29"/>
      <c r="AE44" s="29"/>
      <c r="AF44" s="29"/>
      <c r="AG44" s="29"/>
      <c r="AH44" s="29"/>
      <c r="AI44" s="29"/>
      <c r="AJ44" s="30"/>
      <c r="AK44" s="29"/>
      <c r="AL44" s="29"/>
      <c r="AM44" s="30"/>
      <c r="AN44" s="30"/>
      <c r="AO44" s="31"/>
    </row>
    <row r="45" spans="1:41" x14ac:dyDescent="0.2">
      <c r="A45" s="22"/>
      <c r="B45" s="22"/>
      <c r="C45" s="22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5"/>
      <c r="S45" s="25"/>
      <c r="T45" s="25"/>
      <c r="U45" s="25"/>
      <c r="V45" s="25"/>
      <c r="W45" s="25"/>
      <c r="X45" s="25"/>
      <c r="Y45" s="25"/>
      <c r="Z45" s="27"/>
      <c r="AA45" s="27"/>
      <c r="AB45" s="28"/>
      <c r="AC45" s="28"/>
      <c r="AD45" s="29"/>
      <c r="AE45" s="29"/>
      <c r="AF45" s="29"/>
      <c r="AG45" s="29"/>
      <c r="AH45" s="29"/>
      <c r="AI45" s="29"/>
      <c r="AJ45" s="30"/>
      <c r="AK45" s="29"/>
      <c r="AL45" s="29"/>
      <c r="AM45" s="30"/>
      <c r="AN45" s="30"/>
      <c r="AO45" s="31"/>
    </row>
    <row r="46" spans="1:41" x14ac:dyDescent="0.2">
      <c r="A46" s="22"/>
      <c r="B46" s="22"/>
      <c r="C46" s="22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6"/>
      <c r="R46" s="25"/>
      <c r="S46" s="25"/>
      <c r="T46" s="25"/>
      <c r="U46" s="25"/>
      <c r="V46" s="25"/>
      <c r="W46" s="25"/>
      <c r="X46" s="25"/>
      <c r="Y46" s="25"/>
      <c r="Z46" s="27"/>
      <c r="AA46" s="27"/>
      <c r="AB46" s="28"/>
      <c r="AC46" s="28"/>
      <c r="AD46" s="29"/>
      <c r="AE46" s="29"/>
      <c r="AF46" s="29"/>
      <c r="AG46" s="29"/>
      <c r="AH46" s="29"/>
      <c r="AI46" s="29"/>
      <c r="AJ46" s="30"/>
      <c r="AK46" s="29"/>
      <c r="AL46" s="29"/>
      <c r="AM46" s="30"/>
      <c r="AN46" s="30"/>
      <c r="AO46" s="31"/>
    </row>
    <row r="47" spans="1:41" x14ac:dyDescent="0.2">
      <c r="A47" s="22"/>
      <c r="B47" s="22"/>
      <c r="C47" s="22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5"/>
      <c r="S47" s="25"/>
      <c r="T47" s="25"/>
      <c r="U47" s="25"/>
      <c r="V47" s="25"/>
      <c r="W47" s="25"/>
      <c r="X47" s="25"/>
      <c r="Y47" s="25"/>
      <c r="Z47" s="27"/>
      <c r="AA47" s="27"/>
      <c r="AB47" s="28"/>
      <c r="AC47" s="28"/>
      <c r="AD47" s="29"/>
      <c r="AE47" s="29"/>
      <c r="AF47" s="29"/>
      <c r="AG47" s="29"/>
      <c r="AH47" s="29"/>
      <c r="AI47" s="29"/>
      <c r="AJ47" s="30"/>
      <c r="AK47" s="29"/>
      <c r="AL47" s="29"/>
      <c r="AM47" s="30"/>
      <c r="AN47" s="30"/>
      <c r="AO47" s="31"/>
    </row>
    <row r="48" spans="1:41" x14ac:dyDescent="0.2">
      <c r="A48" s="22"/>
      <c r="B48" s="22"/>
      <c r="C48" s="22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26"/>
      <c r="R48" s="25"/>
      <c r="S48" s="25"/>
      <c r="T48" s="25"/>
      <c r="U48" s="25"/>
      <c r="V48" s="25"/>
      <c r="W48" s="25"/>
      <c r="X48" s="25"/>
      <c r="Y48" s="25"/>
      <c r="Z48" s="27"/>
      <c r="AA48" s="27"/>
      <c r="AB48" s="28"/>
      <c r="AC48" s="28"/>
      <c r="AD48" s="29"/>
      <c r="AE48" s="29"/>
      <c r="AF48" s="29"/>
      <c r="AG48" s="29"/>
      <c r="AH48" s="29"/>
      <c r="AI48" s="29"/>
      <c r="AJ48" s="30"/>
      <c r="AK48" s="29"/>
      <c r="AL48" s="29"/>
      <c r="AM48" s="30"/>
      <c r="AN48" s="30"/>
      <c r="AO48" s="31"/>
    </row>
    <row r="49" spans="1:41" x14ac:dyDescent="0.2">
      <c r="A49" s="22"/>
      <c r="B49" s="22"/>
      <c r="C49" s="22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5"/>
      <c r="S49" s="25"/>
      <c r="T49" s="25"/>
      <c r="U49" s="25"/>
      <c r="V49" s="25"/>
      <c r="W49" s="25"/>
      <c r="X49" s="25"/>
      <c r="Y49" s="25"/>
      <c r="Z49" s="27"/>
      <c r="AA49" s="27"/>
      <c r="AB49" s="28"/>
      <c r="AC49" s="28"/>
      <c r="AD49" s="29"/>
      <c r="AE49" s="29"/>
      <c r="AF49" s="29"/>
      <c r="AG49" s="29"/>
      <c r="AH49" s="29"/>
      <c r="AI49" s="29"/>
      <c r="AJ49" s="30"/>
      <c r="AK49" s="29"/>
      <c r="AL49" s="29"/>
      <c r="AM49" s="30"/>
      <c r="AN49" s="30"/>
      <c r="AO49" s="31"/>
    </row>
    <row r="50" spans="1:41" x14ac:dyDescent="0.2">
      <c r="A50" s="22"/>
      <c r="B50" s="22"/>
      <c r="C50" s="22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26"/>
      <c r="R50" s="25"/>
      <c r="S50" s="25"/>
      <c r="T50" s="25"/>
      <c r="U50" s="25"/>
      <c r="V50" s="25"/>
      <c r="W50" s="25"/>
      <c r="X50" s="25"/>
      <c r="Y50" s="25"/>
      <c r="Z50" s="27"/>
      <c r="AA50" s="27"/>
      <c r="AB50" s="28"/>
      <c r="AC50" s="28"/>
      <c r="AD50" s="29"/>
      <c r="AE50" s="29"/>
      <c r="AF50" s="29"/>
      <c r="AG50" s="29"/>
      <c r="AH50" s="29"/>
      <c r="AI50" s="29"/>
      <c r="AJ50" s="30"/>
      <c r="AK50" s="29"/>
      <c r="AL50" s="29"/>
      <c r="AM50" s="30"/>
      <c r="AN50" s="30"/>
      <c r="AO50" s="31"/>
    </row>
    <row r="51" spans="1:41" x14ac:dyDescent="0.2">
      <c r="A51" s="22"/>
      <c r="B51" s="22"/>
      <c r="C51" s="22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5"/>
      <c r="S51" s="25"/>
      <c r="T51" s="25"/>
      <c r="U51" s="25"/>
      <c r="V51" s="25"/>
      <c r="W51" s="25"/>
      <c r="X51" s="25"/>
      <c r="Y51" s="25"/>
      <c r="Z51" s="27"/>
      <c r="AA51" s="27"/>
      <c r="AB51" s="28"/>
      <c r="AC51" s="28"/>
      <c r="AD51" s="29"/>
      <c r="AE51" s="29"/>
      <c r="AF51" s="29"/>
      <c r="AG51" s="29"/>
      <c r="AH51" s="29"/>
      <c r="AI51" s="29"/>
      <c r="AJ51" s="30"/>
      <c r="AK51" s="29"/>
      <c r="AL51" s="29"/>
      <c r="AM51" s="30"/>
      <c r="AN51" s="30"/>
      <c r="AO51" s="31"/>
    </row>
    <row r="52" spans="1:41" x14ac:dyDescent="0.2">
      <c r="A52" s="22"/>
      <c r="B52" s="22"/>
      <c r="C52" s="22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/>
      <c r="Q52" s="26"/>
      <c r="R52" s="25"/>
      <c r="S52" s="25"/>
      <c r="T52" s="25"/>
      <c r="U52" s="25"/>
      <c r="V52" s="25"/>
      <c r="W52" s="25"/>
      <c r="X52" s="25"/>
      <c r="Y52" s="25"/>
      <c r="Z52" s="27"/>
      <c r="AA52" s="27"/>
      <c r="AB52" s="28"/>
      <c r="AC52" s="28"/>
      <c r="AD52" s="29"/>
      <c r="AE52" s="29"/>
      <c r="AF52" s="29"/>
      <c r="AG52" s="29"/>
      <c r="AH52" s="29"/>
      <c r="AI52" s="29"/>
      <c r="AJ52" s="30"/>
      <c r="AK52" s="29"/>
      <c r="AL52" s="29"/>
      <c r="AM52" s="30"/>
      <c r="AN52" s="30"/>
      <c r="AO52" s="31"/>
    </row>
    <row r="53" spans="1:41" x14ac:dyDescent="0.2">
      <c r="A53" s="22"/>
      <c r="B53" s="22"/>
      <c r="C53" s="22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5"/>
      <c r="S53" s="25"/>
      <c r="T53" s="25"/>
      <c r="U53" s="25"/>
      <c r="V53" s="25"/>
      <c r="W53" s="25"/>
      <c r="X53" s="25"/>
      <c r="Y53" s="25"/>
      <c r="Z53" s="27"/>
      <c r="AA53" s="27"/>
      <c r="AB53" s="28"/>
      <c r="AC53" s="28"/>
      <c r="AD53" s="29"/>
      <c r="AE53" s="29"/>
      <c r="AF53" s="29"/>
      <c r="AG53" s="29"/>
      <c r="AH53" s="29"/>
      <c r="AI53" s="29"/>
      <c r="AJ53" s="30"/>
      <c r="AK53" s="29"/>
      <c r="AL53" s="29"/>
      <c r="AM53" s="30"/>
      <c r="AN53" s="30"/>
      <c r="AO53" s="31"/>
    </row>
    <row r="54" spans="1:41" x14ac:dyDescent="0.2">
      <c r="A54" s="22"/>
      <c r="B54" s="22"/>
      <c r="C54" s="22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26"/>
      <c r="R54" s="25"/>
      <c r="S54" s="25"/>
      <c r="T54" s="25"/>
      <c r="U54" s="25"/>
      <c r="V54" s="25"/>
      <c r="W54" s="25"/>
      <c r="X54" s="25"/>
      <c r="Y54" s="25"/>
      <c r="Z54" s="27"/>
      <c r="AA54" s="27"/>
      <c r="AB54" s="28"/>
      <c r="AC54" s="28"/>
      <c r="AD54" s="29"/>
      <c r="AE54" s="29"/>
      <c r="AF54" s="29"/>
      <c r="AG54" s="29"/>
      <c r="AH54" s="29"/>
      <c r="AI54" s="29"/>
      <c r="AJ54" s="30"/>
      <c r="AK54" s="29"/>
      <c r="AL54" s="29"/>
      <c r="AM54" s="30"/>
      <c r="AN54" s="30"/>
      <c r="AO54" s="31"/>
    </row>
    <row r="55" spans="1:41" x14ac:dyDescent="0.2">
      <c r="A55" s="22"/>
      <c r="B55" s="22"/>
      <c r="C55" s="22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5"/>
      <c r="S55" s="25"/>
      <c r="T55" s="25"/>
      <c r="U55" s="25"/>
      <c r="V55" s="25"/>
      <c r="W55" s="25"/>
      <c r="X55" s="25"/>
      <c r="Y55" s="25"/>
      <c r="Z55" s="27"/>
      <c r="AA55" s="27"/>
      <c r="AB55" s="28"/>
      <c r="AC55" s="28"/>
      <c r="AD55" s="29"/>
      <c r="AE55" s="29"/>
      <c r="AF55" s="29"/>
      <c r="AG55" s="29"/>
      <c r="AH55" s="29"/>
      <c r="AI55" s="29"/>
      <c r="AJ55" s="30"/>
      <c r="AK55" s="29"/>
      <c r="AL55" s="29"/>
      <c r="AM55" s="30"/>
      <c r="AN55" s="30"/>
      <c r="AO55" s="31"/>
    </row>
    <row r="56" spans="1:41" x14ac:dyDescent="0.2">
      <c r="A56" s="22"/>
      <c r="B56" s="22"/>
      <c r="C56" s="22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5"/>
      <c r="S56" s="25"/>
      <c r="T56" s="25"/>
      <c r="U56" s="25"/>
      <c r="V56" s="25"/>
      <c r="W56" s="25"/>
      <c r="X56" s="25"/>
      <c r="Y56" s="25"/>
      <c r="Z56" s="27"/>
      <c r="AA56" s="27"/>
      <c r="AB56" s="28"/>
      <c r="AC56" s="28"/>
      <c r="AD56" s="29"/>
      <c r="AE56" s="29"/>
      <c r="AF56" s="29"/>
      <c r="AG56" s="29"/>
      <c r="AH56" s="29"/>
      <c r="AI56" s="29"/>
      <c r="AJ56" s="30"/>
      <c r="AK56" s="29"/>
      <c r="AL56" s="29"/>
      <c r="AM56" s="30"/>
      <c r="AN56" s="30"/>
      <c r="AO56" s="31"/>
    </row>
    <row r="57" spans="1:41" x14ac:dyDescent="0.2">
      <c r="A57" s="22"/>
      <c r="B57" s="22"/>
      <c r="C57" s="22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5"/>
      <c r="S57" s="25"/>
      <c r="T57" s="25"/>
      <c r="U57" s="25"/>
      <c r="V57" s="25"/>
      <c r="W57" s="25"/>
      <c r="X57" s="25"/>
      <c r="Y57" s="25"/>
      <c r="Z57" s="27"/>
      <c r="AA57" s="27"/>
      <c r="AB57" s="28"/>
      <c r="AC57" s="28"/>
      <c r="AD57" s="29"/>
      <c r="AE57" s="29"/>
      <c r="AF57" s="29"/>
      <c r="AG57" s="29"/>
      <c r="AH57" s="29"/>
      <c r="AI57" s="29"/>
      <c r="AJ57" s="30"/>
      <c r="AK57" s="29"/>
      <c r="AL57" s="29"/>
      <c r="AM57" s="30"/>
      <c r="AN57" s="30"/>
      <c r="AO57" s="31"/>
    </row>
    <row r="58" spans="1:41" x14ac:dyDescent="0.2">
      <c r="A58" s="22"/>
      <c r="B58" s="22"/>
      <c r="C58" s="22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26"/>
      <c r="R58" s="25"/>
      <c r="S58" s="25"/>
      <c r="T58" s="25"/>
      <c r="U58" s="25"/>
      <c r="V58" s="25"/>
      <c r="W58" s="25"/>
      <c r="X58" s="25"/>
      <c r="Y58" s="25"/>
      <c r="Z58" s="27"/>
      <c r="AA58" s="27"/>
      <c r="AB58" s="28"/>
      <c r="AC58" s="28"/>
      <c r="AD58" s="29"/>
      <c r="AE58" s="29"/>
      <c r="AF58" s="29"/>
      <c r="AG58" s="29"/>
      <c r="AH58" s="29"/>
      <c r="AI58" s="29"/>
      <c r="AJ58" s="30"/>
      <c r="AK58" s="29"/>
      <c r="AL58" s="29"/>
      <c r="AM58" s="30"/>
      <c r="AN58" s="30"/>
      <c r="AO58" s="31"/>
    </row>
    <row r="59" spans="1:41" x14ac:dyDescent="0.2">
      <c r="A59" s="22"/>
      <c r="B59" s="22"/>
      <c r="C59" s="22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5"/>
      <c r="S59" s="25"/>
      <c r="T59" s="25"/>
      <c r="U59" s="25"/>
      <c r="V59" s="25"/>
      <c r="W59" s="25"/>
      <c r="X59" s="25"/>
      <c r="Y59" s="25"/>
      <c r="Z59" s="27"/>
      <c r="AA59" s="27"/>
      <c r="AB59" s="28"/>
      <c r="AC59" s="28"/>
      <c r="AD59" s="29"/>
      <c r="AE59" s="29"/>
      <c r="AF59" s="29"/>
      <c r="AG59" s="29"/>
      <c r="AH59" s="29"/>
      <c r="AI59" s="29"/>
      <c r="AJ59" s="30"/>
      <c r="AK59" s="29"/>
      <c r="AL59" s="29"/>
      <c r="AM59" s="30"/>
      <c r="AN59" s="30"/>
      <c r="AO59" s="31"/>
    </row>
    <row r="60" spans="1:41" x14ac:dyDescent="0.2">
      <c r="A60" s="22"/>
      <c r="B60" s="22"/>
      <c r="C60" s="22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26"/>
      <c r="R60" s="25"/>
      <c r="S60" s="25"/>
      <c r="T60" s="25"/>
      <c r="U60" s="25"/>
      <c r="V60" s="25"/>
      <c r="W60" s="25"/>
      <c r="X60" s="25"/>
      <c r="Y60" s="25"/>
      <c r="Z60" s="27"/>
      <c r="AA60" s="27"/>
      <c r="AB60" s="28"/>
      <c r="AC60" s="28"/>
      <c r="AD60" s="29"/>
      <c r="AE60" s="29"/>
      <c r="AF60" s="29"/>
      <c r="AG60" s="29"/>
      <c r="AH60" s="29"/>
      <c r="AI60" s="29"/>
      <c r="AJ60" s="30"/>
      <c r="AK60" s="29"/>
      <c r="AL60" s="29"/>
      <c r="AM60" s="30"/>
      <c r="AN60" s="30"/>
      <c r="AO60" s="31"/>
    </row>
    <row r="61" spans="1:41" x14ac:dyDescent="0.2">
      <c r="A61" s="22"/>
      <c r="B61" s="22"/>
      <c r="C61" s="22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5"/>
      <c r="S61" s="25"/>
      <c r="T61" s="25"/>
      <c r="U61" s="25"/>
      <c r="V61" s="25"/>
      <c r="W61" s="25"/>
      <c r="X61" s="25"/>
      <c r="Y61" s="25"/>
      <c r="Z61" s="27"/>
      <c r="AA61" s="27"/>
      <c r="AB61" s="28"/>
      <c r="AC61" s="28"/>
      <c r="AD61" s="29"/>
      <c r="AE61" s="29"/>
      <c r="AF61" s="29"/>
      <c r="AG61" s="29"/>
      <c r="AH61" s="29"/>
      <c r="AI61" s="29"/>
      <c r="AJ61" s="30"/>
      <c r="AK61" s="29"/>
      <c r="AL61" s="29"/>
      <c r="AM61" s="30"/>
      <c r="AN61" s="30"/>
      <c r="AO61" s="31"/>
    </row>
    <row r="62" spans="1:41" x14ac:dyDescent="0.2">
      <c r="A62" s="22"/>
      <c r="B62" s="22"/>
      <c r="C62" s="22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26"/>
      <c r="R62" s="25"/>
      <c r="S62" s="25"/>
      <c r="T62" s="25"/>
      <c r="U62" s="25"/>
      <c r="V62" s="25"/>
      <c r="W62" s="25"/>
      <c r="X62" s="25"/>
      <c r="Y62" s="25"/>
      <c r="Z62" s="27"/>
      <c r="AA62" s="27"/>
      <c r="AB62" s="28"/>
      <c r="AC62" s="28"/>
      <c r="AD62" s="29"/>
      <c r="AE62" s="29"/>
      <c r="AF62" s="29"/>
      <c r="AG62" s="29"/>
      <c r="AH62" s="29"/>
      <c r="AI62" s="29"/>
      <c r="AJ62" s="30"/>
      <c r="AK62" s="29"/>
      <c r="AL62" s="29"/>
      <c r="AM62" s="30"/>
      <c r="AN62" s="30"/>
      <c r="AO62" s="31"/>
    </row>
    <row r="63" spans="1:41" x14ac:dyDescent="0.2">
      <c r="A63" s="22"/>
      <c r="B63" s="22"/>
      <c r="C63" s="22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5"/>
      <c r="S63" s="25"/>
      <c r="T63" s="25"/>
      <c r="U63" s="25"/>
      <c r="V63" s="25"/>
      <c r="W63" s="25"/>
      <c r="X63" s="25"/>
      <c r="Y63" s="25"/>
      <c r="Z63" s="27"/>
      <c r="AA63" s="27"/>
      <c r="AB63" s="28"/>
      <c r="AC63" s="28"/>
      <c r="AD63" s="29"/>
      <c r="AE63" s="29"/>
      <c r="AF63" s="29"/>
      <c r="AG63" s="29"/>
      <c r="AH63" s="29"/>
      <c r="AI63" s="29"/>
      <c r="AJ63" s="30"/>
      <c r="AK63" s="29"/>
      <c r="AL63" s="29"/>
      <c r="AM63" s="30"/>
      <c r="AN63" s="30"/>
      <c r="AO63" s="31"/>
    </row>
    <row r="64" spans="1:41" x14ac:dyDescent="0.2">
      <c r="A64" s="22"/>
      <c r="B64" s="22"/>
      <c r="C64" s="22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/>
      <c r="Q64" s="26"/>
      <c r="R64" s="25"/>
      <c r="S64" s="25"/>
      <c r="T64" s="25"/>
      <c r="U64" s="25"/>
      <c r="V64" s="25"/>
      <c r="W64" s="25"/>
      <c r="X64" s="25"/>
      <c r="Y64" s="25"/>
      <c r="Z64" s="27"/>
      <c r="AA64" s="27"/>
      <c r="AB64" s="28"/>
      <c r="AC64" s="28"/>
      <c r="AD64" s="29"/>
      <c r="AE64" s="29"/>
      <c r="AF64" s="29"/>
      <c r="AG64" s="29"/>
      <c r="AH64" s="29"/>
      <c r="AI64" s="29"/>
      <c r="AJ64" s="30"/>
      <c r="AK64" s="29"/>
      <c r="AL64" s="29"/>
      <c r="AM64" s="30"/>
      <c r="AN64" s="30"/>
      <c r="AO64" s="31"/>
    </row>
    <row r="65" spans="1:41" x14ac:dyDescent="0.2">
      <c r="A65" s="22"/>
      <c r="B65" s="22"/>
      <c r="C65" s="22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5"/>
      <c r="S65" s="25"/>
      <c r="T65" s="25"/>
      <c r="U65" s="25"/>
      <c r="V65" s="25"/>
      <c r="W65" s="25"/>
      <c r="X65" s="25"/>
      <c r="Y65" s="25"/>
      <c r="Z65" s="27"/>
      <c r="AA65" s="27"/>
      <c r="AB65" s="28"/>
      <c r="AC65" s="28"/>
      <c r="AD65" s="29"/>
      <c r="AE65" s="29"/>
      <c r="AF65" s="29"/>
      <c r="AG65" s="29"/>
      <c r="AH65" s="29"/>
      <c r="AI65" s="29"/>
      <c r="AJ65" s="30"/>
      <c r="AK65" s="29"/>
      <c r="AL65" s="29"/>
      <c r="AM65" s="30"/>
      <c r="AN65" s="30"/>
      <c r="AO65" s="31"/>
    </row>
    <row r="66" spans="1:41" x14ac:dyDescent="0.2">
      <c r="A66" s="22"/>
      <c r="B66" s="22"/>
      <c r="C66" s="22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6"/>
      <c r="Q66" s="26"/>
      <c r="R66" s="25"/>
      <c r="S66" s="25"/>
      <c r="T66" s="25"/>
      <c r="U66" s="25"/>
      <c r="V66" s="25"/>
      <c r="W66" s="25"/>
      <c r="X66" s="25"/>
      <c r="Y66" s="25"/>
      <c r="Z66" s="27"/>
      <c r="AA66" s="27"/>
      <c r="AB66" s="28"/>
      <c r="AC66" s="28"/>
      <c r="AD66" s="29"/>
      <c r="AE66" s="29"/>
      <c r="AF66" s="29"/>
      <c r="AG66" s="29"/>
      <c r="AH66" s="29"/>
      <c r="AI66" s="29"/>
      <c r="AJ66" s="30"/>
      <c r="AK66" s="29"/>
      <c r="AL66" s="29"/>
      <c r="AM66" s="30"/>
      <c r="AN66" s="30"/>
      <c r="AO66" s="31"/>
    </row>
    <row r="67" spans="1:41" x14ac:dyDescent="0.2">
      <c r="A67" s="22"/>
      <c r="B67" s="22"/>
      <c r="C67" s="22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5"/>
      <c r="S67" s="25"/>
      <c r="T67" s="25"/>
      <c r="U67" s="25"/>
      <c r="V67" s="25"/>
      <c r="W67" s="25"/>
      <c r="X67" s="25"/>
      <c r="Y67" s="25"/>
      <c r="Z67" s="27"/>
      <c r="AA67" s="27"/>
      <c r="AB67" s="28"/>
      <c r="AC67" s="28"/>
      <c r="AD67" s="29"/>
      <c r="AE67" s="29"/>
      <c r="AF67" s="29"/>
      <c r="AG67" s="29"/>
      <c r="AH67" s="29"/>
      <c r="AI67" s="29"/>
      <c r="AJ67" s="30"/>
      <c r="AK67" s="29"/>
      <c r="AL67" s="29"/>
      <c r="AM67" s="30"/>
      <c r="AN67" s="30"/>
      <c r="AO67" s="31"/>
    </row>
    <row r="68" spans="1:41" x14ac:dyDescent="0.2">
      <c r="A68" s="22"/>
      <c r="B68" s="22"/>
      <c r="C68" s="22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6"/>
      <c r="R68" s="25"/>
      <c r="S68" s="25"/>
      <c r="T68" s="25"/>
      <c r="U68" s="25"/>
      <c r="V68" s="25"/>
      <c r="W68" s="25"/>
      <c r="X68" s="25"/>
      <c r="Y68" s="25"/>
      <c r="Z68" s="27"/>
      <c r="AA68" s="27"/>
      <c r="AB68" s="28"/>
      <c r="AC68" s="28"/>
      <c r="AD68" s="29"/>
      <c r="AE68" s="29"/>
      <c r="AF68" s="29"/>
      <c r="AG68" s="29"/>
      <c r="AH68" s="29"/>
      <c r="AI68" s="29"/>
      <c r="AJ68" s="30"/>
      <c r="AK68" s="29"/>
      <c r="AL68" s="29"/>
      <c r="AM68" s="30"/>
      <c r="AN68" s="30"/>
      <c r="AO68" s="31"/>
    </row>
    <row r="69" spans="1:41" x14ac:dyDescent="0.2">
      <c r="A69" s="22"/>
      <c r="B69" s="22"/>
      <c r="C69" s="22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5"/>
      <c r="S69" s="25"/>
      <c r="T69" s="25"/>
      <c r="U69" s="25"/>
      <c r="V69" s="25"/>
      <c r="W69" s="25"/>
      <c r="X69" s="25"/>
      <c r="Y69" s="25"/>
      <c r="Z69" s="27"/>
      <c r="AA69" s="27"/>
      <c r="AB69" s="28"/>
      <c r="AC69" s="28"/>
      <c r="AD69" s="29"/>
      <c r="AE69" s="29"/>
      <c r="AF69" s="29"/>
      <c r="AG69" s="29"/>
      <c r="AH69" s="29"/>
      <c r="AI69" s="29"/>
      <c r="AJ69" s="30"/>
      <c r="AK69" s="29"/>
      <c r="AL69" s="29"/>
      <c r="AM69" s="30"/>
      <c r="AN69" s="30"/>
      <c r="AO69" s="31"/>
    </row>
    <row r="70" spans="1:41" x14ac:dyDescent="0.2">
      <c r="A70" s="22"/>
      <c r="B70" s="22"/>
      <c r="C70" s="22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6"/>
      <c r="Q70" s="26"/>
      <c r="R70" s="25"/>
      <c r="S70" s="25"/>
      <c r="T70" s="25"/>
      <c r="U70" s="25"/>
      <c r="V70" s="25"/>
      <c r="W70" s="25"/>
      <c r="X70" s="25"/>
      <c r="Y70" s="25"/>
      <c r="Z70" s="27"/>
      <c r="AA70" s="27"/>
      <c r="AB70" s="28"/>
      <c r="AC70" s="28"/>
      <c r="AD70" s="29"/>
      <c r="AE70" s="29"/>
      <c r="AF70" s="29"/>
      <c r="AG70" s="29"/>
      <c r="AH70" s="29"/>
      <c r="AI70" s="29"/>
      <c r="AJ70" s="30"/>
      <c r="AK70" s="29"/>
      <c r="AL70" s="29"/>
      <c r="AM70" s="30"/>
      <c r="AN70" s="30"/>
      <c r="AO70" s="31"/>
    </row>
    <row r="71" spans="1:41" x14ac:dyDescent="0.2">
      <c r="A71" s="22"/>
      <c r="B71" s="22"/>
      <c r="C71" s="22"/>
    </row>
    <row r="72" spans="1:41" x14ac:dyDescent="0.2">
      <c r="A72" s="22"/>
      <c r="B72" s="22"/>
      <c r="C72" s="22"/>
    </row>
    <row r="73" spans="1:41" x14ac:dyDescent="0.2">
      <c r="A73" s="22"/>
      <c r="B73" s="22"/>
      <c r="C73" s="22"/>
    </row>
    <row r="74" spans="1:41" x14ac:dyDescent="0.2">
      <c r="A74" s="22"/>
      <c r="B74" s="22"/>
      <c r="C74" s="22"/>
    </row>
    <row r="75" spans="1:41" x14ac:dyDescent="0.2">
      <c r="A75" s="22"/>
      <c r="B75" s="22"/>
      <c r="C75" s="22"/>
    </row>
    <row r="76" spans="1:41" x14ac:dyDescent="0.2">
      <c r="A76" s="22"/>
      <c r="B76" s="22"/>
      <c r="C76" s="22"/>
    </row>
    <row r="77" spans="1:41" x14ac:dyDescent="0.2">
      <c r="A77" s="22"/>
      <c r="B77" s="22"/>
      <c r="C77" s="22"/>
    </row>
    <row r="78" spans="1:41" x14ac:dyDescent="0.2">
      <c r="A78" s="22"/>
      <c r="B78" s="22"/>
      <c r="C78" s="22"/>
    </row>
    <row r="79" spans="1:41" x14ac:dyDescent="0.2">
      <c r="A79" s="22"/>
      <c r="B79" s="22"/>
      <c r="C79" s="22"/>
    </row>
    <row r="80" spans="1:41" x14ac:dyDescent="0.2">
      <c r="A80" s="22"/>
      <c r="B80" s="22"/>
      <c r="C80" s="22"/>
    </row>
    <row r="81" spans="1:3" x14ac:dyDescent="0.2">
      <c r="A81" s="22"/>
      <c r="B81" s="22"/>
      <c r="C81" s="22"/>
    </row>
    <row r="82" spans="1:3" x14ac:dyDescent="0.2">
      <c r="A82" s="22"/>
      <c r="B82" s="22"/>
      <c r="C82" s="22"/>
    </row>
    <row r="83" spans="1:3" x14ac:dyDescent="0.2">
      <c r="A83" s="22"/>
      <c r="B83" s="22"/>
      <c r="C83" s="22"/>
    </row>
    <row r="84" spans="1:3" x14ac:dyDescent="0.2">
      <c r="A84" s="22"/>
      <c r="B84" s="22"/>
      <c r="C84" s="22"/>
    </row>
    <row r="85" spans="1:3" x14ac:dyDescent="0.2">
      <c r="A85" s="22"/>
      <c r="B85" s="22"/>
      <c r="C85" s="22"/>
    </row>
    <row r="86" spans="1:3" x14ac:dyDescent="0.2">
      <c r="A86" s="22"/>
      <c r="B86" s="22"/>
      <c r="C86" s="22"/>
    </row>
    <row r="87" spans="1:3" x14ac:dyDescent="0.2">
      <c r="A87" s="22"/>
      <c r="B87" s="22"/>
      <c r="C87" s="22"/>
    </row>
    <row r="88" spans="1:3" x14ac:dyDescent="0.2">
      <c r="A88" s="22"/>
      <c r="B88" s="22"/>
      <c r="C88" s="22"/>
    </row>
    <row r="89" spans="1:3" x14ac:dyDescent="0.2">
      <c r="A89" s="22"/>
      <c r="B89" s="22"/>
      <c r="C89" s="22"/>
    </row>
    <row r="90" spans="1:3" x14ac:dyDescent="0.2">
      <c r="A90" s="22"/>
      <c r="B90" s="22"/>
      <c r="C90" s="22"/>
    </row>
    <row r="91" spans="1:3" x14ac:dyDescent="0.2">
      <c r="A91" s="22"/>
      <c r="B91" s="22"/>
      <c r="C91" s="22"/>
    </row>
    <row r="92" spans="1:3" x14ac:dyDescent="0.2">
      <c r="A92" s="22"/>
      <c r="B92" s="22"/>
      <c r="C92" s="22"/>
    </row>
    <row r="93" spans="1:3" x14ac:dyDescent="0.2">
      <c r="A93" s="22"/>
      <c r="B93" s="22"/>
      <c r="C93" s="22"/>
    </row>
    <row r="94" spans="1:3" x14ac:dyDescent="0.2">
      <c r="A94" s="22"/>
      <c r="B94" s="22"/>
      <c r="C94" s="22"/>
    </row>
    <row r="95" spans="1:3" x14ac:dyDescent="0.2">
      <c r="A95" s="22"/>
      <c r="B95" s="22"/>
      <c r="C95" s="22"/>
    </row>
    <row r="96" spans="1:3" x14ac:dyDescent="0.2">
      <c r="A96" s="22"/>
      <c r="B96" s="22"/>
      <c r="C96" s="22"/>
    </row>
    <row r="97" spans="1:3" x14ac:dyDescent="0.2">
      <c r="A97" s="22"/>
      <c r="B97" s="22"/>
      <c r="C97" s="22"/>
    </row>
    <row r="98" spans="1:3" x14ac:dyDescent="0.2">
      <c r="A98" s="22"/>
      <c r="B98" s="22"/>
      <c r="C98" s="22"/>
    </row>
    <row r="99" spans="1:3" x14ac:dyDescent="0.2">
      <c r="A99" s="22"/>
      <c r="B99" s="22"/>
      <c r="C99" s="22"/>
    </row>
    <row r="100" spans="1:3" x14ac:dyDescent="0.2">
      <c r="A100" s="22"/>
      <c r="B100" s="22"/>
      <c r="C100" s="22"/>
    </row>
  </sheetData>
  <mergeCells count="32">
    <mergeCell ref="A1:A3"/>
    <mergeCell ref="B1:B3"/>
    <mergeCell ref="C1:C3"/>
    <mergeCell ref="D1:Q1"/>
    <mergeCell ref="R1:AA1"/>
    <mergeCell ref="Z2:AA2"/>
    <mergeCell ref="AD2:AD3"/>
    <mergeCell ref="AE2:AE3"/>
    <mergeCell ref="AF2:AF3"/>
    <mergeCell ref="AG2:AG3"/>
    <mergeCell ref="AB1:AC2"/>
    <mergeCell ref="AM2:AM3"/>
    <mergeCell ref="AN1:AN3"/>
    <mergeCell ref="AO1:AO3"/>
    <mergeCell ref="D2:E2"/>
    <mergeCell ref="F2:G2"/>
    <mergeCell ref="H2:I2"/>
    <mergeCell ref="J2:K2"/>
    <mergeCell ref="L2:M2"/>
    <mergeCell ref="N2:O2"/>
    <mergeCell ref="P2:Q2"/>
    <mergeCell ref="R2:S2"/>
    <mergeCell ref="AD1:AJ1"/>
    <mergeCell ref="AK1:AM1"/>
    <mergeCell ref="T2:U2"/>
    <mergeCell ref="V2:W2"/>
    <mergeCell ref="X2:Y2"/>
    <mergeCell ref="AH2:AH3"/>
    <mergeCell ref="AI2:AI3"/>
    <mergeCell ref="AJ2:AJ3"/>
    <mergeCell ref="AK2:AK3"/>
    <mergeCell ref="AL2:AL3"/>
  </mergeCells>
  <phoneticPr fontId="13" type="noConversion"/>
  <conditionalFormatting sqref="B19:B100 B4:B11 B14:B15 B17">
    <cfRule type="expression" dxfId="69" priority="1" stopIfTrue="1">
      <formula>AND(NOT(ISBLANK($A4)),ISBLANK(B4))</formula>
    </cfRule>
  </conditionalFormatting>
  <conditionalFormatting sqref="C4:C100">
    <cfRule type="expression" dxfId="68" priority="2" stopIfTrue="1">
      <formula>AND(NOT(ISBLANK(A4)),ISBLANK(C4))</formula>
    </cfRule>
  </conditionalFormatting>
  <conditionalFormatting sqref="B18">
    <cfRule type="expression" dxfId="67" priority="3" stopIfTrue="1">
      <formula>AND(NOT(ISBLANK($A12)),ISBLANK(B18))</formula>
    </cfRule>
  </conditionalFormatting>
  <conditionalFormatting sqref="B16">
    <cfRule type="expression" dxfId="66" priority="4" stopIfTrue="1">
      <formula>AND(NOT(ISBLANK($A13)),ISBLANK(B16))</formula>
    </cfRule>
  </conditionalFormatting>
  <conditionalFormatting sqref="D4:D70 F4:F70 H4:H70 J4:J70 L4:L70 N4:N70 R4:R70 T4:T70 V4:V70 X4:X70">
    <cfRule type="expression" dxfId="65" priority="5" stopIfTrue="1">
      <formula>AND(NOT(ISBLANK(E4)),ISBLANK(D4))</formula>
    </cfRule>
  </conditionalFormatting>
  <conditionalFormatting sqref="E4:E70 G4:G70 I4:I70 K4:K70 M4:M70 O4:O70 S4:S70 U4:U70 W4:W70 Y4:Y70">
    <cfRule type="expression" dxfId="64" priority="6" stopIfTrue="1">
      <formula>AND(NOT(ISBLANK(D4)),ISBLANK(E4))</formula>
    </cfRule>
  </conditionalFormatting>
  <conditionalFormatting sqref="B12:B13">
    <cfRule type="expression" dxfId="63" priority="7" stopIfTrue="1">
      <formula>AND(NOT(ISBLANK(#REF!)),ISBLANK(B12))</formula>
    </cfRule>
  </conditionalFormatting>
  <dataValidations count="5">
    <dataValidation operator="lessThanOrEqual" allowBlank="1" showInputMessage="1" showErrorMessage="1" error="FTE cannot be greater than Headcount_x000a_" sqref="R71:AN65536 D71:O65536 P4:Q65536 AP1:IV1048576 AO1 R1 A1:C1 P2 A101:C65536 AB1 AB3:AC70 AO4:AO65536"/>
    <dataValidation type="decimal" operator="greaterThan" allowBlank="1" showInputMessage="1" showErrorMessage="1" sqref="AK19:AL70 AD19:AI70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H4:H70 J4:J70 L4:L70 N4:N70 T4:T70 V4:V70 X4:X70 R4:R70 D4:D70 F4:F7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70 I4:I70 K4:K70 O4:O70 U4:U70 W4:W70 Y4:Y70 S4:S70 E4:E70 M4:M70">
      <formula1>E4&lt;=D4</formula1>
    </dataValidation>
    <dataValidation type="decimal" operator="greaterThanOrEqual" allowBlank="1" showInputMessage="1" showErrorMessage="1" sqref="AD4:AI18 AK4:AL18">
      <formula1>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"/>
  <sheetViews>
    <sheetView topLeftCell="AL1" workbookViewId="0">
      <selection activeCell="AO8" sqref="AO8"/>
    </sheetView>
  </sheetViews>
  <sheetFormatPr defaultRowHeight="15" x14ac:dyDescent="0.2"/>
  <cols>
    <col min="1" max="1" width="23.5546875" style="21" customWidth="1"/>
    <col min="2" max="3" width="15" style="21" customWidth="1"/>
    <col min="4" max="17" width="10.44140625" style="32" customWidth="1"/>
    <col min="18" max="27" width="12.77734375" style="32" customWidth="1"/>
    <col min="28" max="29" width="11.109375" style="21" customWidth="1"/>
    <col min="30" max="36" width="15.5546875" style="21" customWidth="1"/>
    <col min="37" max="39" width="19.109375" style="21" customWidth="1"/>
    <col min="40" max="40" width="20.77734375" style="21" customWidth="1"/>
    <col min="41" max="41" width="18" style="21" customWidth="1"/>
    <col min="42" max="16384" width="8.88671875" style="21"/>
  </cols>
  <sheetData>
    <row r="1" spans="1:42" s="20" customFormat="1" ht="15" customHeight="1" x14ac:dyDescent="0.25">
      <c r="A1" s="56" t="s">
        <v>12</v>
      </c>
      <c r="B1" s="56" t="s">
        <v>1</v>
      </c>
      <c r="C1" s="56" t="s">
        <v>0</v>
      </c>
      <c r="D1" s="62" t="s">
        <v>8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63"/>
      <c r="R1" s="69" t="s">
        <v>15</v>
      </c>
      <c r="S1" s="73"/>
      <c r="T1" s="73"/>
      <c r="U1" s="73"/>
      <c r="V1" s="73"/>
      <c r="W1" s="73"/>
      <c r="X1" s="73"/>
      <c r="Y1" s="73"/>
      <c r="Z1" s="73"/>
      <c r="AA1" s="64"/>
      <c r="AB1" s="74" t="s">
        <v>25</v>
      </c>
      <c r="AC1" s="75"/>
      <c r="AD1" s="65" t="s">
        <v>11</v>
      </c>
      <c r="AE1" s="66"/>
      <c r="AF1" s="66"/>
      <c r="AG1" s="66"/>
      <c r="AH1" s="66"/>
      <c r="AI1" s="66"/>
      <c r="AJ1" s="67"/>
      <c r="AK1" s="68" t="s">
        <v>32</v>
      </c>
      <c r="AL1" s="68"/>
      <c r="AM1" s="68"/>
      <c r="AN1" s="56" t="s">
        <v>24</v>
      </c>
      <c r="AO1" s="56" t="s">
        <v>33</v>
      </c>
    </row>
    <row r="2" spans="1:42" s="20" customFormat="1" ht="53.25" customHeight="1" x14ac:dyDescent="0.25">
      <c r="A2" s="70"/>
      <c r="B2" s="70"/>
      <c r="C2" s="70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62" t="s">
        <v>9</v>
      </c>
      <c r="Q2" s="63"/>
      <c r="R2" s="62" t="s">
        <v>13</v>
      </c>
      <c r="S2" s="64"/>
      <c r="T2" s="69" t="s">
        <v>3</v>
      </c>
      <c r="U2" s="64"/>
      <c r="V2" s="69" t="s">
        <v>4</v>
      </c>
      <c r="W2" s="64"/>
      <c r="X2" s="69" t="s">
        <v>14</v>
      </c>
      <c r="Y2" s="64"/>
      <c r="Z2" s="62" t="s">
        <v>10</v>
      </c>
      <c r="AA2" s="63"/>
      <c r="AB2" s="60"/>
      <c r="AC2" s="61"/>
      <c r="AD2" s="56" t="s">
        <v>17</v>
      </c>
      <c r="AE2" s="56" t="s">
        <v>16</v>
      </c>
      <c r="AF2" s="56" t="s">
        <v>18</v>
      </c>
      <c r="AG2" s="56" t="s">
        <v>19</v>
      </c>
      <c r="AH2" s="56" t="s">
        <v>20</v>
      </c>
      <c r="AI2" s="56" t="s">
        <v>21</v>
      </c>
      <c r="AJ2" s="58" t="s">
        <v>23</v>
      </c>
      <c r="AK2" s="56" t="s">
        <v>26</v>
      </c>
      <c r="AL2" s="56" t="s">
        <v>27</v>
      </c>
      <c r="AM2" s="56" t="s">
        <v>22</v>
      </c>
      <c r="AN2" s="59"/>
      <c r="AO2" s="59"/>
    </row>
    <row r="3" spans="1:42" ht="57.75" customHeight="1" x14ac:dyDescent="0.25">
      <c r="A3" s="71"/>
      <c r="B3" s="71"/>
      <c r="C3" s="71"/>
      <c r="D3" s="19" t="s">
        <v>2</v>
      </c>
      <c r="E3" s="19" t="s">
        <v>7</v>
      </c>
      <c r="F3" s="19" t="s">
        <v>2</v>
      </c>
      <c r="G3" s="19" t="s">
        <v>7</v>
      </c>
      <c r="H3" s="19" t="s">
        <v>2</v>
      </c>
      <c r="I3" s="19" t="s">
        <v>7</v>
      </c>
      <c r="J3" s="19" t="s">
        <v>2</v>
      </c>
      <c r="K3" s="19" t="s">
        <v>7</v>
      </c>
      <c r="L3" s="19" t="s">
        <v>2</v>
      </c>
      <c r="M3" s="19" t="s">
        <v>7</v>
      </c>
      <c r="N3" s="19" t="s">
        <v>2</v>
      </c>
      <c r="O3" s="19" t="s">
        <v>7</v>
      </c>
      <c r="P3" s="19" t="s">
        <v>2</v>
      </c>
      <c r="Q3" s="19" t="s">
        <v>7</v>
      </c>
      <c r="R3" s="18" t="s">
        <v>2</v>
      </c>
      <c r="S3" s="18" t="s">
        <v>7</v>
      </c>
      <c r="T3" s="18" t="s">
        <v>2</v>
      </c>
      <c r="U3" s="18" t="s">
        <v>7</v>
      </c>
      <c r="V3" s="18" t="s">
        <v>2</v>
      </c>
      <c r="W3" s="18" t="s">
        <v>7</v>
      </c>
      <c r="X3" s="18" t="s">
        <v>2</v>
      </c>
      <c r="Y3" s="18" t="s">
        <v>7</v>
      </c>
      <c r="Z3" s="18" t="s">
        <v>2</v>
      </c>
      <c r="AA3" s="18" t="s">
        <v>7</v>
      </c>
      <c r="AB3" s="2" t="s">
        <v>2</v>
      </c>
      <c r="AC3" s="1" t="s">
        <v>7</v>
      </c>
      <c r="AD3" s="57"/>
      <c r="AE3" s="57"/>
      <c r="AF3" s="57"/>
      <c r="AG3" s="57"/>
      <c r="AH3" s="57"/>
      <c r="AI3" s="57"/>
      <c r="AJ3" s="58"/>
      <c r="AK3" s="57"/>
      <c r="AL3" s="57"/>
      <c r="AM3" s="57"/>
      <c r="AN3" s="57"/>
      <c r="AO3" s="57"/>
    </row>
    <row r="4" spans="1:42" ht="30" x14ac:dyDescent="0.2">
      <c r="A4" s="22" t="s">
        <v>34</v>
      </c>
      <c r="B4" s="22" t="s">
        <v>35</v>
      </c>
      <c r="C4" s="22" t="s">
        <v>36</v>
      </c>
      <c r="D4" s="23">
        <v>116</v>
      </c>
      <c r="E4" s="23">
        <v>112.5</v>
      </c>
      <c r="F4" s="23">
        <v>208</v>
      </c>
      <c r="G4" s="23">
        <v>200.3</v>
      </c>
      <c r="H4" s="23">
        <v>677</v>
      </c>
      <c r="I4" s="23">
        <v>665.4</v>
      </c>
      <c r="J4" s="23">
        <v>556</v>
      </c>
      <c r="K4" s="23">
        <v>540.20000000000005</v>
      </c>
      <c r="L4" s="23">
        <v>116</v>
      </c>
      <c r="M4" s="23">
        <v>113.1</v>
      </c>
      <c r="N4" s="23">
        <v>0</v>
      </c>
      <c r="O4" s="23">
        <v>0</v>
      </c>
      <c r="P4" s="14">
        <f>SUM(D4,F4,H4,J4,L4,N4)</f>
        <v>1673</v>
      </c>
      <c r="Q4" s="14">
        <f>SUM(E4,G4,I4,K4,M4,O4)</f>
        <v>1631.5</v>
      </c>
      <c r="R4" s="23">
        <v>11</v>
      </c>
      <c r="S4" s="23">
        <v>8.6</v>
      </c>
      <c r="T4" s="23">
        <v>27</v>
      </c>
      <c r="U4" s="23">
        <v>27</v>
      </c>
      <c r="V4" s="23">
        <v>24</v>
      </c>
      <c r="W4" s="23">
        <v>24</v>
      </c>
      <c r="X4" s="23">
        <v>0</v>
      </c>
      <c r="Y4" s="23">
        <v>0</v>
      </c>
      <c r="Z4" s="24">
        <f>SUM(R4,T4,V4,X4,)</f>
        <v>62</v>
      </c>
      <c r="AA4" s="24">
        <f>SUM(S4,U4,W4,Y4)</f>
        <v>59.6</v>
      </c>
      <c r="AB4" s="14">
        <f>P4+Z4</f>
        <v>1735</v>
      </c>
      <c r="AC4" s="14">
        <f>Q4+AA4</f>
        <v>1691.1</v>
      </c>
      <c r="AD4" s="5">
        <v>6209390.1799999997</v>
      </c>
      <c r="AE4" s="5">
        <v>19434.349999999999</v>
      </c>
      <c r="AF4" s="5">
        <v>-1513.9999999999936</v>
      </c>
      <c r="AG4" s="5">
        <v>91276.02</v>
      </c>
      <c r="AH4" s="5">
        <v>1253004.56</v>
      </c>
      <c r="AI4" s="5">
        <v>583826.81000000006</v>
      </c>
      <c r="AJ4" s="15">
        <f>SUM(AD4:AI4)</f>
        <v>8155417.9199999999</v>
      </c>
      <c r="AK4" s="5">
        <v>308823.73</v>
      </c>
      <c r="AL4" s="5">
        <v>797498.87</v>
      </c>
      <c r="AM4" s="15">
        <f>SUM(AK4:AL4)</f>
        <v>1106322.6000000001</v>
      </c>
      <c r="AN4" s="15">
        <f>SUM(AM4,AJ4)</f>
        <v>9261740.5199999996</v>
      </c>
      <c r="AO4" s="16"/>
      <c r="AP4" s="16"/>
    </row>
    <row r="5" spans="1:42" ht="30" x14ac:dyDescent="0.2">
      <c r="A5" s="22" t="s">
        <v>37</v>
      </c>
      <c r="B5" s="22" t="s">
        <v>38</v>
      </c>
      <c r="C5" s="22" t="s">
        <v>36</v>
      </c>
      <c r="D5" s="23">
        <v>331</v>
      </c>
      <c r="E5" s="23">
        <v>279.89999999999998</v>
      </c>
      <c r="F5" s="23">
        <v>1938</v>
      </c>
      <c r="G5" s="23">
        <v>1821.3</v>
      </c>
      <c r="H5" s="23">
        <v>238</v>
      </c>
      <c r="I5" s="23">
        <v>232.2</v>
      </c>
      <c r="J5" s="23">
        <v>46</v>
      </c>
      <c r="K5" s="23">
        <v>45.6</v>
      </c>
      <c r="L5" s="23">
        <v>3</v>
      </c>
      <c r="M5" s="23">
        <v>3</v>
      </c>
      <c r="N5" s="23">
        <v>0</v>
      </c>
      <c r="O5" s="23">
        <v>0</v>
      </c>
      <c r="P5" s="14">
        <f t="shared" ref="P5:Q17" si="0">SUM(D5,F5,H5,J5,L5,N5)</f>
        <v>2556</v>
      </c>
      <c r="Q5" s="14">
        <f t="shared" si="0"/>
        <v>2381.9999999999995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4">
        <f t="shared" ref="Z5:Z17" si="1">SUM(R5,T5,V5,X5,)</f>
        <v>0</v>
      </c>
      <c r="AA5" s="24">
        <f t="shared" ref="AA5:AA17" si="2">SUM(S5,U5,W5,Y5)</f>
        <v>0</v>
      </c>
      <c r="AB5" s="14">
        <f t="shared" ref="AB5:AC17" si="3">P5+Z5</f>
        <v>2556</v>
      </c>
      <c r="AC5" s="14">
        <f t="shared" si="3"/>
        <v>2381.9999999999995</v>
      </c>
      <c r="AD5" s="5">
        <v>5023476.1099999901</v>
      </c>
      <c r="AE5" s="5">
        <v>248313.049999999</v>
      </c>
      <c r="AF5" s="5"/>
      <c r="AG5" s="5">
        <v>124955.92</v>
      </c>
      <c r="AH5" s="5">
        <v>932539.42</v>
      </c>
      <c r="AI5" s="5">
        <v>390956.59</v>
      </c>
      <c r="AJ5" s="15">
        <f t="shared" ref="AJ5:AJ17" si="4">SUM(AD5:AI5)</f>
        <v>6720241.0899999887</v>
      </c>
      <c r="AK5" s="5"/>
      <c r="AL5" s="5"/>
      <c r="AM5" s="15">
        <f t="shared" ref="AM5:AM17" si="5">SUM(AK5:AL5)</f>
        <v>0</v>
      </c>
      <c r="AN5" s="15">
        <f t="shared" ref="AN5:AN17" si="6">SUM(AM5,AJ5)</f>
        <v>6720241.0899999887</v>
      </c>
      <c r="AO5" s="16"/>
      <c r="AP5" s="16"/>
    </row>
    <row r="6" spans="1:42" ht="30" x14ac:dyDescent="0.2">
      <c r="A6" s="22" t="s">
        <v>39</v>
      </c>
      <c r="B6" s="22" t="s">
        <v>38</v>
      </c>
      <c r="C6" s="22" t="s">
        <v>36</v>
      </c>
      <c r="D6" s="23">
        <v>4529</v>
      </c>
      <c r="E6" s="23">
        <v>4038.13</v>
      </c>
      <c r="F6" s="23">
        <v>917</v>
      </c>
      <c r="G6" s="23">
        <v>869.25</v>
      </c>
      <c r="H6" s="23">
        <v>671</v>
      </c>
      <c r="I6" s="23">
        <v>657.02</v>
      </c>
      <c r="J6" s="23">
        <v>128</v>
      </c>
      <c r="K6" s="23">
        <v>124.2</v>
      </c>
      <c r="L6" s="23">
        <v>9</v>
      </c>
      <c r="M6" s="23">
        <v>9</v>
      </c>
      <c r="N6" s="23">
        <v>0</v>
      </c>
      <c r="O6" s="23">
        <v>0</v>
      </c>
      <c r="P6" s="14">
        <f>SUM(D6,F6,H6,J6,L6,N6)</f>
        <v>6254</v>
      </c>
      <c r="Q6" s="14">
        <f>SUM(E6,G6,I6,K6,M6,O6)</f>
        <v>5697.5999999999995</v>
      </c>
      <c r="R6" s="23">
        <v>0</v>
      </c>
      <c r="S6" s="23">
        <v>0</v>
      </c>
      <c r="T6" s="23">
        <v>1</v>
      </c>
      <c r="U6" s="23">
        <v>0.8</v>
      </c>
      <c r="V6" s="23">
        <v>18</v>
      </c>
      <c r="W6" s="23">
        <v>17.100000000000001</v>
      </c>
      <c r="X6" s="23">
        <v>0</v>
      </c>
      <c r="Y6" s="23">
        <v>0</v>
      </c>
      <c r="Z6" s="24">
        <f t="shared" si="1"/>
        <v>19</v>
      </c>
      <c r="AA6" s="24">
        <f t="shared" si="2"/>
        <v>17.900000000000002</v>
      </c>
      <c r="AB6" s="14">
        <f t="shared" si="3"/>
        <v>6273</v>
      </c>
      <c r="AC6" s="14">
        <f t="shared" si="3"/>
        <v>5715.4999999999991</v>
      </c>
      <c r="AD6" s="5">
        <v>9899464.0600000005</v>
      </c>
      <c r="AE6" s="5">
        <v>97225.37</v>
      </c>
      <c r="AF6" s="5">
        <v>1318.05</v>
      </c>
      <c r="AG6" s="5">
        <v>188342.87</v>
      </c>
      <c r="AH6" s="5">
        <v>1767473.53</v>
      </c>
      <c r="AI6" s="5">
        <v>649725.32999999996</v>
      </c>
      <c r="AJ6" s="15">
        <f t="shared" si="4"/>
        <v>12603549.209999999</v>
      </c>
      <c r="AK6" s="5">
        <v>192549.61</v>
      </c>
      <c r="AL6" s="5">
        <v>16017.2</v>
      </c>
      <c r="AM6" s="15">
        <f t="shared" si="5"/>
        <v>208566.81</v>
      </c>
      <c r="AN6" s="15">
        <f t="shared" si="6"/>
        <v>12812116.02</v>
      </c>
      <c r="AO6" s="16"/>
      <c r="AP6" s="16"/>
    </row>
    <row r="7" spans="1:42" ht="30" x14ac:dyDescent="0.2">
      <c r="A7" s="22" t="s">
        <v>40</v>
      </c>
      <c r="B7" s="22" t="s">
        <v>38</v>
      </c>
      <c r="C7" s="22" t="s">
        <v>36</v>
      </c>
      <c r="D7" s="23">
        <v>12</v>
      </c>
      <c r="E7" s="23">
        <v>12</v>
      </c>
      <c r="F7" s="23">
        <v>143</v>
      </c>
      <c r="G7" s="23">
        <v>137.1</v>
      </c>
      <c r="H7" s="23">
        <v>12</v>
      </c>
      <c r="I7" s="23">
        <v>12</v>
      </c>
      <c r="J7" s="23">
        <v>1</v>
      </c>
      <c r="K7" s="23">
        <v>1</v>
      </c>
      <c r="L7" s="23">
        <v>0</v>
      </c>
      <c r="M7" s="23">
        <v>0</v>
      </c>
      <c r="N7" s="23">
        <v>0</v>
      </c>
      <c r="O7" s="23">
        <v>0</v>
      </c>
      <c r="P7" s="14">
        <f>SUM(D7,F7,H7,J7,L7,N7)</f>
        <v>168</v>
      </c>
      <c r="Q7" s="14">
        <f>SUM(E7,G7,I7,K7,M7,O7)</f>
        <v>162.1</v>
      </c>
      <c r="R7" s="23">
        <v>1</v>
      </c>
      <c r="S7" s="23">
        <v>1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4">
        <f t="shared" si="1"/>
        <v>1</v>
      </c>
      <c r="AA7" s="24">
        <f t="shared" si="2"/>
        <v>1</v>
      </c>
      <c r="AB7" s="14">
        <f t="shared" si="3"/>
        <v>169</v>
      </c>
      <c r="AC7" s="14">
        <f t="shared" si="3"/>
        <v>163.1</v>
      </c>
      <c r="AD7" s="5">
        <v>530374.72</v>
      </c>
      <c r="AE7" s="5">
        <v>26956.13</v>
      </c>
      <c r="AF7" s="5"/>
      <c r="AG7" s="5">
        <v>36443.46</v>
      </c>
      <c r="AH7" s="5">
        <v>75384.039999999994</v>
      </c>
      <c r="AI7" s="5">
        <v>55258.43</v>
      </c>
      <c r="AJ7" s="15">
        <f t="shared" si="4"/>
        <v>724416.78</v>
      </c>
      <c r="AK7" s="5">
        <v>46157</v>
      </c>
      <c r="AL7" s="5">
        <v>516</v>
      </c>
      <c r="AM7" s="15">
        <f t="shared" si="5"/>
        <v>46673</v>
      </c>
      <c r="AN7" s="15">
        <f t="shared" si="6"/>
        <v>771089.78</v>
      </c>
      <c r="AO7" s="16" t="s">
        <v>55</v>
      </c>
      <c r="AP7" s="16"/>
    </row>
    <row r="8" spans="1:42" ht="30" x14ac:dyDescent="0.2">
      <c r="A8" s="22" t="s">
        <v>41</v>
      </c>
      <c r="B8" s="22" t="s">
        <v>38</v>
      </c>
      <c r="C8" s="22" t="s">
        <v>36</v>
      </c>
      <c r="D8" s="23">
        <v>1540</v>
      </c>
      <c r="E8" s="23">
        <v>1502.7</v>
      </c>
      <c r="F8" s="23">
        <v>321</v>
      </c>
      <c r="G8" s="23">
        <v>303.89999999999998</v>
      </c>
      <c r="H8" s="23">
        <v>1293</v>
      </c>
      <c r="I8" s="23">
        <v>1256</v>
      </c>
      <c r="J8" s="23">
        <v>284</v>
      </c>
      <c r="K8" s="23">
        <v>274.2</v>
      </c>
      <c r="L8" s="23">
        <v>29</v>
      </c>
      <c r="M8" s="23">
        <v>28.1</v>
      </c>
      <c r="N8" s="23">
        <v>0</v>
      </c>
      <c r="O8" s="23">
        <v>0</v>
      </c>
      <c r="P8" s="14">
        <f t="shared" si="0"/>
        <v>3467</v>
      </c>
      <c r="Q8" s="14">
        <f t="shared" si="0"/>
        <v>3364.8999999999996</v>
      </c>
      <c r="R8" s="23">
        <v>0</v>
      </c>
      <c r="S8" s="23">
        <v>0</v>
      </c>
      <c r="T8" s="23">
        <v>0</v>
      </c>
      <c r="U8" s="23">
        <v>0</v>
      </c>
      <c r="V8" s="23">
        <v>27</v>
      </c>
      <c r="W8" s="23">
        <v>10.8</v>
      </c>
      <c r="X8" s="23">
        <v>0</v>
      </c>
      <c r="Y8" s="23">
        <v>0</v>
      </c>
      <c r="Z8" s="24">
        <f t="shared" si="1"/>
        <v>27</v>
      </c>
      <c r="AA8" s="24">
        <f t="shared" si="2"/>
        <v>10.8</v>
      </c>
      <c r="AB8" s="14">
        <f t="shared" si="3"/>
        <v>3494</v>
      </c>
      <c r="AC8" s="14">
        <f t="shared" si="3"/>
        <v>3375.7</v>
      </c>
      <c r="AD8" s="5">
        <v>7906031.7499999991</v>
      </c>
      <c r="AE8" s="5">
        <v>632518.94999999995</v>
      </c>
      <c r="AF8" s="5">
        <v>1194.1199999999999</v>
      </c>
      <c r="AG8" s="5">
        <v>94028.86</v>
      </c>
      <c r="AH8" s="5">
        <v>1567841.01</v>
      </c>
      <c r="AI8" s="5">
        <v>672731.86</v>
      </c>
      <c r="AJ8" s="15">
        <f t="shared" si="4"/>
        <v>10874346.549999997</v>
      </c>
      <c r="AK8" s="5">
        <v>167107.53</v>
      </c>
      <c r="AL8" s="5"/>
      <c r="AM8" s="15">
        <f t="shared" si="5"/>
        <v>167107.53</v>
      </c>
      <c r="AN8" s="15">
        <f t="shared" si="6"/>
        <v>11041454.079999996</v>
      </c>
      <c r="AO8" s="16"/>
      <c r="AP8" s="16"/>
    </row>
    <row r="9" spans="1:42" ht="30" x14ac:dyDescent="0.2">
      <c r="A9" s="22" t="s">
        <v>42</v>
      </c>
      <c r="B9" s="22" t="s">
        <v>38</v>
      </c>
      <c r="C9" s="22" t="s">
        <v>36</v>
      </c>
      <c r="D9" s="23">
        <v>477</v>
      </c>
      <c r="E9" s="23">
        <v>440</v>
      </c>
      <c r="F9" s="23">
        <v>239</v>
      </c>
      <c r="G9" s="23">
        <v>231.5</v>
      </c>
      <c r="H9" s="23">
        <v>288</v>
      </c>
      <c r="I9" s="23">
        <v>272.60000000000002</v>
      </c>
      <c r="J9" s="23">
        <v>110</v>
      </c>
      <c r="K9" s="23">
        <v>107.3</v>
      </c>
      <c r="L9" s="23">
        <v>5</v>
      </c>
      <c r="M9" s="23">
        <v>4.5</v>
      </c>
      <c r="N9" s="23">
        <v>0</v>
      </c>
      <c r="O9" s="23">
        <v>0</v>
      </c>
      <c r="P9" s="14">
        <f t="shared" si="0"/>
        <v>1119</v>
      </c>
      <c r="Q9" s="14">
        <f t="shared" si="0"/>
        <v>1055.9000000000001</v>
      </c>
      <c r="R9" s="23">
        <v>5</v>
      </c>
      <c r="S9" s="23">
        <v>5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4">
        <f t="shared" si="1"/>
        <v>5</v>
      </c>
      <c r="AA9" s="24">
        <f t="shared" si="2"/>
        <v>5</v>
      </c>
      <c r="AB9" s="14">
        <f t="shared" si="3"/>
        <v>1124</v>
      </c>
      <c r="AC9" s="14">
        <f t="shared" si="3"/>
        <v>1060.9000000000001</v>
      </c>
      <c r="AD9" s="5">
        <v>2428847.85</v>
      </c>
      <c r="AE9" s="5">
        <v>227845.41</v>
      </c>
      <c r="AF9" s="5">
        <v>3550</v>
      </c>
      <c r="AG9" s="5">
        <v>133963.13</v>
      </c>
      <c r="AH9" s="5">
        <v>501299.09</v>
      </c>
      <c r="AI9" s="5">
        <v>222009.57</v>
      </c>
      <c r="AJ9" s="15">
        <f t="shared" si="4"/>
        <v>3517515.05</v>
      </c>
      <c r="AK9" s="5">
        <v>10564.25</v>
      </c>
      <c r="AL9" s="5">
        <v>2983.4</v>
      </c>
      <c r="AM9" s="15">
        <f t="shared" si="5"/>
        <v>13547.65</v>
      </c>
      <c r="AN9" s="15">
        <f t="shared" si="6"/>
        <v>3531062.6999999997</v>
      </c>
      <c r="AO9" s="16"/>
      <c r="AP9" s="16"/>
    </row>
    <row r="10" spans="1:42" ht="30" x14ac:dyDescent="0.2">
      <c r="A10" s="22" t="s">
        <v>43</v>
      </c>
      <c r="B10" s="22" t="s">
        <v>38</v>
      </c>
      <c r="C10" s="22" t="s">
        <v>36</v>
      </c>
      <c r="D10" s="23">
        <v>46</v>
      </c>
      <c r="E10" s="23">
        <v>38.799999999999997</v>
      </c>
      <c r="F10" s="23">
        <v>26</v>
      </c>
      <c r="G10" s="23">
        <v>23.7</v>
      </c>
      <c r="H10" s="23">
        <v>74</v>
      </c>
      <c r="I10" s="23">
        <v>72.5</v>
      </c>
      <c r="J10" s="23">
        <v>9</v>
      </c>
      <c r="K10" s="23">
        <v>9</v>
      </c>
      <c r="L10" s="23">
        <v>1</v>
      </c>
      <c r="M10" s="23">
        <v>1</v>
      </c>
      <c r="N10" s="23">
        <v>0</v>
      </c>
      <c r="O10" s="23">
        <v>0</v>
      </c>
      <c r="P10" s="14">
        <f t="shared" si="0"/>
        <v>156</v>
      </c>
      <c r="Q10" s="14">
        <f t="shared" si="0"/>
        <v>145</v>
      </c>
      <c r="R10" s="23">
        <v>4</v>
      </c>
      <c r="S10" s="23">
        <v>3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4">
        <f t="shared" si="1"/>
        <v>4</v>
      </c>
      <c r="AA10" s="24">
        <f t="shared" si="2"/>
        <v>3</v>
      </c>
      <c r="AB10" s="14">
        <f t="shared" si="3"/>
        <v>160</v>
      </c>
      <c r="AC10" s="14">
        <f t="shared" si="3"/>
        <v>148</v>
      </c>
      <c r="AD10" s="5">
        <v>436780.77</v>
      </c>
      <c r="AE10" s="5">
        <v>20272.36</v>
      </c>
      <c r="AF10" s="5">
        <v>2300</v>
      </c>
      <c r="AG10" s="5">
        <v>11195.37</v>
      </c>
      <c r="AH10" s="5">
        <v>73526.87</v>
      </c>
      <c r="AI10" s="5">
        <v>38286.36</v>
      </c>
      <c r="AJ10" s="15">
        <f t="shared" si="4"/>
        <v>582361.73</v>
      </c>
      <c r="AK10" s="5">
        <v>5208.22</v>
      </c>
      <c r="AL10" s="5"/>
      <c r="AM10" s="15">
        <f t="shared" si="5"/>
        <v>5208.22</v>
      </c>
      <c r="AN10" s="15">
        <f t="shared" si="6"/>
        <v>587569.94999999995</v>
      </c>
      <c r="AO10" s="16"/>
      <c r="AP10" s="16"/>
    </row>
    <row r="11" spans="1:42" ht="30" x14ac:dyDescent="0.2">
      <c r="A11" s="22" t="s">
        <v>44</v>
      </c>
      <c r="B11" s="22" t="s">
        <v>38</v>
      </c>
      <c r="C11" s="22" t="s">
        <v>36</v>
      </c>
      <c r="D11" s="23">
        <v>1000</v>
      </c>
      <c r="E11" s="23">
        <v>937.7</v>
      </c>
      <c r="F11" s="23">
        <v>814</v>
      </c>
      <c r="G11" s="23">
        <v>799.7</v>
      </c>
      <c r="H11" s="23">
        <v>374</v>
      </c>
      <c r="I11" s="23">
        <v>370.4</v>
      </c>
      <c r="J11" s="23">
        <v>34</v>
      </c>
      <c r="K11" s="23">
        <v>33.9</v>
      </c>
      <c r="L11" s="23">
        <v>3</v>
      </c>
      <c r="M11" s="23">
        <v>3</v>
      </c>
      <c r="N11" s="23">
        <v>0</v>
      </c>
      <c r="O11" s="23">
        <v>0</v>
      </c>
      <c r="P11" s="14">
        <f t="shared" si="0"/>
        <v>2225</v>
      </c>
      <c r="Q11" s="14">
        <f t="shared" si="0"/>
        <v>2144.7000000000003</v>
      </c>
      <c r="R11" s="23">
        <v>63</v>
      </c>
      <c r="S11" s="23">
        <v>59.7</v>
      </c>
      <c r="T11" s="23">
        <v>5</v>
      </c>
      <c r="U11" s="23">
        <v>5</v>
      </c>
      <c r="V11" s="23">
        <v>0</v>
      </c>
      <c r="W11" s="23">
        <v>0</v>
      </c>
      <c r="X11" s="23">
        <v>0</v>
      </c>
      <c r="Y11" s="23">
        <v>0</v>
      </c>
      <c r="Z11" s="24">
        <f t="shared" si="1"/>
        <v>68</v>
      </c>
      <c r="AA11" s="24">
        <f t="shared" si="2"/>
        <v>64.7</v>
      </c>
      <c r="AB11" s="14">
        <f t="shared" si="3"/>
        <v>2293</v>
      </c>
      <c r="AC11" s="14">
        <f t="shared" si="3"/>
        <v>2209.4</v>
      </c>
      <c r="AD11" s="5">
        <v>4475429.58</v>
      </c>
      <c r="AE11" s="5">
        <v>316271.51</v>
      </c>
      <c r="AF11" s="5">
        <v>1750</v>
      </c>
      <c r="AG11" s="5">
        <v>256391.2</v>
      </c>
      <c r="AH11" s="5">
        <v>839229.51</v>
      </c>
      <c r="AI11" s="5">
        <v>370421.64</v>
      </c>
      <c r="AJ11" s="15">
        <f t="shared" si="4"/>
        <v>6259493.4399999995</v>
      </c>
      <c r="AK11" s="5">
        <v>207021.71</v>
      </c>
      <c r="AL11" s="5">
        <v>790.5</v>
      </c>
      <c r="AM11" s="15">
        <f t="shared" si="5"/>
        <v>207812.21</v>
      </c>
      <c r="AN11" s="15">
        <f t="shared" si="6"/>
        <v>6467305.6499999994</v>
      </c>
      <c r="AO11" s="16"/>
      <c r="AP11" s="16"/>
    </row>
    <row r="12" spans="1:42" ht="45" x14ac:dyDescent="0.2">
      <c r="A12" s="22" t="s">
        <v>45</v>
      </c>
      <c r="B12" s="22" t="s">
        <v>46</v>
      </c>
      <c r="C12" s="22" t="s">
        <v>36</v>
      </c>
      <c r="D12" s="23">
        <v>0</v>
      </c>
      <c r="E12" s="23">
        <v>0</v>
      </c>
      <c r="F12" s="23">
        <v>1</v>
      </c>
      <c r="G12" s="23">
        <v>1</v>
      </c>
      <c r="H12" s="23">
        <v>5</v>
      </c>
      <c r="I12" s="23">
        <v>4.5</v>
      </c>
      <c r="J12" s="23">
        <v>2</v>
      </c>
      <c r="K12" s="23">
        <v>1.6</v>
      </c>
      <c r="L12" s="23">
        <v>2</v>
      </c>
      <c r="M12" s="23">
        <v>2</v>
      </c>
      <c r="N12" s="23">
        <v>0</v>
      </c>
      <c r="O12" s="23">
        <v>0</v>
      </c>
      <c r="P12" s="14">
        <f t="shared" si="0"/>
        <v>10</v>
      </c>
      <c r="Q12" s="14">
        <f t="shared" si="0"/>
        <v>9.1</v>
      </c>
      <c r="R12" s="23">
        <v>0</v>
      </c>
      <c r="S12" s="23">
        <v>0</v>
      </c>
      <c r="T12" s="23">
        <v>0</v>
      </c>
      <c r="U12" s="23">
        <v>0</v>
      </c>
      <c r="V12" s="23">
        <v>1</v>
      </c>
      <c r="W12" s="23">
        <v>1</v>
      </c>
      <c r="X12" s="23">
        <v>0</v>
      </c>
      <c r="Y12" s="23">
        <v>0</v>
      </c>
      <c r="Z12" s="24">
        <f t="shared" si="1"/>
        <v>1</v>
      </c>
      <c r="AA12" s="24">
        <f t="shared" si="2"/>
        <v>1</v>
      </c>
      <c r="AB12" s="14">
        <f t="shared" si="3"/>
        <v>11</v>
      </c>
      <c r="AC12" s="14">
        <f t="shared" si="3"/>
        <v>10.1</v>
      </c>
      <c r="AD12" s="5">
        <v>34000</v>
      </c>
      <c r="AE12" s="5">
        <v>3000</v>
      </c>
      <c r="AF12" s="5"/>
      <c r="AG12" s="5"/>
      <c r="AH12" s="5">
        <v>5000</v>
      </c>
      <c r="AI12" s="5">
        <v>3000</v>
      </c>
      <c r="AJ12" s="15">
        <f t="shared" si="4"/>
        <v>45000</v>
      </c>
      <c r="AK12" s="5">
        <v>12845.4</v>
      </c>
      <c r="AL12" s="5">
        <v>3492</v>
      </c>
      <c r="AM12" s="15">
        <f t="shared" si="5"/>
        <v>16337.4</v>
      </c>
      <c r="AN12" s="15">
        <f t="shared" si="6"/>
        <v>61337.4</v>
      </c>
      <c r="AO12" s="16" t="s">
        <v>57</v>
      </c>
      <c r="AP12" s="16"/>
    </row>
    <row r="13" spans="1:42" ht="45" x14ac:dyDescent="0.2">
      <c r="A13" s="22" t="s">
        <v>47</v>
      </c>
      <c r="B13" s="22" t="s">
        <v>46</v>
      </c>
      <c r="C13" s="22" t="s">
        <v>36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4</v>
      </c>
      <c r="O13" s="23">
        <v>1.4</v>
      </c>
      <c r="P13" s="14">
        <f t="shared" si="0"/>
        <v>4</v>
      </c>
      <c r="Q13" s="14">
        <f t="shared" si="0"/>
        <v>1.4</v>
      </c>
      <c r="R13" s="23">
        <v>0</v>
      </c>
      <c r="S13" s="23">
        <v>0</v>
      </c>
      <c r="T13" s="23">
        <v>0</v>
      </c>
      <c r="U13" s="23">
        <v>0</v>
      </c>
      <c r="V13" s="23">
        <v>3</v>
      </c>
      <c r="W13" s="23">
        <v>1.7</v>
      </c>
      <c r="X13" s="23">
        <v>0</v>
      </c>
      <c r="Y13" s="23">
        <v>0</v>
      </c>
      <c r="Z13" s="24">
        <f t="shared" si="1"/>
        <v>3</v>
      </c>
      <c r="AA13" s="24">
        <f t="shared" si="2"/>
        <v>1.7</v>
      </c>
      <c r="AB13" s="14">
        <f t="shared" si="3"/>
        <v>7</v>
      </c>
      <c r="AC13" s="14">
        <f t="shared" si="3"/>
        <v>3.0999999999999996</v>
      </c>
      <c r="AD13" s="5">
        <v>24853.85</v>
      </c>
      <c r="AE13" s="5"/>
      <c r="AF13" s="5"/>
      <c r="AG13" s="5"/>
      <c r="AH13" s="5">
        <v>416.67</v>
      </c>
      <c r="AI13" s="5">
        <v>3205.73</v>
      </c>
      <c r="AJ13" s="15">
        <f t="shared" si="4"/>
        <v>28476.249999999996</v>
      </c>
      <c r="AK13" s="5">
        <v>40758.5</v>
      </c>
      <c r="AL13" s="5">
        <v>350</v>
      </c>
      <c r="AM13" s="15">
        <f t="shared" si="5"/>
        <v>41108.5</v>
      </c>
      <c r="AN13" s="15">
        <f t="shared" si="6"/>
        <v>69584.75</v>
      </c>
      <c r="AO13" s="16"/>
      <c r="AP13" s="16"/>
    </row>
    <row r="14" spans="1:42" ht="45" x14ac:dyDescent="0.2">
      <c r="A14" s="22" t="s">
        <v>48</v>
      </c>
      <c r="B14" s="22" t="s">
        <v>46</v>
      </c>
      <c r="C14" s="22" t="s">
        <v>36</v>
      </c>
      <c r="D14" s="23">
        <v>0</v>
      </c>
      <c r="E14" s="23">
        <v>0</v>
      </c>
      <c r="F14" s="23">
        <v>16</v>
      </c>
      <c r="G14" s="23">
        <v>16</v>
      </c>
      <c r="H14" s="23">
        <v>19</v>
      </c>
      <c r="I14" s="23">
        <v>18.5</v>
      </c>
      <c r="J14" s="23">
        <v>42</v>
      </c>
      <c r="K14" s="23">
        <v>41.2</v>
      </c>
      <c r="L14" s="23">
        <v>6</v>
      </c>
      <c r="M14" s="23">
        <v>5.6</v>
      </c>
      <c r="N14" s="23">
        <v>0</v>
      </c>
      <c r="O14" s="23">
        <v>0</v>
      </c>
      <c r="P14" s="14">
        <f t="shared" si="0"/>
        <v>83</v>
      </c>
      <c r="Q14" s="14">
        <f t="shared" si="0"/>
        <v>81.3</v>
      </c>
      <c r="R14" s="23">
        <v>17</v>
      </c>
      <c r="S14" s="23">
        <v>17</v>
      </c>
      <c r="T14" s="23">
        <v>15</v>
      </c>
      <c r="U14" s="23">
        <v>14.3</v>
      </c>
      <c r="V14" s="23">
        <v>102</v>
      </c>
      <c r="W14" s="23">
        <v>102</v>
      </c>
      <c r="X14" s="23">
        <v>0</v>
      </c>
      <c r="Y14" s="23">
        <v>0</v>
      </c>
      <c r="Z14" s="24">
        <f t="shared" si="1"/>
        <v>134</v>
      </c>
      <c r="AA14" s="24">
        <f t="shared" si="2"/>
        <v>133.30000000000001</v>
      </c>
      <c r="AB14" s="14">
        <f t="shared" si="3"/>
        <v>217</v>
      </c>
      <c r="AC14" s="14">
        <f t="shared" si="3"/>
        <v>214.60000000000002</v>
      </c>
      <c r="AD14" s="5">
        <v>411260.62</v>
      </c>
      <c r="AE14" s="5"/>
      <c r="AF14" s="5"/>
      <c r="AG14" s="5"/>
      <c r="AH14" s="5">
        <v>35999.97</v>
      </c>
      <c r="AI14" s="5">
        <v>48539.28</v>
      </c>
      <c r="AJ14" s="15">
        <f t="shared" si="4"/>
        <v>495799.87</v>
      </c>
      <c r="AK14" s="5">
        <v>267320.78999999998</v>
      </c>
      <c r="AL14" s="5">
        <v>100942.39999999999</v>
      </c>
      <c r="AM14" s="15">
        <f t="shared" si="5"/>
        <v>368263.18999999994</v>
      </c>
      <c r="AN14" s="15">
        <f t="shared" si="6"/>
        <v>864063.05999999994</v>
      </c>
      <c r="AO14" s="16"/>
      <c r="AP14" s="16"/>
    </row>
    <row r="15" spans="1:42" ht="45" x14ac:dyDescent="0.2">
      <c r="A15" s="22" t="s">
        <v>49</v>
      </c>
      <c r="B15" s="22" t="s">
        <v>46</v>
      </c>
      <c r="C15" s="22" t="s">
        <v>36</v>
      </c>
      <c r="D15" s="23">
        <v>28</v>
      </c>
      <c r="E15" s="23">
        <v>10.7</v>
      </c>
      <c r="F15" s="23">
        <v>18</v>
      </c>
      <c r="G15" s="23">
        <v>18</v>
      </c>
      <c r="H15" s="23">
        <v>73</v>
      </c>
      <c r="I15" s="23">
        <v>72.7</v>
      </c>
      <c r="J15" s="23">
        <v>15</v>
      </c>
      <c r="K15" s="23">
        <v>14.8</v>
      </c>
      <c r="L15" s="23">
        <v>4</v>
      </c>
      <c r="M15" s="23">
        <v>4</v>
      </c>
      <c r="N15" s="23">
        <v>71</v>
      </c>
      <c r="O15" s="23">
        <v>65.599999999999994</v>
      </c>
      <c r="P15" s="14">
        <f t="shared" si="0"/>
        <v>209</v>
      </c>
      <c r="Q15" s="14">
        <f t="shared" si="0"/>
        <v>185.8</v>
      </c>
      <c r="R15" s="23">
        <v>8</v>
      </c>
      <c r="S15" s="23">
        <v>3.7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4">
        <f t="shared" si="1"/>
        <v>8</v>
      </c>
      <c r="AA15" s="24">
        <f t="shared" si="2"/>
        <v>3.7</v>
      </c>
      <c r="AB15" s="14">
        <f t="shared" si="3"/>
        <v>217</v>
      </c>
      <c r="AC15" s="14">
        <f t="shared" si="3"/>
        <v>189.5</v>
      </c>
      <c r="AD15" s="5">
        <v>525443</v>
      </c>
      <c r="AE15" s="5">
        <v>6169</v>
      </c>
      <c r="AF15" s="5"/>
      <c r="AG15" s="5">
        <v>24118</v>
      </c>
      <c r="AH15" s="5">
        <v>2690</v>
      </c>
      <c r="AI15" s="5">
        <v>50627</v>
      </c>
      <c r="AJ15" s="15">
        <f t="shared" si="4"/>
        <v>609047</v>
      </c>
      <c r="AK15" s="5">
        <v>19127.5</v>
      </c>
      <c r="AL15" s="5"/>
      <c r="AM15" s="15">
        <f t="shared" si="5"/>
        <v>19127.5</v>
      </c>
      <c r="AN15" s="15">
        <f t="shared" si="6"/>
        <v>628174.5</v>
      </c>
      <c r="AO15" s="16"/>
      <c r="AP15" s="16"/>
    </row>
    <row r="16" spans="1:42" ht="45" x14ac:dyDescent="0.2">
      <c r="A16" s="21" t="s">
        <v>50</v>
      </c>
      <c r="B16" s="22" t="s">
        <v>46</v>
      </c>
      <c r="C16" s="22" t="s">
        <v>36</v>
      </c>
      <c r="D16" s="23">
        <v>2</v>
      </c>
      <c r="E16" s="23">
        <v>2</v>
      </c>
      <c r="F16" s="23">
        <v>15</v>
      </c>
      <c r="G16" s="23">
        <v>14.36</v>
      </c>
      <c r="H16" s="23">
        <v>12</v>
      </c>
      <c r="I16" s="23">
        <v>12</v>
      </c>
      <c r="J16" s="23">
        <v>10</v>
      </c>
      <c r="K16" s="23">
        <v>10</v>
      </c>
      <c r="L16" s="23">
        <v>3</v>
      </c>
      <c r="M16" s="23">
        <v>3</v>
      </c>
      <c r="N16" s="23">
        <v>0</v>
      </c>
      <c r="O16" s="23">
        <v>0</v>
      </c>
      <c r="P16" s="14">
        <f t="shared" si="0"/>
        <v>42</v>
      </c>
      <c r="Q16" s="14">
        <f t="shared" si="0"/>
        <v>41.36</v>
      </c>
      <c r="R16" s="23">
        <v>1</v>
      </c>
      <c r="S16" s="23">
        <v>0.48</v>
      </c>
      <c r="T16" s="23">
        <v>0</v>
      </c>
      <c r="U16" s="23">
        <v>0</v>
      </c>
      <c r="V16" s="23">
        <v>4</v>
      </c>
      <c r="W16" s="23">
        <v>1</v>
      </c>
      <c r="X16" s="23">
        <v>0</v>
      </c>
      <c r="Y16" s="23">
        <v>0</v>
      </c>
      <c r="Z16" s="24">
        <f t="shared" si="1"/>
        <v>5</v>
      </c>
      <c r="AA16" s="24">
        <f t="shared" si="2"/>
        <v>1.48</v>
      </c>
      <c r="AB16" s="14">
        <f t="shared" si="3"/>
        <v>47</v>
      </c>
      <c r="AC16" s="14">
        <f t="shared" si="3"/>
        <v>42.839999999999996</v>
      </c>
      <c r="AD16" s="5">
        <v>137995</v>
      </c>
      <c r="AE16" s="5">
        <v>510</v>
      </c>
      <c r="AF16" s="5">
        <v>150</v>
      </c>
      <c r="AG16" s="5">
        <v>470</v>
      </c>
      <c r="AH16" s="5">
        <v>26652</v>
      </c>
      <c r="AI16" s="5">
        <v>12757</v>
      </c>
      <c r="AJ16" s="15">
        <f t="shared" si="4"/>
        <v>178534</v>
      </c>
      <c r="AK16" s="5">
        <v>4298.28</v>
      </c>
      <c r="AL16" s="5"/>
      <c r="AM16" s="15">
        <f t="shared" si="5"/>
        <v>4298.28</v>
      </c>
      <c r="AN16" s="15">
        <f t="shared" si="6"/>
        <v>182832.28</v>
      </c>
      <c r="AO16" s="16"/>
      <c r="AP16" s="16"/>
    </row>
    <row r="17" spans="1:41" ht="45" x14ac:dyDescent="0.2">
      <c r="A17" s="22" t="s">
        <v>52</v>
      </c>
      <c r="B17" s="22" t="s">
        <v>46</v>
      </c>
      <c r="C17" s="22" t="s">
        <v>36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314</v>
      </c>
      <c r="O17" s="23">
        <v>305</v>
      </c>
      <c r="P17" s="14">
        <f t="shared" si="0"/>
        <v>314</v>
      </c>
      <c r="Q17" s="14">
        <f t="shared" si="0"/>
        <v>305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4">
        <f t="shared" si="1"/>
        <v>0</v>
      </c>
      <c r="AA17" s="24">
        <f t="shared" si="2"/>
        <v>0</v>
      </c>
      <c r="AB17" s="14">
        <f t="shared" si="3"/>
        <v>314</v>
      </c>
      <c r="AC17" s="14">
        <f t="shared" si="3"/>
        <v>305</v>
      </c>
      <c r="AD17" s="5">
        <v>882060</v>
      </c>
      <c r="AE17" s="5">
        <v>3566</v>
      </c>
      <c r="AF17" s="5">
        <v>423370</v>
      </c>
      <c r="AG17" s="5">
        <v>18484</v>
      </c>
      <c r="AH17" s="5">
        <v>381</v>
      </c>
      <c r="AI17" s="5">
        <v>131561</v>
      </c>
      <c r="AJ17" s="15">
        <f t="shared" si="4"/>
        <v>1459422</v>
      </c>
      <c r="AK17" s="5">
        <v>1735.91</v>
      </c>
      <c r="AL17" s="5"/>
      <c r="AM17" s="15">
        <f t="shared" si="5"/>
        <v>1735.91</v>
      </c>
      <c r="AN17" s="15">
        <f t="shared" si="6"/>
        <v>1461157.91</v>
      </c>
      <c r="AO17" s="16"/>
    </row>
    <row r="18" spans="1:41" x14ac:dyDescent="0.2">
      <c r="B18" s="22"/>
      <c r="C18" s="22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26"/>
      <c r="R18" s="25"/>
      <c r="S18" s="25"/>
      <c r="T18" s="25"/>
      <c r="U18" s="25"/>
      <c r="V18" s="25"/>
      <c r="W18" s="25"/>
      <c r="X18" s="25"/>
      <c r="Y18" s="25"/>
      <c r="Z18" s="27"/>
      <c r="AA18" s="27"/>
      <c r="AB18" s="28"/>
      <c r="AC18" s="28"/>
      <c r="AD18" s="29"/>
      <c r="AE18" s="29"/>
      <c r="AF18" s="29"/>
      <c r="AG18" s="29"/>
      <c r="AH18" s="29"/>
      <c r="AI18" s="29"/>
      <c r="AJ18" s="30"/>
      <c r="AK18" s="29"/>
      <c r="AL18" s="29"/>
      <c r="AM18" s="30"/>
      <c r="AN18" s="30"/>
      <c r="AO18" s="31"/>
    </row>
    <row r="19" spans="1:41" x14ac:dyDescent="0.2">
      <c r="A19" s="22"/>
      <c r="B19" s="22"/>
      <c r="C19" s="22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26"/>
      <c r="R19" s="25"/>
      <c r="S19" s="25"/>
      <c r="T19" s="25"/>
      <c r="U19" s="25"/>
      <c r="V19" s="25"/>
      <c r="W19" s="25"/>
      <c r="X19" s="25"/>
      <c r="Y19" s="25"/>
      <c r="Z19" s="27"/>
      <c r="AA19" s="27"/>
      <c r="AB19" s="28"/>
      <c r="AC19" s="28"/>
      <c r="AD19" s="29"/>
      <c r="AE19" s="29"/>
      <c r="AF19" s="29"/>
      <c r="AG19" s="29"/>
      <c r="AH19" s="29"/>
      <c r="AI19" s="29"/>
      <c r="AJ19" s="30"/>
      <c r="AK19" s="29"/>
      <c r="AL19" s="29"/>
      <c r="AM19" s="30"/>
      <c r="AN19" s="30"/>
      <c r="AO19" s="31"/>
    </row>
    <row r="20" spans="1:41" x14ac:dyDescent="0.2">
      <c r="A20" s="22"/>
      <c r="B20" s="22"/>
      <c r="C20" s="22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26"/>
      <c r="R20" s="25"/>
      <c r="S20" s="25"/>
      <c r="T20" s="25"/>
      <c r="U20" s="25"/>
      <c r="V20" s="25"/>
      <c r="W20" s="25"/>
      <c r="X20" s="25"/>
      <c r="Y20" s="25"/>
      <c r="Z20" s="27"/>
      <c r="AA20" s="27"/>
      <c r="AB20" s="28"/>
      <c r="AC20" s="28"/>
      <c r="AD20" s="29"/>
      <c r="AE20" s="29"/>
      <c r="AF20" s="29"/>
      <c r="AG20" s="29"/>
      <c r="AH20" s="29"/>
      <c r="AI20" s="29"/>
      <c r="AJ20" s="30"/>
      <c r="AK20" s="29"/>
      <c r="AL20" s="29"/>
      <c r="AM20" s="30"/>
      <c r="AN20" s="30"/>
      <c r="AO20" s="31"/>
    </row>
    <row r="21" spans="1:41" x14ac:dyDescent="0.2">
      <c r="A21" s="22"/>
      <c r="B21" s="22"/>
      <c r="C21" s="22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26"/>
      <c r="R21" s="25"/>
      <c r="S21" s="25"/>
      <c r="T21" s="25"/>
      <c r="U21" s="25"/>
      <c r="V21" s="25"/>
      <c r="W21" s="25"/>
      <c r="X21" s="25"/>
      <c r="Y21" s="25"/>
      <c r="Z21" s="27"/>
      <c r="AA21" s="27"/>
      <c r="AB21" s="28"/>
      <c r="AC21" s="28"/>
      <c r="AD21" s="29"/>
      <c r="AE21" s="29"/>
      <c r="AF21" s="29"/>
      <c r="AG21" s="29"/>
      <c r="AH21" s="29"/>
      <c r="AI21" s="29"/>
      <c r="AJ21" s="30"/>
      <c r="AK21" s="29"/>
      <c r="AL21" s="29"/>
      <c r="AM21" s="30"/>
      <c r="AN21" s="30"/>
      <c r="AO21" s="31"/>
    </row>
    <row r="22" spans="1:41" x14ac:dyDescent="0.2">
      <c r="A22" s="22"/>
      <c r="B22" s="22"/>
      <c r="C22" s="22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26"/>
      <c r="R22" s="25"/>
      <c r="S22" s="25"/>
      <c r="T22" s="25"/>
      <c r="U22" s="25"/>
      <c r="V22" s="25"/>
      <c r="W22" s="25"/>
      <c r="X22" s="25"/>
      <c r="Y22" s="25"/>
      <c r="Z22" s="27"/>
      <c r="AA22" s="27"/>
      <c r="AB22" s="28"/>
      <c r="AC22" s="28"/>
      <c r="AD22" s="29"/>
      <c r="AE22" s="29"/>
      <c r="AF22" s="29"/>
      <c r="AG22" s="29"/>
      <c r="AH22" s="29"/>
      <c r="AI22" s="29"/>
      <c r="AJ22" s="30"/>
      <c r="AK22" s="29"/>
      <c r="AL22" s="29"/>
      <c r="AM22" s="30"/>
      <c r="AN22" s="30"/>
      <c r="AO22" s="31"/>
    </row>
    <row r="23" spans="1:41" x14ac:dyDescent="0.2">
      <c r="A23" s="22"/>
      <c r="B23" s="22"/>
      <c r="C23" s="22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26"/>
      <c r="R23" s="25"/>
      <c r="S23" s="25"/>
      <c r="T23" s="25"/>
      <c r="U23" s="25"/>
      <c r="V23" s="25"/>
      <c r="W23" s="25"/>
      <c r="X23" s="25"/>
      <c r="Y23" s="25"/>
      <c r="Z23" s="27"/>
      <c r="AA23" s="27"/>
      <c r="AB23" s="28"/>
      <c r="AC23" s="28"/>
      <c r="AD23" s="29"/>
      <c r="AE23" s="29"/>
      <c r="AF23" s="29"/>
      <c r="AG23" s="29"/>
      <c r="AH23" s="29"/>
      <c r="AI23" s="29"/>
      <c r="AJ23" s="30"/>
      <c r="AK23" s="29"/>
      <c r="AL23" s="29"/>
      <c r="AM23" s="30"/>
      <c r="AN23" s="30"/>
      <c r="AO23" s="31"/>
    </row>
    <row r="24" spans="1:41" x14ac:dyDescent="0.2">
      <c r="A24" s="22"/>
      <c r="B24" s="22"/>
      <c r="C24" s="22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6"/>
      <c r="R24" s="25"/>
      <c r="S24" s="25"/>
      <c r="T24" s="25"/>
      <c r="U24" s="25"/>
      <c r="V24" s="25"/>
      <c r="W24" s="25"/>
      <c r="X24" s="25"/>
      <c r="Y24" s="25"/>
      <c r="Z24" s="27"/>
      <c r="AA24" s="27"/>
      <c r="AB24" s="28"/>
      <c r="AC24" s="28"/>
      <c r="AD24" s="29"/>
      <c r="AE24" s="29"/>
      <c r="AF24" s="29"/>
      <c r="AG24" s="29"/>
      <c r="AH24" s="29"/>
      <c r="AI24" s="29"/>
      <c r="AJ24" s="30"/>
      <c r="AK24" s="29"/>
      <c r="AL24" s="29"/>
      <c r="AM24" s="30"/>
      <c r="AN24" s="30"/>
      <c r="AO24" s="31"/>
    </row>
    <row r="25" spans="1:41" x14ac:dyDescent="0.2">
      <c r="A25" s="22"/>
      <c r="B25" s="22"/>
      <c r="C25" s="22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6"/>
      <c r="R25" s="25"/>
      <c r="S25" s="25"/>
      <c r="T25" s="25"/>
      <c r="U25" s="25"/>
      <c r="V25" s="25"/>
      <c r="W25" s="25"/>
      <c r="X25" s="25"/>
      <c r="Y25" s="25"/>
      <c r="Z25" s="27"/>
      <c r="AA25" s="27"/>
      <c r="AB25" s="28"/>
      <c r="AC25" s="28"/>
      <c r="AD25" s="29"/>
      <c r="AE25" s="29"/>
      <c r="AF25" s="29"/>
      <c r="AG25" s="29"/>
      <c r="AH25" s="29"/>
      <c r="AI25" s="29"/>
      <c r="AJ25" s="30"/>
      <c r="AK25" s="29"/>
      <c r="AL25" s="29"/>
      <c r="AM25" s="30"/>
      <c r="AN25" s="30"/>
      <c r="AO25" s="31"/>
    </row>
    <row r="26" spans="1:41" x14ac:dyDescent="0.2">
      <c r="A26" s="22"/>
      <c r="B26" s="22"/>
      <c r="C26" s="22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6"/>
      <c r="R26" s="25"/>
      <c r="S26" s="25"/>
      <c r="T26" s="25"/>
      <c r="U26" s="25"/>
      <c r="V26" s="25"/>
      <c r="W26" s="25"/>
      <c r="X26" s="25"/>
      <c r="Y26" s="25"/>
      <c r="Z26" s="27"/>
      <c r="AA26" s="27"/>
      <c r="AB26" s="28"/>
      <c r="AC26" s="28"/>
      <c r="AD26" s="29"/>
      <c r="AE26" s="29"/>
      <c r="AF26" s="29"/>
      <c r="AG26" s="29"/>
      <c r="AH26" s="29"/>
      <c r="AI26" s="29"/>
      <c r="AJ26" s="30"/>
      <c r="AK26" s="29"/>
      <c r="AL26" s="29"/>
      <c r="AM26" s="30"/>
      <c r="AN26" s="30"/>
      <c r="AO26" s="31"/>
    </row>
    <row r="27" spans="1:41" x14ac:dyDescent="0.2">
      <c r="A27" s="22"/>
      <c r="B27" s="22"/>
      <c r="C27" s="22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5"/>
      <c r="S27" s="25"/>
      <c r="T27" s="25"/>
      <c r="U27" s="25"/>
      <c r="V27" s="25"/>
      <c r="W27" s="25"/>
      <c r="X27" s="25"/>
      <c r="Y27" s="25"/>
      <c r="Z27" s="27"/>
      <c r="AA27" s="27"/>
      <c r="AB27" s="28"/>
      <c r="AC27" s="28"/>
      <c r="AD27" s="29"/>
      <c r="AE27" s="29"/>
      <c r="AF27" s="29"/>
      <c r="AG27" s="29"/>
      <c r="AH27" s="29"/>
      <c r="AI27" s="29"/>
      <c r="AJ27" s="30"/>
      <c r="AK27" s="29"/>
      <c r="AL27" s="29"/>
      <c r="AM27" s="30"/>
      <c r="AN27" s="30"/>
      <c r="AO27" s="31"/>
    </row>
    <row r="28" spans="1:41" x14ac:dyDescent="0.2">
      <c r="A28" s="22"/>
      <c r="B28" s="22"/>
      <c r="C28" s="22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6"/>
      <c r="R28" s="25"/>
      <c r="S28" s="25"/>
      <c r="T28" s="25"/>
      <c r="U28" s="25"/>
      <c r="V28" s="25"/>
      <c r="W28" s="25"/>
      <c r="X28" s="25"/>
      <c r="Y28" s="25"/>
      <c r="Z28" s="27"/>
      <c r="AA28" s="27"/>
      <c r="AB28" s="28"/>
      <c r="AC28" s="28"/>
      <c r="AD28" s="29"/>
      <c r="AE28" s="29"/>
      <c r="AF28" s="29"/>
      <c r="AG28" s="29"/>
      <c r="AH28" s="29"/>
      <c r="AI28" s="29"/>
      <c r="AJ28" s="30"/>
      <c r="AK28" s="29"/>
      <c r="AL28" s="29"/>
      <c r="AM28" s="30"/>
      <c r="AN28" s="30"/>
      <c r="AO28" s="31"/>
    </row>
    <row r="29" spans="1:41" x14ac:dyDescent="0.2">
      <c r="A29" s="22"/>
      <c r="B29" s="22"/>
      <c r="C29" s="22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Q29" s="26"/>
      <c r="R29" s="25"/>
      <c r="S29" s="25"/>
      <c r="T29" s="25"/>
      <c r="U29" s="25"/>
      <c r="V29" s="25"/>
      <c r="W29" s="25"/>
      <c r="X29" s="25"/>
      <c r="Y29" s="25"/>
      <c r="Z29" s="27"/>
      <c r="AA29" s="27"/>
      <c r="AB29" s="28"/>
      <c r="AC29" s="28"/>
      <c r="AD29" s="29"/>
      <c r="AE29" s="29"/>
      <c r="AF29" s="29"/>
      <c r="AG29" s="29"/>
      <c r="AH29" s="29"/>
      <c r="AI29" s="29"/>
      <c r="AJ29" s="30"/>
      <c r="AK29" s="29"/>
      <c r="AL29" s="29"/>
      <c r="AM29" s="30"/>
      <c r="AN29" s="30"/>
      <c r="AO29" s="31"/>
    </row>
    <row r="30" spans="1:41" x14ac:dyDescent="0.2">
      <c r="A30" s="22"/>
      <c r="B30" s="22"/>
      <c r="C30" s="22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6"/>
      <c r="R30" s="25"/>
      <c r="S30" s="25"/>
      <c r="T30" s="25"/>
      <c r="U30" s="25"/>
      <c r="V30" s="25"/>
      <c r="W30" s="25"/>
      <c r="X30" s="25"/>
      <c r="Y30" s="25"/>
      <c r="Z30" s="27"/>
      <c r="AA30" s="27"/>
      <c r="AB30" s="28"/>
      <c r="AC30" s="28"/>
      <c r="AD30" s="29"/>
      <c r="AE30" s="29"/>
      <c r="AF30" s="29"/>
      <c r="AG30" s="29"/>
      <c r="AH30" s="29"/>
      <c r="AI30" s="29"/>
      <c r="AJ30" s="30"/>
      <c r="AK30" s="29"/>
      <c r="AL30" s="29"/>
      <c r="AM30" s="30"/>
      <c r="AN30" s="30"/>
      <c r="AO30" s="31"/>
    </row>
    <row r="31" spans="1:41" x14ac:dyDescent="0.2">
      <c r="A31" s="22"/>
      <c r="B31" s="22"/>
      <c r="C31" s="2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5"/>
      <c r="S31" s="25"/>
      <c r="T31" s="25"/>
      <c r="U31" s="25"/>
      <c r="V31" s="25"/>
      <c r="W31" s="25"/>
      <c r="X31" s="25"/>
      <c r="Y31" s="25"/>
      <c r="Z31" s="27"/>
      <c r="AA31" s="27"/>
      <c r="AB31" s="28"/>
      <c r="AC31" s="28"/>
      <c r="AD31" s="29"/>
      <c r="AE31" s="29"/>
      <c r="AF31" s="29"/>
      <c r="AG31" s="29"/>
      <c r="AH31" s="29"/>
      <c r="AI31" s="29"/>
      <c r="AJ31" s="30"/>
      <c r="AK31" s="29"/>
      <c r="AL31" s="29"/>
      <c r="AM31" s="30"/>
      <c r="AN31" s="30"/>
      <c r="AO31" s="31"/>
    </row>
    <row r="32" spans="1:41" x14ac:dyDescent="0.2">
      <c r="A32" s="22"/>
      <c r="B32" s="22"/>
      <c r="C32" s="22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26"/>
      <c r="R32" s="25"/>
      <c r="S32" s="25"/>
      <c r="T32" s="25"/>
      <c r="U32" s="25"/>
      <c r="V32" s="25"/>
      <c r="W32" s="25"/>
      <c r="X32" s="25"/>
      <c r="Y32" s="25"/>
      <c r="Z32" s="27"/>
      <c r="AA32" s="27"/>
      <c r="AB32" s="28"/>
      <c r="AC32" s="28"/>
      <c r="AD32" s="29"/>
      <c r="AE32" s="29"/>
      <c r="AF32" s="29"/>
      <c r="AG32" s="29"/>
      <c r="AH32" s="29"/>
      <c r="AI32" s="29"/>
      <c r="AJ32" s="30"/>
      <c r="AK32" s="29"/>
      <c r="AL32" s="29"/>
      <c r="AM32" s="30"/>
      <c r="AN32" s="30"/>
      <c r="AO32" s="31"/>
    </row>
    <row r="33" spans="1:41" x14ac:dyDescent="0.2">
      <c r="A33" s="22"/>
      <c r="B33" s="22"/>
      <c r="C33" s="22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5"/>
      <c r="S33" s="25"/>
      <c r="T33" s="25"/>
      <c r="U33" s="25"/>
      <c r="V33" s="25"/>
      <c r="W33" s="25"/>
      <c r="X33" s="25"/>
      <c r="Y33" s="25"/>
      <c r="Z33" s="27"/>
      <c r="AA33" s="27"/>
      <c r="AB33" s="28"/>
      <c r="AC33" s="28"/>
      <c r="AD33" s="29"/>
      <c r="AE33" s="29"/>
      <c r="AF33" s="29"/>
      <c r="AG33" s="29"/>
      <c r="AH33" s="29"/>
      <c r="AI33" s="29"/>
      <c r="AJ33" s="30"/>
      <c r="AK33" s="29"/>
      <c r="AL33" s="29"/>
      <c r="AM33" s="30"/>
      <c r="AN33" s="30"/>
      <c r="AO33" s="31"/>
    </row>
    <row r="34" spans="1:41" x14ac:dyDescent="0.2">
      <c r="A34" s="22"/>
      <c r="B34" s="22"/>
      <c r="C34" s="22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"/>
      <c r="R34" s="25"/>
      <c r="S34" s="25"/>
      <c r="T34" s="25"/>
      <c r="U34" s="25"/>
      <c r="V34" s="25"/>
      <c r="W34" s="25"/>
      <c r="X34" s="25"/>
      <c r="Y34" s="25"/>
      <c r="Z34" s="27"/>
      <c r="AA34" s="27"/>
      <c r="AB34" s="28"/>
      <c r="AC34" s="28"/>
      <c r="AD34" s="29"/>
      <c r="AE34" s="29"/>
      <c r="AF34" s="29"/>
      <c r="AG34" s="29"/>
      <c r="AH34" s="29"/>
      <c r="AI34" s="29"/>
      <c r="AJ34" s="30"/>
      <c r="AK34" s="29"/>
      <c r="AL34" s="29"/>
      <c r="AM34" s="30"/>
      <c r="AN34" s="30"/>
      <c r="AO34" s="31"/>
    </row>
    <row r="35" spans="1:41" x14ac:dyDescent="0.2">
      <c r="A35" s="22"/>
      <c r="B35" s="22"/>
      <c r="C35" s="22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5"/>
      <c r="S35" s="25"/>
      <c r="T35" s="25"/>
      <c r="U35" s="25"/>
      <c r="V35" s="25"/>
      <c r="W35" s="25"/>
      <c r="X35" s="25"/>
      <c r="Y35" s="25"/>
      <c r="Z35" s="27"/>
      <c r="AA35" s="27"/>
      <c r="AB35" s="28"/>
      <c r="AC35" s="28"/>
      <c r="AD35" s="29"/>
      <c r="AE35" s="29"/>
      <c r="AF35" s="29"/>
      <c r="AG35" s="29"/>
      <c r="AH35" s="29"/>
      <c r="AI35" s="29"/>
      <c r="AJ35" s="30"/>
      <c r="AK35" s="29"/>
      <c r="AL35" s="29"/>
      <c r="AM35" s="30"/>
      <c r="AN35" s="30"/>
      <c r="AO35" s="31"/>
    </row>
    <row r="36" spans="1:41" x14ac:dyDescent="0.2">
      <c r="A36" s="22"/>
      <c r="B36" s="22"/>
      <c r="C36" s="22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"/>
      <c r="R36" s="25"/>
      <c r="S36" s="25"/>
      <c r="T36" s="25"/>
      <c r="U36" s="25"/>
      <c r="V36" s="25"/>
      <c r="W36" s="25"/>
      <c r="X36" s="25"/>
      <c r="Y36" s="25"/>
      <c r="Z36" s="27"/>
      <c r="AA36" s="27"/>
      <c r="AB36" s="28"/>
      <c r="AC36" s="28"/>
      <c r="AD36" s="29"/>
      <c r="AE36" s="29"/>
      <c r="AF36" s="29"/>
      <c r="AG36" s="29"/>
      <c r="AH36" s="29"/>
      <c r="AI36" s="29"/>
      <c r="AJ36" s="30"/>
      <c r="AK36" s="29"/>
      <c r="AL36" s="29"/>
      <c r="AM36" s="30"/>
      <c r="AN36" s="30"/>
      <c r="AO36" s="31"/>
    </row>
    <row r="37" spans="1:41" x14ac:dyDescent="0.2">
      <c r="A37" s="22"/>
      <c r="B37" s="22"/>
      <c r="C37" s="22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5"/>
      <c r="S37" s="25"/>
      <c r="T37" s="25"/>
      <c r="U37" s="25"/>
      <c r="V37" s="25"/>
      <c r="W37" s="25"/>
      <c r="X37" s="25"/>
      <c r="Y37" s="25"/>
      <c r="Z37" s="27"/>
      <c r="AA37" s="27"/>
      <c r="AB37" s="28"/>
      <c r="AC37" s="28"/>
      <c r="AD37" s="29"/>
      <c r="AE37" s="29"/>
      <c r="AF37" s="29"/>
      <c r="AG37" s="29"/>
      <c r="AH37" s="29"/>
      <c r="AI37" s="29"/>
      <c r="AJ37" s="30"/>
      <c r="AK37" s="29"/>
      <c r="AL37" s="29"/>
      <c r="AM37" s="30"/>
      <c r="AN37" s="30"/>
      <c r="AO37" s="31"/>
    </row>
    <row r="38" spans="1:41" x14ac:dyDescent="0.2">
      <c r="A38" s="22"/>
      <c r="B38" s="22"/>
      <c r="C38" s="22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"/>
      <c r="R38" s="25"/>
      <c r="S38" s="25"/>
      <c r="T38" s="25"/>
      <c r="U38" s="25"/>
      <c r="V38" s="25"/>
      <c r="W38" s="25"/>
      <c r="X38" s="25"/>
      <c r="Y38" s="25"/>
      <c r="Z38" s="27"/>
      <c r="AA38" s="27"/>
      <c r="AB38" s="28"/>
      <c r="AC38" s="28"/>
      <c r="AD38" s="29"/>
      <c r="AE38" s="29"/>
      <c r="AF38" s="29"/>
      <c r="AG38" s="29"/>
      <c r="AH38" s="29"/>
      <c r="AI38" s="29"/>
      <c r="AJ38" s="30"/>
      <c r="AK38" s="29"/>
      <c r="AL38" s="29"/>
      <c r="AM38" s="30"/>
      <c r="AN38" s="30"/>
      <c r="AO38" s="31"/>
    </row>
    <row r="39" spans="1:41" x14ac:dyDescent="0.2">
      <c r="A39" s="22"/>
      <c r="B39" s="22"/>
      <c r="C39" s="22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5"/>
      <c r="S39" s="25"/>
      <c r="T39" s="25"/>
      <c r="U39" s="25"/>
      <c r="V39" s="25"/>
      <c r="W39" s="25"/>
      <c r="X39" s="25"/>
      <c r="Y39" s="25"/>
      <c r="Z39" s="27"/>
      <c r="AA39" s="27"/>
      <c r="AB39" s="28"/>
      <c r="AC39" s="28"/>
      <c r="AD39" s="29"/>
      <c r="AE39" s="29"/>
      <c r="AF39" s="29"/>
      <c r="AG39" s="29"/>
      <c r="AH39" s="29"/>
      <c r="AI39" s="29"/>
      <c r="AJ39" s="30"/>
      <c r="AK39" s="29"/>
      <c r="AL39" s="29"/>
      <c r="AM39" s="30"/>
      <c r="AN39" s="30"/>
      <c r="AO39" s="31"/>
    </row>
    <row r="40" spans="1:41" x14ac:dyDescent="0.2">
      <c r="A40" s="22"/>
      <c r="B40" s="22"/>
      <c r="C40" s="22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26"/>
      <c r="R40" s="25"/>
      <c r="S40" s="25"/>
      <c r="T40" s="25"/>
      <c r="U40" s="25"/>
      <c r="V40" s="25"/>
      <c r="W40" s="25"/>
      <c r="X40" s="25"/>
      <c r="Y40" s="25"/>
      <c r="Z40" s="27"/>
      <c r="AA40" s="27"/>
      <c r="AB40" s="28"/>
      <c r="AC40" s="28"/>
      <c r="AD40" s="29"/>
      <c r="AE40" s="29"/>
      <c r="AF40" s="29"/>
      <c r="AG40" s="29"/>
      <c r="AH40" s="29"/>
      <c r="AI40" s="29"/>
      <c r="AJ40" s="30"/>
      <c r="AK40" s="29"/>
      <c r="AL40" s="29"/>
      <c r="AM40" s="30"/>
      <c r="AN40" s="30"/>
      <c r="AO40" s="31"/>
    </row>
    <row r="41" spans="1:41" x14ac:dyDescent="0.2">
      <c r="A41" s="22"/>
      <c r="B41" s="22"/>
      <c r="C41" s="22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5"/>
      <c r="S41" s="25"/>
      <c r="T41" s="25"/>
      <c r="U41" s="25"/>
      <c r="V41" s="25"/>
      <c r="W41" s="25"/>
      <c r="X41" s="25"/>
      <c r="Y41" s="25"/>
      <c r="Z41" s="27"/>
      <c r="AA41" s="27"/>
      <c r="AB41" s="28"/>
      <c r="AC41" s="28"/>
      <c r="AD41" s="29"/>
      <c r="AE41" s="29"/>
      <c r="AF41" s="29"/>
      <c r="AG41" s="29"/>
      <c r="AH41" s="29"/>
      <c r="AI41" s="29"/>
      <c r="AJ41" s="30"/>
      <c r="AK41" s="29"/>
      <c r="AL41" s="29"/>
      <c r="AM41" s="30"/>
      <c r="AN41" s="30"/>
      <c r="AO41" s="31"/>
    </row>
    <row r="42" spans="1:41" x14ac:dyDescent="0.2">
      <c r="A42" s="22"/>
      <c r="B42" s="22"/>
      <c r="C42" s="22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26"/>
      <c r="R42" s="25"/>
      <c r="S42" s="25"/>
      <c r="T42" s="25"/>
      <c r="U42" s="25"/>
      <c r="V42" s="25"/>
      <c r="W42" s="25"/>
      <c r="X42" s="25"/>
      <c r="Y42" s="25"/>
      <c r="Z42" s="27"/>
      <c r="AA42" s="27"/>
      <c r="AB42" s="28"/>
      <c r="AC42" s="28"/>
      <c r="AD42" s="29"/>
      <c r="AE42" s="29"/>
      <c r="AF42" s="29"/>
      <c r="AG42" s="29"/>
      <c r="AH42" s="29"/>
      <c r="AI42" s="29"/>
      <c r="AJ42" s="30"/>
      <c r="AK42" s="29"/>
      <c r="AL42" s="29"/>
      <c r="AM42" s="30"/>
      <c r="AN42" s="30"/>
      <c r="AO42" s="31"/>
    </row>
    <row r="43" spans="1:41" x14ac:dyDescent="0.2">
      <c r="A43" s="22"/>
      <c r="B43" s="22"/>
      <c r="C43" s="22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5"/>
      <c r="S43" s="25"/>
      <c r="T43" s="25"/>
      <c r="U43" s="25"/>
      <c r="V43" s="25"/>
      <c r="W43" s="25"/>
      <c r="X43" s="25"/>
      <c r="Y43" s="25"/>
      <c r="Z43" s="27"/>
      <c r="AA43" s="27"/>
      <c r="AB43" s="28"/>
      <c r="AC43" s="28"/>
      <c r="AD43" s="29"/>
      <c r="AE43" s="29"/>
      <c r="AF43" s="29"/>
      <c r="AG43" s="29"/>
      <c r="AH43" s="29"/>
      <c r="AI43" s="29"/>
      <c r="AJ43" s="30"/>
      <c r="AK43" s="29"/>
      <c r="AL43" s="29"/>
      <c r="AM43" s="30"/>
      <c r="AN43" s="30"/>
      <c r="AO43" s="31"/>
    </row>
    <row r="44" spans="1:41" x14ac:dyDescent="0.2">
      <c r="A44" s="22"/>
      <c r="B44" s="22"/>
      <c r="C44" s="22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6"/>
      <c r="R44" s="25"/>
      <c r="S44" s="25"/>
      <c r="T44" s="25"/>
      <c r="U44" s="25"/>
      <c r="V44" s="25"/>
      <c r="W44" s="25"/>
      <c r="X44" s="25"/>
      <c r="Y44" s="25"/>
      <c r="Z44" s="27"/>
      <c r="AA44" s="27"/>
      <c r="AB44" s="28"/>
      <c r="AC44" s="28"/>
      <c r="AD44" s="29"/>
      <c r="AE44" s="29"/>
      <c r="AF44" s="29"/>
      <c r="AG44" s="29"/>
      <c r="AH44" s="29"/>
      <c r="AI44" s="29"/>
      <c r="AJ44" s="30"/>
      <c r="AK44" s="29"/>
      <c r="AL44" s="29"/>
      <c r="AM44" s="30"/>
      <c r="AN44" s="30"/>
      <c r="AO44" s="31"/>
    </row>
    <row r="45" spans="1:41" x14ac:dyDescent="0.2">
      <c r="A45" s="22"/>
      <c r="B45" s="22"/>
      <c r="C45" s="22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5"/>
      <c r="S45" s="25"/>
      <c r="T45" s="25"/>
      <c r="U45" s="25"/>
      <c r="V45" s="25"/>
      <c r="W45" s="25"/>
      <c r="X45" s="25"/>
      <c r="Y45" s="25"/>
      <c r="Z45" s="27"/>
      <c r="AA45" s="27"/>
      <c r="AB45" s="28"/>
      <c r="AC45" s="28"/>
      <c r="AD45" s="29"/>
      <c r="AE45" s="29"/>
      <c r="AF45" s="29"/>
      <c r="AG45" s="29"/>
      <c r="AH45" s="29"/>
      <c r="AI45" s="29"/>
      <c r="AJ45" s="30"/>
      <c r="AK45" s="29"/>
      <c r="AL45" s="29"/>
      <c r="AM45" s="30"/>
      <c r="AN45" s="30"/>
      <c r="AO45" s="31"/>
    </row>
    <row r="46" spans="1:41" x14ac:dyDescent="0.2">
      <c r="A46" s="22"/>
      <c r="B46" s="22"/>
      <c r="C46" s="22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6"/>
      <c r="R46" s="25"/>
      <c r="S46" s="25"/>
      <c r="T46" s="25"/>
      <c r="U46" s="25"/>
      <c r="V46" s="25"/>
      <c r="W46" s="25"/>
      <c r="X46" s="25"/>
      <c r="Y46" s="25"/>
      <c r="Z46" s="27"/>
      <c r="AA46" s="27"/>
      <c r="AB46" s="28"/>
      <c r="AC46" s="28"/>
      <c r="AD46" s="29"/>
      <c r="AE46" s="29"/>
      <c r="AF46" s="29"/>
      <c r="AG46" s="29"/>
      <c r="AH46" s="29"/>
      <c r="AI46" s="29"/>
      <c r="AJ46" s="30"/>
      <c r="AK46" s="29"/>
      <c r="AL46" s="29"/>
      <c r="AM46" s="30"/>
      <c r="AN46" s="30"/>
      <c r="AO46" s="31"/>
    </row>
    <row r="47" spans="1:41" x14ac:dyDescent="0.2">
      <c r="A47" s="22"/>
      <c r="B47" s="22"/>
      <c r="C47" s="22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5"/>
      <c r="S47" s="25"/>
      <c r="T47" s="25"/>
      <c r="U47" s="25"/>
      <c r="V47" s="25"/>
      <c r="W47" s="25"/>
      <c r="X47" s="25"/>
      <c r="Y47" s="25"/>
      <c r="Z47" s="27"/>
      <c r="AA47" s="27"/>
      <c r="AB47" s="28"/>
      <c r="AC47" s="28"/>
      <c r="AD47" s="29"/>
      <c r="AE47" s="29"/>
      <c r="AF47" s="29"/>
      <c r="AG47" s="29"/>
      <c r="AH47" s="29"/>
      <c r="AI47" s="29"/>
      <c r="AJ47" s="30"/>
      <c r="AK47" s="29"/>
      <c r="AL47" s="29"/>
      <c r="AM47" s="30"/>
      <c r="AN47" s="30"/>
      <c r="AO47" s="31"/>
    </row>
    <row r="48" spans="1:41" x14ac:dyDescent="0.2">
      <c r="A48" s="22"/>
      <c r="B48" s="22"/>
      <c r="C48" s="22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26"/>
      <c r="R48" s="25"/>
      <c r="S48" s="25"/>
      <c r="T48" s="25"/>
      <c r="U48" s="25"/>
      <c r="V48" s="25"/>
      <c r="W48" s="25"/>
      <c r="X48" s="25"/>
      <c r="Y48" s="25"/>
      <c r="Z48" s="27"/>
      <c r="AA48" s="27"/>
      <c r="AB48" s="28"/>
      <c r="AC48" s="28"/>
      <c r="AD48" s="29"/>
      <c r="AE48" s="29"/>
      <c r="AF48" s="29"/>
      <c r="AG48" s="29"/>
      <c r="AH48" s="29"/>
      <c r="AI48" s="29"/>
      <c r="AJ48" s="30"/>
      <c r="AK48" s="29"/>
      <c r="AL48" s="29"/>
      <c r="AM48" s="30"/>
      <c r="AN48" s="30"/>
      <c r="AO48" s="31"/>
    </row>
    <row r="49" spans="1:41" x14ac:dyDescent="0.2">
      <c r="A49" s="22"/>
      <c r="B49" s="22"/>
      <c r="C49" s="22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5"/>
      <c r="S49" s="25"/>
      <c r="T49" s="25"/>
      <c r="U49" s="25"/>
      <c r="V49" s="25"/>
      <c r="W49" s="25"/>
      <c r="X49" s="25"/>
      <c r="Y49" s="25"/>
      <c r="Z49" s="27"/>
      <c r="AA49" s="27"/>
      <c r="AB49" s="28"/>
      <c r="AC49" s="28"/>
      <c r="AD49" s="29"/>
      <c r="AE49" s="29"/>
      <c r="AF49" s="29"/>
      <c r="AG49" s="29"/>
      <c r="AH49" s="29"/>
      <c r="AI49" s="29"/>
      <c r="AJ49" s="30"/>
      <c r="AK49" s="29"/>
      <c r="AL49" s="29"/>
      <c r="AM49" s="30"/>
      <c r="AN49" s="30"/>
      <c r="AO49" s="31"/>
    </row>
    <row r="50" spans="1:41" x14ac:dyDescent="0.2">
      <c r="A50" s="22"/>
      <c r="B50" s="22"/>
      <c r="C50" s="22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26"/>
      <c r="R50" s="25"/>
      <c r="S50" s="25"/>
      <c r="T50" s="25"/>
      <c r="U50" s="25"/>
      <c r="V50" s="25"/>
      <c r="W50" s="25"/>
      <c r="X50" s="25"/>
      <c r="Y50" s="25"/>
      <c r="Z50" s="27"/>
      <c r="AA50" s="27"/>
      <c r="AB50" s="28"/>
      <c r="AC50" s="28"/>
      <c r="AD50" s="29"/>
      <c r="AE50" s="29"/>
      <c r="AF50" s="29"/>
      <c r="AG50" s="29"/>
      <c r="AH50" s="29"/>
      <c r="AI50" s="29"/>
      <c r="AJ50" s="30"/>
      <c r="AK50" s="29"/>
      <c r="AL50" s="29"/>
      <c r="AM50" s="30"/>
      <c r="AN50" s="30"/>
      <c r="AO50" s="31"/>
    </row>
    <row r="51" spans="1:41" x14ac:dyDescent="0.2">
      <c r="A51" s="22"/>
      <c r="B51" s="22"/>
      <c r="C51" s="22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5"/>
      <c r="S51" s="25"/>
      <c r="T51" s="25"/>
      <c r="U51" s="25"/>
      <c r="V51" s="25"/>
      <c r="W51" s="25"/>
      <c r="X51" s="25"/>
      <c r="Y51" s="25"/>
      <c r="Z51" s="27"/>
      <c r="AA51" s="27"/>
      <c r="AB51" s="28"/>
      <c r="AC51" s="28"/>
      <c r="AD51" s="29"/>
      <c r="AE51" s="29"/>
      <c r="AF51" s="29"/>
      <c r="AG51" s="29"/>
      <c r="AH51" s="29"/>
      <c r="AI51" s="29"/>
      <c r="AJ51" s="30"/>
      <c r="AK51" s="29"/>
      <c r="AL51" s="29"/>
      <c r="AM51" s="30"/>
      <c r="AN51" s="30"/>
      <c r="AO51" s="31"/>
    </row>
    <row r="52" spans="1:41" x14ac:dyDescent="0.2">
      <c r="A52" s="22"/>
      <c r="B52" s="22"/>
      <c r="C52" s="22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/>
      <c r="Q52" s="26"/>
      <c r="R52" s="25"/>
      <c r="S52" s="25"/>
      <c r="T52" s="25"/>
      <c r="U52" s="25"/>
      <c r="V52" s="25"/>
      <c r="W52" s="25"/>
      <c r="X52" s="25"/>
      <c r="Y52" s="25"/>
      <c r="Z52" s="27"/>
      <c r="AA52" s="27"/>
      <c r="AB52" s="28"/>
      <c r="AC52" s="28"/>
      <c r="AD52" s="29"/>
      <c r="AE52" s="29"/>
      <c r="AF52" s="29"/>
      <c r="AG52" s="29"/>
      <c r="AH52" s="29"/>
      <c r="AI52" s="29"/>
      <c r="AJ52" s="30"/>
      <c r="AK52" s="29"/>
      <c r="AL52" s="29"/>
      <c r="AM52" s="30"/>
      <c r="AN52" s="30"/>
      <c r="AO52" s="31"/>
    </row>
    <row r="53" spans="1:41" x14ac:dyDescent="0.2">
      <c r="A53" s="22"/>
      <c r="B53" s="22"/>
      <c r="C53" s="22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5"/>
      <c r="S53" s="25"/>
      <c r="T53" s="25"/>
      <c r="U53" s="25"/>
      <c r="V53" s="25"/>
      <c r="W53" s="25"/>
      <c r="X53" s="25"/>
      <c r="Y53" s="25"/>
      <c r="Z53" s="27"/>
      <c r="AA53" s="27"/>
      <c r="AB53" s="28"/>
      <c r="AC53" s="28"/>
      <c r="AD53" s="29"/>
      <c r="AE53" s="29"/>
      <c r="AF53" s="29"/>
      <c r="AG53" s="29"/>
      <c r="AH53" s="29"/>
      <c r="AI53" s="29"/>
      <c r="AJ53" s="30"/>
      <c r="AK53" s="29"/>
      <c r="AL53" s="29"/>
      <c r="AM53" s="30"/>
      <c r="AN53" s="30"/>
      <c r="AO53" s="31"/>
    </row>
    <row r="54" spans="1:41" x14ac:dyDescent="0.2">
      <c r="A54" s="22"/>
      <c r="B54" s="22"/>
      <c r="C54" s="22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26"/>
      <c r="R54" s="25"/>
      <c r="S54" s="25"/>
      <c r="T54" s="25"/>
      <c r="U54" s="25"/>
      <c r="V54" s="25"/>
      <c r="W54" s="25"/>
      <c r="X54" s="25"/>
      <c r="Y54" s="25"/>
      <c r="Z54" s="27"/>
      <c r="AA54" s="27"/>
      <c r="AB54" s="28"/>
      <c r="AC54" s="28"/>
      <c r="AD54" s="29"/>
      <c r="AE54" s="29"/>
      <c r="AF54" s="29"/>
      <c r="AG54" s="29"/>
      <c r="AH54" s="29"/>
      <c r="AI54" s="29"/>
      <c r="AJ54" s="30"/>
      <c r="AK54" s="29"/>
      <c r="AL54" s="29"/>
      <c r="AM54" s="30"/>
      <c r="AN54" s="30"/>
      <c r="AO54" s="31"/>
    </row>
    <row r="55" spans="1:41" x14ac:dyDescent="0.2">
      <c r="A55" s="22"/>
      <c r="B55" s="22"/>
      <c r="C55" s="22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5"/>
      <c r="S55" s="25"/>
      <c r="T55" s="25"/>
      <c r="U55" s="25"/>
      <c r="V55" s="25"/>
      <c r="W55" s="25"/>
      <c r="X55" s="25"/>
      <c r="Y55" s="25"/>
      <c r="Z55" s="27"/>
      <c r="AA55" s="27"/>
      <c r="AB55" s="28"/>
      <c r="AC55" s="28"/>
      <c r="AD55" s="29"/>
      <c r="AE55" s="29"/>
      <c r="AF55" s="29"/>
      <c r="AG55" s="29"/>
      <c r="AH55" s="29"/>
      <c r="AI55" s="29"/>
      <c r="AJ55" s="30"/>
      <c r="AK55" s="29"/>
      <c r="AL55" s="29"/>
      <c r="AM55" s="30"/>
      <c r="AN55" s="30"/>
      <c r="AO55" s="31"/>
    </row>
    <row r="56" spans="1:41" x14ac:dyDescent="0.2">
      <c r="A56" s="22"/>
      <c r="B56" s="22"/>
      <c r="C56" s="22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5"/>
      <c r="S56" s="25"/>
      <c r="T56" s="25"/>
      <c r="U56" s="25"/>
      <c r="V56" s="25"/>
      <c r="W56" s="25"/>
      <c r="X56" s="25"/>
      <c r="Y56" s="25"/>
      <c r="Z56" s="27"/>
      <c r="AA56" s="27"/>
      <c r="AB56" s="28"/>
      <c r="AC56" s="28"/>
      <c r="AD56" s="29"/>
      <c r="AE56" s="29"/>
      <c r="AF56" s="29"/>
      <c r="AG56" s="29"/>
      <c r="AH56" s="29"/>
      <c r="AI56" s="29"/>
      <c r="AJ56" s="30"/>
      <c r="AK56" s="29"/>
      <c r="AL56" s="29"/>
      <c r="AM56" s="30"/>
      <c r="AN56" s="30"/>
      <c r="AO56" s="31"/>
    </row>
    <row r="57" spans="1:41" x14ac:dyDescent="0.2">
      <c r="A57" s="22"/>
      <c r="B57" s="22"/>
      <c r="C57" s="22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5"/>
      <c r="S57" s="25"/>
      <c r="T57" s="25"/>
      <c r="U57" s="25"/>
      <c r="V57" s="25"/>
      <c r="W57" s="25"/>
      <c r="X57" s="25"/>
      <c r="Y57" s="25"/>
      <c r="Z57" s="27"/>
      <c r="AA57" s="27"/>
      <c r="AB57" s="28"/>
      <c r="AC57" s="28"/>
      <c r="AD57" s="29"/>
      <c r="AE57" s="29"/>
      <c r="AF57" s="29"/>
      <c r="AG57" s="29"/>
      <c r="AH57" s="29"/>
      <c r="AI57" s="29"/>
      <c r="AJ57" s="30"/>
      <c r="AK57" s="29"/>
      <c r="AL57" s="29"/>
      <c r="AM57" s="30"/>
      <c r="AN57" s="30"/>
      <c r="AO57" s="31"/>
    </row>
    <row r="58" spans="1:41" x14ac:dyDescent="0.2">
      <c r="A58" s="22"/>
      <c r="B58" s="22"/>
      <c r="C58" s="22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26"/>
      <c r="R58" s="25"/>
      <c r="S58" s="25"/>
      <c r="T58" s="25"/>
      <c r="U58" s="25"/>
      <c r="V58" s="25"/>
      <c r="W58" s="25"/>
      <c r="X58" s="25"/>
      <c r="Y58" s="25"/>
      <c r="Z58" s="27"/>
      <c r="AA58" s="27"/>
      <c r="AB58" s="28"/>
      <c r="AC58" s="28"/>
      <c r="AD58" s="29"/>
      <c r="AE58" s="29"/>
      <c r="AF58" s="29"/>
      <c r="AG58" s="29"/>
      <c r="AH58" s="29"/>
      <c r="AI58" s="29"/>
      <c r="AJ58" s="30"/>
      <c r="AK58" s="29"/>
      <c r="AL58" s="29"/>
      <c r="AM58" s="30"/>
      <c r="AN58" s="30"/>
      <c r="AO58" s="31"/>
    </row>
    <row r="59" spans="1:41" x14ac:dyDescent="0.2">
      <c r="A59" s="22"/>
      <c r="B59" s="22"/>
      <c r="C59" s="22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5"/>
      <c r="S59" s="25"/>
      <c r="T59" s="25"/>
      <c r="U59" s="25"/>
      <c r="V59" s="25"/>
      <c r="W59" s="25"/>
      <c r="X59" s="25"/>
      <c r="Y59" s="25"/>
      <c r="Z59" s="27"/>
      <c r="AA59" s="27"/>
      <c r="AB59" s="28"/>
      <c r="AC59" s="28"/>
      <c r="AD59" s="29"/>
      <c r="AE59" s="29"/>
      <c r="AF59" s="29"/>
      <c r="AG59" s="29"/>
      <c r="AH59" s="29"/>
      <c r="AI59" s="29"/>
      <c r="AJ59" s="30"/>
      <c r="AK59" s="29"/>
      <c r="AL59" s="29"/>
      <c r="AM59" s="30"/>
      <c r="AN59" s="30"/>
      <c r="AO59" s="31"/>
    </row>
    <row r="60" spans="1:41" x14ac:dyDescent="0.2">
      <c r="A60" s="22"/>
      <c r="B60" s="22"/>
      <c r="C60" s="22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26"/>
      <c r="R60" s="25"/>
      <c r="S60" s="25"/>
      <c r="T60" s="25"/>
      <c r="U60" s="25"/>
      <c r="V60" s="25"/>
      <c r="W60" s="25"/>
      <c r="X60" s="25"/>
      <c r="Y60" s="25"/>
      <c r="Z60" s="27"/>
      <c r="AA60" s="27"/>
      <c r="AB60" s="28"/>
      <c r="AC60" s="28"/>
      <c r="AD60" s="29"/>
      <c r="AE60" s="29"/>
      <c r="AF60" s="29"/>
      <c r="AG60" s="29"/>
      <c r="AH60" s="29"/>
      <c r="AI60" s="29"/>
      <c r="AJ60" s="30"/>
      <c r="AK60" s="29"/>
      <c r="AL60" s="29"/>
      <c r="AM60" s="30"/>
      <c r="AN60" s="30"/>
      <c r="AO60" s="31"/>
    </row>
    <row r="61" spans="1:41" x14ac:dyDescent="0.2">
      <c r="A61" s="22"/>
      <c r="B61" s="22"/>
      <c r="C61" s="22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5"/>
      <c r="S61" s="25"/>
      <c r="T61" s="25"/>
      <c r="U61" s="25"/>
      <c r="V61" s="25"/>
      <c r="W61" s="25"/>
      <c r="X61" s="25"/>
      <c r="Y61" s="25"/>
      <c r="Z61" s="27"/>
      <c r="AA61" s="27"/>
      <c r="AB61" s="28"/>
      <c r="AC61" s="28"/>
      <c r="AD61" s="29"/>
      <c r="AE61" s="29"/>
      <c r="AF61" s="29"/>
      <c r="AG61" s="29"/>
      <c r="AH61" s="29"/>
      <c r="AI61" s="29"/>
      <c r="AJ61" s="30"/>
      <c r="AK61" s="29"/>
      <c r="AL61" s="29"/>
      <c r="AM61" s="30"/>
      <c r="AN61" s="30"/>
      <c r="AO61" s="31"/>
    </row>
    <row r="62" spans="1:41" x14ac:dyDescent="0.2">
      <c r="A62" s="22"/>
      <c r="B62" s="22"/>
      <c r="C62" s="22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26"/>
      <c r="R62" s="25"/>
      <c r="S62" s="25"/>
      <c r="T62" s="25"/>
      <c r="U62" s="25"/>
      <c r="V62" s="25"/>
      <c r="W62" s="25"/>
      <c r="X62" s="25"/>
      <c r="Y62" s="25"/>
      <c r="Z62" s="27"/>
      <c r="AA62" s="27"/>
      <c r="AB62" s="28"/>
      <c r="AC62" s="28"/>
      <c r="AD62" s="29"/>
      <c r="AE62" s="29"/>
      <c r="AF62" s="29"/>
      <c r="AG62" s="29"/>
      <c r="AH62" s="29"/>
      <c r="AI62" s="29"/>
      <c r="AJ62" s="30"/>
      <c r="AK62" s="29"/>
      <c r="AL62" s="29"/>
      <c r="AM62" s="30"/>
      <c r="AN62" s="30"/>
      <c r="AO62" s="31"/>
    </row>
    <row r="63" spans="1:41" x14ac:dyDescent="0.2">
      <c r="A63" s="22"/>
      <c r="B63" s="22"/>
      <c r="C63" s="22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5"/>
      <c r="S63" s="25"/>
      <c r="T63" s="25"/>
      <c r="U63" s="25"/>
      <c r="V63" s="25"/>
      <c r="W63" s="25"/>
      <c r="X63" s="25"/>
      <c r="Y63" s="25"/>
      <c r="Z63" s="27"/>
      <c r="AA63" s="27"/>
      <c r="AB63" s="28"/>
      <c r="AC63" s="28"/>
      <c r="AD63" s="29"/>
      <c r="AE63" s="29"/>
      <c r="AF63" s="29"/>
      <c r="AG63" s="29"/>
      <c r="AH63" s="29"/>
      <c r="AI63" s="29"/>
      <c r="AJ63" s="30"/>
      <c r="AK63" s="29"/>
      <c r="AL63" s="29"/>
      <c r="AM63" s="30"/>
      <c r="AN63" s="30"/>
      <c r="AO63" s="31"/>
    </row>
    <row r="64" spans="1:41" x14ac:dyDescent="0.2">
      <c r="A64" s="22"/>
      <c r="B64" s="22"/>
      <c r="C64" s="22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/>
      <c r="Q64" s="26"/>
      <c r="R64" s="25"/>
      <c r="S64" s="25"/>
      <c r="T64" s="25"/>
      <c r="U64" s="25"/>
      <c r="V64" s="25"/>
      <c r="W64" s="25"/>
      <c r="X64" s="25"/>
      <c r="Y64" s="25"/>
      <c r="Z64" s="27"/>
      <c r="AA64" s="27"/>
      <c r="AB64" s="28"/>
      <c r="AC64" s="28"/>
      <c r="AD64" s="29"/>
      <c r="AE64" s="29"/>
      <c r="AF64" s="29"/>
      <c r="AG64" s="29"/>
      <c r="AH64" s="29"/>
      <c r="AI64" s="29"/>
      <c r="AJ64" s="30"/>
      <c r="AK64" s="29"/>
      <c r="AL64" s="29"/>
      <c r="AM64" s="30"/>
      <c r="AN64" s="30"/>
      <c r="AO64" s="31"/>
    </row>
    <row r="65" spans="1:41" x14ac:dyDescent="0.2">
      <c r="A65" s="22"/>
      <c r="B65" s="22"/>
      <c r="C65" s="22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5"/>
      <c r="S65" s="25"/>
      <c r="T65" s="25"/>
      <c r="U65" s="25"/>
      <c r="V65" s="25"/>
      <c r="W65" s="25"/>
      <c r="X65" s="25"/>
      <c r="Y65" s="25"/>
      <c r="Z65" s="27"/>
      <c r="AA65" s="27"/>
      <c r="AB65" s="28"/>
      <c r="AC65" s="28"/>
      <c r="AD65" s="29"/>
      <c r="AE65" s="29"/>
      <c r="AF65" s="29"/>
      <c r="AG65" s="29"/>
      <c r="AH65" s="29"/>
      <c r="AI65" s="29"/>
      <c r="AJ65" s="30"/>
      <c r="AK65" s="29"/>
      <c r="AL65" s="29"/>
      <c r="AM65" s="30"/>
      <c r="AN65" s="30"/>
      <c r="AO65" s="31"/>
    </row>
    <row r="66" spans="1:41" x14ac:dyDescent="0.2">
      <c r="A66" s="22"/>
      <c r="B66" s="22"/>
      <c r="C66" s="22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6"/>
      <c r="Q66" s="26"/>
      <c r="R66" s="25"/>
      <c r="S66" s="25"/>
      <c r="T66" s="25"/>
      <c r="U66" s="25"/>
      <c r="V66" s="25"/>
      <c r="W66" s="25"/>
      <c r="X66" s="25"/>
      <c r="Y66" s="25"/>
      <c r="Z66" s="27"/>
      <c r="AA66" s="27"/>
      <c r="AB66" s="28"/>
      <c r="AC66" s="28"/>
      <c r="AD66" s="29"/>
      <c r="AE66" s="29"/>
      <c r="AF66" s="29"/>
      <c r="AG66" s="29"/>
      <c r="AH66" s="29"/>
      <c r="AI66" s="29"/>
      <c r="AJ66" s="30"/>
      <c r="AK66" s="29"/>
      <c r="AL66" s="29"/>
      <c r="AM66" s="30"/>
      <c r="AN66" s="30"/>
      <c r="AO66" s="31"/>
    </row>
    <row r="67" spans="1:41" x14ac:dyDescent="0.2">
      <c r="A67" s="22"/>
      <c r="B67" s="22"/>
      <c r="C67" s="22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5"/>
      <c r="S67" s="25"/>
      <c r="T67" s="25"/>
      <c r="U67" s="25"/>
      <c r="V67" s="25"/>
      <c r="W67" s="25"/>
      <c r="X67" s="25"/>
      <c r="Y67" s="25"/>
      <c r="Z67" s="27"/>
      <c r="AA67" s="27"/>
      <c r="AB67" s="28"/>
      <c r="AC67" s="28"/>
      <c r="AD67" s="29"/>
      <c r="AE67" s="29"/>
      <c r="AF67" s="29"/>
      <c r="AG67" s="29"/>
      <c r="AH67" s="29"/>
      <c r="AI67" s="29"/>
      <c r="AJ67" s="30"/>
      <c r="AK67" s="29"/>
      <c r="AL67" s="29"/>
      <c r="AM67" s="30"/>
      <c r="AN67" s="30"/>
      <c r="AO67" s="31"/>
    </row>
    <row r="68" spans="1:41" x14ac:dyDescent="0.2">
      <c r="A68" s="22"/>
      <c r="B68" s="22"/>
      <c r="C68" s="22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6"/>
      <c r="R68" s="25"/>
      <c r="S68" s="25"/>
      <c r="T68" s="25"/>
      <c r="U68" s="25"/>
      <c r="V68" s="25"/>
      <c r="W68" s="25"/>
      <c r="X68" s="25"/>
      <c r="Y68" s="25"/>
      <c r="Z68" s="27"/>
      <c r="AA68" s="27"/>
      <c r="AB68" s="28"/>
      <c r="AC68" s="28"/>
      <c r="AD68" s="29"/>
      <c r="AE68" s="29"/>
      <c r="AF68" s="29"/>
      <c r="AG68" s="29"/>
      <c r="AH68" s="29"/>
      <c r="AI68" s="29"/>
      <c r="AJ68" s="30"/>
      <c r="AK68" s="29"/>
      <c r="AL68" s="29"/>
      <c r="AM68" s="30"/>
      <c r="AN68" s="30"/>
      <c r="AO68" s="31"/>
    </row>
    <row r="69" spans="1:41" x14ac:dyDescent="0.2">
      <c r="A69" s="22"/>
      <c r="B69" s="22"/>
      <c r="C69" s="22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5"/>
      <c r="S69" s="25"/>
      <c r="T69" s="25"/>
      <c r="U69" s="25"/>
      <c r="V69" s="25"/>
      <c r="W69" s="25"/>
      <c r="X69" s="25"/>
      <c r="Y69" s="25"/>
      <c r="Z69" s="27"/>
      <c r="AA69" s="27"/>
      <c r="AB69" s="28"/>
      <c r="AC69" s="28"/>
      <c r="AD69" s="29"/>
      <c r="AE69" s="29"/>
      <c r="AF69" s="29"/>
      <c r="AG69" s="29"/>
      <c r="AH69" s="29"/>
      <c r="AI69" s="29"/>
      <c r="AJ69" s="30"/>
      <c r="AK69" s="29"/>
      <c r="AL69" s="29"/>
      <c r="AM69" s="30"/>
      <c r="AN69" s="30"/>
      <c r="AO69" s="31"/>
    </row>
    <row r="70" spans="1:41" x14ac:dyDescent="0.2">
      <c r="A70" s="22"/>
      <c r="B70" s="22"/>
      <c r="C70" s="22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6"/>
      <c r="Q70" s="26"/>
      <c r="R70" s="25"/>
      <c r="S70" s="25"/>
      <c r="T70" s="25"/>
      <c r="U70" s="25"/>
      <c r="V70" s="25"/>
      <c r="W70" s="25"/>
      <c r="X70" s="25"/>
      <c r="Y70" s="25"/>
      <c r="Z70" s="27"/>
      <c r="AA70" s="27"/>
      <c r="AB70" s="28"/>
      <c r="AC70" s="28"/>
      <c r="AD70" s="29"/>
      <c r="AE70" s="29"/>
      <c r="AF70" s="29"/>
      <c r="AG70" s="29"/>
      <c r="AH70" s="29"/>
      <c r="AI70" s="29"/>
      <c r="AJ70" s="30"/>
      <c r="AK70" s="29"/>
      <c r="AL70" s="29"/>
      <c r="AM70" s="30"/>
      <c r="AN70" s="30"/>
      <c r="AO70" s="31"/>
    </row>
    <row r="71" spans="1:41" x14ac:dyDescent="0.2">
      <c r="A71" s="22"/>
      <c r="B71" s="22"/>
      <c r="C71" s="22"/>
    </row>
    <row r="72" spans="1:41" x14ac:dyDescent="0.2">
      <c r="A72" s="22"/>
      <c r="B72" s="22"/>
      <c r="C72" s="22"/>
    </row>
    <row r="73" spans="1:41" x14ac:dyDescent="0.2">
      <c r="A73" s="22"/>
      <c r="B73" s="22"/>
      <c r="C73" s="22"/>
    </row>
    <row r="74" spans="1:41" x14ac:dyDescent="0.2">
      <c r="A74" s="22"/>
      <c r="B74" s="22"/>
      <c r="C74" s="22"/>
    </row>
    <row r="75" spans="1:41" x14ac:dyDescent="0.2">
      <c r="A75" s="22"/>
      <c r="B75" s="22"/>
      <c r="C75" s="22"/>
    </row>
    <row r="76" spans="1:41" x14ac:dyDescent="0.2">
      <c r="A76" s="22"/>
      <c r="B76" s="22"/>
      <c r="C76" s="22"/>
    </row>
    <row r="77" spans="1:41" x14ac:dyDescent="0.2">
      <c r="A77" s="22"/>
      <c r="B77" s="22"/>
      <c r="C77" s="22"/>
    </row>
    <row r="78" spans="1:41" x14ac:dyDescent="0.2">
      <c r="A78" s="22"/>
      <c r="B78" s="22"/>
      <c r="C78" s="22"/>
    </row>
    <row r="79" spans="1:41" x14ac:dyDescent="0.2">
      <c r="A79" s="22"/>
      <c r="B79" s="22"/>
      <c r="C79" s="22"/>
    </row>
    <row r="80" spans="1:41" x14ac:dyDescent="0.2">
      <c r="A80" s="22"/>
      <c r="B80" s="22"/>
      <c r="C80" s="22"/>
    </row>
    <row r="81" spans="1:3" x14ac:dyDescent="0.2">
      <c r="A81" s="22"/>
      <c r="B81" s="22"/>
      <c r="C81" s="22"/>
    </row>
    <row r="82" spans="1:3" x14ac:dyDescent="0.2">
      <c r="A82" s="22"/>
      <c r="B82" s="22"/>
      <c r="C82" s="22"/>
    </row>
    <row r="83" spans="1:3" x14ac:dyDescent="0.2">
      <c r="A83" s="22"/>
      <c r="B83" s="22"/>
      <c r="C83" s="22"/>
    </row>
    <row r="84" spans="1:3" x14ac:dyDescent="0.2">
      <c r="A84" s="22"/>
      <c r="B84" s="22"/>
      <c r="C84" s="22"/>
    </row>
    <row r="85" spans="1:3" x14ac:dyDescent="0.2">
      <c r="A85" s="22"/>
      <c r="B85" s="22"/>
      <c r="C85" s="22"/>
    </row>
    <row r="86" spans="1:3" x14ac:dyDescent="0.2">
      <c r="A86" s="22"/>
      <c r="B86" s="22"/>
      <c r="C86" s="22"/>
    </row>
    <row r="87" spans="1:3" x14ac:dyDescent="0.2">
      <c r="A87" s="22"/>
      <c r="B87" s="22"/>
      <c r="C87" s="22"/>
    </row>
    <row r="88" spans="1:3" x14ac:dyDescent="0.2">
      <c r="A88" s="22"/>
      <c r="B88" s="22"/>
      <c r="C88" s="22"/>
    </row>
    <row r="89" spans="1:3" x14ac:dyDescent="0.2">
      <c r="A89" s="22"/>
      <c r="B89" s="22"/>
      <c r="C89" s="22"/>
    </row>
    <row r="90" spans="1:3" x14ac:dyDescent="0.2">
      <c r="A90" s="22"/>
      <c r="B90" s="22"/>
      <c r="C90" s="22"/>
    </row>
    <row r="91" spans="1:3" x14ac:dyDescent="0.2">
      <c r="A91" s="22"/>
      <c r="B91" s="22"/>
      <c r="C91" s="22"/>
    </row>
    <row r="92" spans="1:3" x14ac:dyDescent="0.2">
      <c r="A92" s="22"/>
      <c r="B92" s="22"/>
      <c r="C92" s="22"/>
    </row>
    <row r="93" spans="1:3" x14ac:dyDescent="0.2">
      <c r="A93" s="22"/>
      <c r="B93" s="22"/>
      <c r="C93" s="22"/>
    </row>
    <row r="94" spans="1:3" x14ac:dyDescent="0.2">
      <c r="A94" s="22"/>
      <c r="B94" s="22"/>
      <c r="C94" s="22"/>
    </row>
    <row r="95" spans="1:3" x14ac:dyDescent="0.2">
      <c r="A95" s="22"/>
      <c r="B95" s="22"/>
      <c r="C95" s="22"/>
    </row>
    <row r="96" spans="1:3" x14ac:dyDescent="0.2">
      <c r="A96" s="22"/>
      <c r="B96" s="22"/>
      <c r="C96" s="22"/>
    </row>
    <row r="97" spans="1:3" x14ac:dyDescent="0.2">
      <c r="A97" s="22"/>
      <c r="B97" s="22"/>
      <c r="C97" s="22"/>
    </row>
    <row r="98" spans="1:3" x14ac:dyDescent="0.2">
      <c r="A98" s="22"/>
      <c r="B98" s="22"/>
      <c r="C98" s="22"/>
    </row>
    <row r="99" spans="1:3" x14ac:dyDescent="0.2">
      <c r="A99" s="22"/>
      <c r="B99" s="22"/>
      <c r="C99" s="22"/>
    </row>
    <row r="100" spans="1:3" x14ac:dyDescent="0.2">
      <c r="A100" s="22"/>
      <c r="B100" s="22"/>
      <c r="C100" s="22"/>
    </row>
  </sheetData>
  <mergeCells count="32">
    <mergeCell ref="AN1:AN3"/>
    <mergeCell ref="AO1:AO3"/>
    <mergeCell ref="D2:E2"/>
    <mergeCell ref="F2:G2"/>
    <mergeCell ref="H2:I2"/>
    <mergeCell ref="J2:K2"/>
    <mergeCell ref="L2:M2"/>
    <mergeCell ref="N2:O2"/>
    <mergeCell ref="P2:Q2"/>
    <mergeCell ref="R2:S2"/>
    <mergeCell ref="AJ2:AJ3"/>
    <mergeCell ref="AK2:AK3"/>
    <mergeCell ref="AL2:AL3"/>
    <mergeCell ref="AM2:AM3"/>
    <mergeCell ref="AF2:AF3"/>
    <mergeCell ref="AG2:AG3"/>
    <mergeCell ref="AB1:AC2"/>
    <mergeCell ref="AD1:AJ1"/>
    <mergeCell ref="AK1:AM1"/>
    <mergeCell ref="T2:U2"/>
    <mergeCell ref="V2:W2"/>
    <mergeCell ref="X2:Y2"/>
    <mergeCell ref="Z2:AA2"/>
    <mergeCell ref="AD2:AD3"/>
    <mergeCell ref="AE2:AE3"/>
    <mergeCell ref="AH2:AH3"/>
    <mergeCell ref="AI2:AI3"/>
    <mergeCell ref="A1:A3"/>
    <mergeCell ref="B1:B3"/>
    <mergeCell ref="C1:C3"/>
    <mergeCell ref="D1:Q1"/>
    <mergeCell ref="R1:AA1"/>
  </mergeCells>
  <phoneticPr fontId="13" type="noConversion"/>
  <conditionalFormatting sqref="B19:B100 B4:B11 B14:B15 B17">
    <cfRule type="expression" dxfId="62" priority="1" stopIfTrue="1">
      <formula>AND(NOT(ISBLANK($A4)),ISBLANK(B4))</formula>
    </cfRule>
  </conditionalFormatting>
  <conditionalFormatting sqref="C4:C100">
    <cfRule type="expression" dxfId="61" priority="2" stopIfTrue="1">
      <formula>AND(NOT(ISBLANK(A4)),ISBLANK(C4))</formula>
    </cfRule>
  </conditionalFormatting>
  <conditionalFormatting sqref="B18">
    <cfRule type="expression" dxfId="60" priority="3" stopIfTrue="1">
      <formula>AND(NOT(ISBLANK($A12)),ISBLANK(B18))</formula>
    </cfRule>
  </conditionalFormatting>
  <conditionalFormatting sqref="B16">
    <cfRule type="expression" dxfId="59" priority="4" stopIfTrue="1">
      <formula>AND(NOT(ISBLANK($A13)),ISBLANK(B16))</formula>
    </cfRule>
  </conditionalFormatting>
  <conditionalFormatting sqref="D4:D70 F4:F70 H4:H70 J4:J70 L4:L70 N4:N70 R4:R70 T4:T70 V4:V70 X4:X70">
    <cfRule type="expression" dxfId="58" priority="5" stopIfTrue="1">
      <formula>AND(NOT(ISBLANK(E4)),ISBLANK(D4))</formula>
    </cfRule>
  </conditionalFormatting>
  <conditionalFormatting sqref="E4:E70 G4:G70 I4:I70 K4:K70 M4:M70 O4:O70 S4:S70 U4:U70 W4:W70 Y4:Y70">
    <cfRule type="expression" dxfId="57" priority="6" stopIfTrue="1">
      <formula>AND(NOT(ISBLANK(D4)),ISBLANK(E4))</formula>
    </cfRule>
  </conditionalFormatting>
  <conditionalFormatting sqref="B12:B13">
    <cfRule type="expression" dxfId="56" priority="7" stopIfTrue="1">
      <formula>AND(NOT(ISBLANK(#REF!)),ISBLANK(B12))</formula>
    </cfRule>
  </conditionalFormatting>
  <dataValidations count="5">
    <dataValidation operator="lessThanOrEqual" allowBlank="1" showInputMessage="1" showErrorMessage="1" error="FTE cannot be greater than Headcount_x000a_" sqref="R71:AN65536 D71:O65536 P4:Q65536 AP1:IV1048576 AO1 R1 A1:C1 P2 A101:C65536 AB1 AB3:AC70 AO4:AO65536"/>
    <dataValidation type="decimal" operator="greaterThan" allowBlank="1" showInputMessage="1" showErrorMessage="1" sqref="AK18:AL70 AD18:AI70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H4:H70 J4:J70 L4:L70 N4:N70 T4:T70 V4:V70 X4:X70 R4:R70 D4:D70 F4:F7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70 I4:I70 K4:K70 O4:O70 U4:U70 W4:W70 Y4:Y70 S4:S70 E4:E70 M4:M70">
      <formula1>E4&lt;=D4</formula1>
    </dataValidation>
    <dataValidation type="decimal" operator="greaterThanOrEqual" allowBlank="1" showInputMessage="1" showErrorMessage="1" sqref="AK4:AL17 AD4:AI17">
      <formula1>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topLeftCell="AK3" workbookViewId="0">
      <selection activeCell="AO10" sqref="AO10"/>
    </sheetView>
  </sheetViews>
  <sheetFormatPr defaultRowHeight="15" x14ac:dyDescent="0.2"/>
  <cols>
    <col min="1" max="1" width="23.5546875" style="21" customWidth="1"/>
    <col min="2" max="3" width="15" style="21" customWidth="1"/>
    <col min="4" max="17" width="10.44140625" style="32" customWidth="1"/>
    <col min="18" max="27" width="12.77734375" style="32" customWidth="1"/>
    <col min="28" max="29" width="11.109375" style="21" customWidth="1"/>
    <col min="30" max="36" width="15.5546875" style="21" customWidth="1"/>
    <col min="37" max="39" width="19.109375" style="21" customWidth="1"/>
    <col min="40" max="40" width="20.77734375" style="21" customWidth="1"/>
    <col min="41" max="41" width="18" style="21" customWidth="1"/>
    <col min="42" max="16384" width="8.88671875" style="21"/>
  </cols>
  <sheetData>
    <row r="1" spans="1:42" s="20" customFormat="1" ht="15" customHeight="1" x14ac:dyDescent="0.25">
      <c r="A1" s="56" t="s">
        <v>12</v>
      </c>
      <c r="B1" s="56" t="s">
        <v>1</v>
      </c>
      <c r="C1" s="56" t="s">
        <v>0</v>
      </c>
      <c r="D1" s="62" t="s">
        <v>8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63"/>
      <c r="R1" s="69" t="s">
        <v>15</v>
      </c>
      <c r="S1" s="73"/>
      <c r="T1" s="73"/>
      <c r="U1" s="73"/>
      <c r="V1" s="73"/>
      <c r="W1" s="73"/>
      <c r="X1" s="73"/>
      <c r="Y1" s="73"/>
      <c r="Z1" s="73"/>
      <c r="AA1" s="64"/>
      <c r="AB1" s="74" t="s">
        <v>25</v>
      </c>
      <c r="AC1" s="75"/>
      <c r="AD1" s="65" t="s">
        <v>11</v>
      </c>
      <c r="AE1" s="66"/>
      <c r="AF1" s="66"/>
      <c r="AG1" s="66"/>
      <c r="AH1" s="66"/>
      <c r="AI1" s="66"/>
      <c r="AJ1" s="67"/>
      <c r="AK1" s="68" t="s">
        <v>32</v>
      </c>
      <c r="AL1" s="68"/>
      <c r="AM1" s="68"/>
      <c r="AN1" s="56" t="s">
        <v>24</v>
      </c>
      <c r="AO1" s="56" t="s">
        <v>33</v>
      </c>
    </row>
    <row r="2" spans="1:42" s="20" customFormat="1" ht="53.25" customHeight="1" x14ac:dyDescent="0.25">
      <c r="A2" s="70"/>
      <c r="B2" s="70"/>
      <c r="C2" s="70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62" t="s">
        <v>9</v>
      </c>
      <c r="Q2" s="63"/>
      <c r="R2" s="62" t="s">
        <v>13</v>
      </c>
      <c r="S2" s="64"/>
      <c r="T2" s="69" t="s">
        <v>3</v>
      </c>
      <c r="U2" s="64"/>
      <c r="V2" s="69" t="s">
        <v>4</v>
      </c>
      <c r="W2" s="64"/>
      <c r="X2" s="69" t="s">
        <v>14</v>
      </c>
      <c r="Y2" s="64"/>
      <c r="Z2" s="62" t="s">
        <v>10</v>
      </c>
      <c r="AA2" s="63"/>
      <c r="AB2" s="60"/>
      <c r="AC2" s="61"/>
      <c r="AD2" s="56" t="s">
        <v>17</v>
      </c>
      <c r="AE2" s="56" t="s">
        <v>16</v>
      </c>
      <c r="AF2" s="56" t="s">
        <v>18</v>
      </c>
      <c r="AG2" s="56" t="s">
        <v>19</v>
      </c>
      <c r="AH2" s="56" t="s">
        <v>20</v>
      </c>
      <c r="AI2" s="56" t="s">
        <v>21</v>
      </c>
      <c r="AJ2" s="58" t="s">
        <v>23</v>
      </c>
      <c r="AK2" s="56" t="s">
        <v>26</v>
      </c>
      <c r="AL2" s="56" t="s">
        <v>27</v>
      </c>
      <c r="AM2" s="56" t="s">
        <v>22</v>
      </c>
      <c r="AN2" s="59"/>
      <c r="AO2" s="59"/>
    </row>
    <row r="3" spans="1:42" ht="57.75" customHeight="1" x14ac:dyDescent="0.25">
      <c r="A3" s="71"/>
      <c r="B3" s="71"/>
      <c r="C3" s="71"/>
      <c r="D3" s="19" t="s">
        <v>2</v>
      </c>
      <c r="E3" s="19" t="s">
        <v>7</v>
      </c>
      <c r="F3" s="19" t="s">
        <v>2</v>
      </c>
      <c r="G3" s="19" t="s">
        <v>7</v>
      </c>
      <c r="H3" s="19" t="s">
        <v>2</v>
      </c>
      <c r="I3" s="19" t="s">
        <v>7</v>
      </c>
      <c r="J3" s="19" t="s">
        <v>2</v>
      </c>
      <c r="K3" s="19" t="s">
        <v>7</v>
      </c>
      <c r="L3" s="19" t="s">
        <v>2</v>
      </c>
      <c r="M3" s="19" t="s">
        <v>7</v>
      </c>
      <c r="N3" s="19" t="s">
        <v>2</v>
      </c>
      <c r="O3" s="19" t="s">
        <v>7</v>
      </c>
      <c r="P3" s="19" t="s">
        <v>2</v>
      </c>
      <c r="Q3" s="19" t="s">
        <v>7</v>
      </c>
      <c r="R3" s="18" t="s">
        <v>2</v>
      </c>
      <c r="S3" s="18" t="s">
        <v>7</v>
      </c>
      <c r="T3" s="18" t="s">
        <v>2</v>
      </c>
      <c r="U3" s="18" t="s">
        <v>7</v>
      </c>
      <c r="V3" s="18" t="s">
        <v>2</v>
      </c>
      <c r="W3" s="18" t="s">
        <v>7</v>
      </c>
      <c r="X3" s="18" t="s">
        <v>2</v>
      </c>
      <c r="Y3" s="18" t="s">
        <v>7</v>
      </c>
      <c r="Z3" s="18" t="s">
        <v>2</v>
      </c>
      <c r="AA3" s="18" t="s">
        <v>7</v>
      </c>
      <c r="AB3" s="2" t="s">
        <v>2</v>
      </c>
      <c r="AC3" s="1" t="s">
        <v>7</v>
      </c>
      <c r="AD3" s="57"/>
      <c r="AE3" s="57"/>
      <c r="AF3" s="57"/>
      <c r="AG3" s="57"/>
      <c r="AH3" s="57"/>
      <c r="AI3" s="57"/>
      <c r="AJ3" s="58"/>
      <c r="AK3" s="57"/>
      <c r="AL3" s="57"/>
      <c r="AM3" s="57"/>
      <c r="AN3" s="57"/>
      <c r="AO3" s="57"/>
    </row>
    <row r="4" spans="1:42" ht="30" x14ac:dyDescent="0.2">
      <c r="A4" s="22" t="s">
        <v>34</v>
      </c>
      <c r="B4" s="22" t="s">
        <v>35</v>
      </c>
      <c r="C4" s="22" t="s">
        <v>36</v>
      </c>
      <c r="D4" s="23">
        <v>114</v>
      </c>
      <c r="E4" s="23">
        <v>110.47</v>
      </c>
      <c r="F4" s="23">
        <v>207</v>
      </c>
      <c r="G4" s="23">
        <v>199.25</v>
      </c>
      <c r="H4" s="23">
        <v>679</v>
      </c>
      <c r="I4" s="23">
        <v>667.84</v>
      </c>
      <c r="J4" s="23">
        <v>556</v>
      </c>
      <c r="K4" s="23">
        <v>540.16</v>
      </c>
      <c r="L4" s="23">
        <v>116</v>
      </c>
      <c r="M4" s="23">
        <v>113.14</v>
      </c>
      <c r="N4" s="23">
        <v>0</v>
      </c>
      <c r="O4" s="23">
        <v>0</v>
      </c>
      <c r="P4" s="14">
        <f>SUM(D4,F4,H4,J4,L4,N4)</f>
        <v>1672</v>
      </c>
      <c r="Q4" s="14">
        <f>SUM(E4,G4,I4,K4,M4,O4)</f>
        <v>1630.8600000000001</v>
      </c>
      <c r="R4" s="23">
        <v>13</v>
      </c>
      <c r="S4" s="23">
        <v>12.6</v>
      </c>
      <c r="T4" s="23">
        <v>27</v>
      </c>
      <c r="U4" s="23">
        <v>26.97</v>
      </c>
      <c r="V4" s="23">
        <v>21</v>
      </c>
      <c r="W4" s="23">
        <v>21</v>
      </c>
      <c r="X4" s="23">
        <v>0</v>
      </c>
      <c r="Y4" s="23">
        <v>0</v>
      </c>
      <c r="Z4" s="24">
        <f>SUM(R4,T4,V4,X4,)</f>
        <v>61</v>
      </c>
      <c r="AA4" s="24">
        <f>SUM(S4,U4,W4,Y4)</f>
        <v>60.57</v>
      </c>
      <c r="AB4" s="14">
        <f>P4+Z4</f>
        <v>1733</v>
      </c>
      <c r="AC4" s="14">
        <f>Q4+AA4</f>
        <v>1691.43</v>
      </c>
      <c r="AD4" s="5">
        <v>6389527.7000000002</v>
      </c>
      <c r="AE4" s="5">
        <v>25063.54</v>
      </c>
      <c r="AF4" s="5">
        <v>5985</v>
      </c>
      <c r="AG4" s="5">
        <v>119134.87</v>
      </c>
      <c r="AH4" s="5">
        <v>1259188.07</v>
      </c>
      <c r="AI4" s="5">
        <v>594439.98</v>
      </c>
      <c r="AJ4" s="15">
        <f>SUM(AD4:AI4)</f>
        <v>8393339.1600000001</v>
      </c>
      <c r="AK4" s="5">
        <v>553857.72</v>
      </c>
      <c r="AL4" s="5">
        <v>1024830.17</v>
      </c>
      <c r="AM4" s="15">
        <f>SUM(AK4:AL4)</f>
        <v>1578687.8900000001</v>
      </c>
      <c r="AN4" s="15">
        <f>SUM(AM4,AJ4)</f>
        <v>9972027.0500000007</v>
      </c>
      <c r="AO4" s="16"/>
      <c r="AP4" s="16"/>
    </row>
    <row r="5" spans="1:42" ht="30" x14ac:dyDescent="0.2">
      <c r="A5" s="22" t="s">
        <v>37</v>
      </c>
      <c r="B5" s="22" t="s">
        <v>38</v>
      </c>
      <c r="C5" s="22" t="s">
        <v>36</v>
      </c>
      <c r="D5" s="23">
        <v>326</v>
      </c>
      <c r="E5" s="23">
        <v>276.95999999999998</v>
      </c>
      <c r="F5" s="23">
        <v>1934</v>
      </c>
      <c r="G5" s="23">
        <v>1819.02</v>
      </c>
      <c r="H5" s="23">
        <v>238</v>
      </c>
      <c r="I5" s="23">
        <v>232.22</v>
      </c>
      <c r="J5" s="23">
        <v>45</v>
      </c>
      <c r="K5" s="23">
        <v>44.6</v>
      </c>
      <c r="L5" s="23">
        <v>3</v>
      </c>
      <c r="M5" s="23">
        <v>3</v>
      </c>
      <c r="N5" s="23">
        <v>0</v>
      </c>
      <c r="O5" s="23">
        <v>0</v>
      </c>
      <c r="P5" s="14">
        <f t="shared" ref="P5:Q17" si="0">SUM(D5,F5,H5,J5,L5,N5)</f>
        <v>2546</v>
      </c>
      <c r="Q5" s="14">
        <f t="shared" si="0"/>
        <v>2375.7999999999997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4">
        <f t="shared" ref="Z5:Z17" si="1">SUM(R5,T5,V5,X5,)</f>
        <v>0</v>
      </c>
      <c r="AA5" s="24">
        <f t="shared" ref="AA5:AA17" si="2">SUM(S5,U5,W5,Y5)</f>
        <v>0</v>
      </c>
      <c r="AB5" s="14">
        <f t="shared" ref="AB5:AC17" si="3">P5+Z5</f>
        <v>2546</v>
      </c>
      <c r="AC5" s="14">
        <f t="shared" si="3"/>
        <v>2375.7999999999997</v>
      </c>
      <c r="AD5" s="5">
        <v>4989977</v>
      </c>
      <c r="AE5" s="5">
        <v>43453</v>
      </c>
      <c r="AF5" s="5">
        <v>400</v>
      </c>
      <c r="AG5" s="5">
        <v>111385</v>
      </c>
      <c r="AH5" s="5">
        <v>923243</v>
      </c>
      <c r="AI5" s="5">
        <v>371483</v>
      </c>
      <c r="AJ5" s="15">
        <f t="shared" ref="AJ5:AJ17" si="4">SUM(AD5:AI5)</f>
        <v>6439941</v>
      </c>
      <c r="AK5" s="5">
        <v>0</v>
      </c>
      <c r="AL5" s="5">
        <v>0</v>
      </c>
      <c r="AM5" s="15">
        <f t="shared" ref="AM5:AM17" si="5">SUM(AK5:AL5)</f>
        <v>0</v>
      </c>
      <c r="AN5" s="15">
        <f t="shared" ref="AN5:AN17" si="6">SUM(AM5,AJ5)</f>
        <v>6439941</v>
      </c>
      <c r="AO5" s="16"/>
      <c r="AP5" s="16"/>
    </row>
    <row r="6" spans="1:42" ht="30" x14ac:dyDescent="0.2">
      <c r="A6" s="22" t="s">
        <v>39</v>
      </c>
      <c r="B6" s="22" t="s">
        <v>38</v>
      </c>
      <c r="C6" s="22" t="s">
        <v>36</v>
      </c>
      <c r="D6" s="23">
        <v>4517</v>
      </c>
      <c r="E6" s="23">
        <v>4026.73</v>
      </c>
      <c r="F6" s="23">
        <v>915</v>
      </c>
      <c r="G6" s="23">
        <v>867.46</v>
      </c>
      <c r="H6" s="23">
        <v>676</v>
      </c>
      <c r="I6" s="23">
        <v>661.42</v>
      </c>
      <c r="J6" s="23">
        <v>128</v>
      </c>
      <c r="K6" s="23">
        <v>124.1</v>
      </c>
      <c r="L6" s="23">
        <v>9</v>
      </c>
      <c r="M6" s="23">
        <v>9</v>
      </c>
      <c r="N6" s="23">
        <v>0</v>
      </c>
      <c r="O6" s="23">
        <v>0</v>
      </c>
      <c r="P6" s="14">
        <f t="shared" si="0"/>
        <v>6245</v>
      </c>
      <c r="Q6" s="14">
        <f t="shared" si="0"/>
        <v>5688.7100000000009</v>
      </c>
      <c r="R6" s="23">
        <v>0</v>
      </c>
      <c r="S6" s="23">
        <v>0</v>
      </c>
      <c r="T6" s="23">
        <v>1</v>
      </c>
      <c r="U6" s="23">
        <v>0.61</v>
      </c>
      <c r="V6" s="23">
        <v>18</v>
      </c>
      <c r="W6" s="23">
        <v>17.14</v>
      </c>
      <c r="X6" s="23">
        <v>0</v>
      </c>
      <c r="Y6" s="23">
        <v>0</v>
      </c>
      <c r="Z6" s="24">
        <f t="shared" si="1"/>
        <v>19</v>
      </c>
      <c r="AA6" s="24">
        <f t="shared" si="2"/>
        <v>17.75</v>
      </c>
      <c r="AB6" s="14">
        <f t="shared" si="3"/>
        <v>6264</v>
      </c>
      <c r="AC6" s="14">
        <f t="shared" si="3"/>
        <v>5706.4600000000009</v>
      </c>
      <c r="AD6" s="5">
        <v>9741878.6999999993</v>
      </c>
      <c r="AE6" s="5">
        <v>98573</v>
      </c>
      <c r="AF6" s="5">
        <v>2050</v>
      </c>
      <c r="AG6" s="5">
        <v>356941.94</v>
      </c>
      <c r="AH6" s="5">
        <v>1746990.43</v>
      </c>
      <c r="AI6" s="5">
        <v>638382.41</v>
      </c>
      <c r="AJ6" s="15">
        <f t="shared" si="4"/>
        <v>12584816.479999999</v>
      </c>
      <c r="AK6" s="5">
        <v>272912.96000000002</v>
      </c>
      <c r="AL6" s="5">
        <v>33839</v>
      </c>
      <c r="AM6" s="15">
        <f t="shared" si="5"/>
        <v>306751.96000000002</v>
      </c>
      <c r="AN6" s="15">
        <f t="shared" si="6"/>
        <v>12891568.439999999</v>
      </c>
      <c r="AO6" s="16"/>
      <c r="AP6" s="16"/>
    </row>
    <row r="7" spans="1:42" ht="30" x14ac:dyDescent="0.2">
      <c r="A7" s="22" t="s">
        <v>40</v>
      </c>
      <c r="B7" s="22" t="s">
        <v>38</v>
      </c>
      <c r="C7" s="22" t="s">
        <v>36</v>
      </c>
      <c r="D7" s="23">
        <v>12</v>
      </c>
      <c r="E7" s="23">
        <v>12</v>
      </c>
      <c r="F7" s="23">
        <v>135</v>
      </c>
      <c r="G7" s="23">
        <v>131</v>
      </c>
      <c r="H7" s="23">
        <v>12</v>
      </c>
      <c r="I7" s="23">
        <v>12</v>
      </c>
      <c r="J7" s="23">
        <v>1</v>
      </c>
      <c r="K7" s="23">
        <v>1</v>
      </c>
      <c r="L7" s="23">
        <v>0</v>
      </c>
      <c r="M7" s="23">
        <v>0</v>
      </c>
      <c r="N7" s="23">
        <v>0</v>
      </c>
      <c r="O7" s="23">
        <v>0</v>
      </c>
      <c r="P7" s="14">
        <f t="shared" si="0"/>
        <v>160</v>
      </c>
      <c r="Q7" s="14">
        <f t="shared" si="0"/>
        <v>156</v>
      </c>
      <c r="R7" s="23">
        <v>1</v>
      </c>
      <c r="S7" s="23">
        <v>1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4">
        <f t="shared" si="1"/>
        <v>1</v>
      </c>
      <c r="AA7" s="24">
        <f t="shared" si="2"/>
        <v>1</v>
      </c>
      <c r="AB7" s="14">
        <f t="shared" si="3"/>
        <v>161</v>
      </c>
      <c r="AC7" s="14">
        <f t="shared" si="3"/>
        <v>157</v>
      </c>
      <c r="AD7" s="5">
        <v>455321</v>
      </c>
      <c r="AE7" s="5">
        <v>27717</v>
      </c>
      <c r="AF7" s="5"/>
      <c r="AG7" s="5">
        <v>29475</v>
      </c>
      <c r="AH7" s="5">
        <v>70340</v>
      </c>
      <c r="AI7" s="5">
        <v>45929</v>
      </c>
      <c r="AJ7" s="15">
        <f t="shared" si="4"/>
        <v>628782</v>
      </c>
      <c r="AK7" s="5">
        <v>52480</v>
      </c>
      <c r="AL7" s="5">
        <v>0</v>
      </c>
      <c r="AM7" s="15">
        <f t="shared" si="5"/>
        <v>52480</v>
      </c>
      <c r="AN7" s="15">
        <f t="shared" si="6"/>
        <v>681262</v>
      </c>
      <c r="AO7" s="16"/>
      <c r="AP7" s="16"/>
    </row>
    <row r="8" spans="1:42" ht="30" x14ac:dyDescent="0.2">
      <c r="A8" s="22" t="s">
        <v>41</v>
      </c>
      <c r="B8" s="22" t="s">
        <v>38</v>
      </c>
      <c r="C8" s="22" t="s">
        <v>36</v>
      </c>
      <c r="D8" s="23">
        <v>1527</v>
      </c>
      <c r="E8" s="23">
        <v>1490.73</v>
      </c>
      <c r="F8" s="23">
        <v>323</v>
      </c>
      <c r="G8" s="23">
        <v>305.64999999999998</v>
      </c>
      <c r="H8" s="23">
        <v>1291</v>
      </c>
      <c r="I8" s="23">
        <v>1253.75</v>
      </c>
      <c r="J8" s="23">
        <v>281</v>
      </c>
      <c r="K8" s="23">
        <v>271.47000000000003</v>
      </c>
      <c r="L8" s="23">
        <v>29</v>
      </c>
      <c r="M8" s="23">
        <v>28.09</v>
      </c>
      <c r="N8" s="23">
        <v>0</v>
      </c>
      <c r="O8" s="23">
        <v>0</v>
      </c>
      <c r="P8" s="14">
        <f t="shared" si="0"/>
        <v>3451</v>
      </c>
      <c r="Q8" s="14">
        <f t="shared" si="0"/>
        <v>3349.6900000000005</v>
      </c>
      <c r="R8" s="23">
        <v>0</v>
      </c>
      <c r="S8" s="23">
        <v>0</v>
      </c>
      <c r="T8" s="23">
        <v>0</v>
      </c>
      <c r="U8" s="23">
        <v>0</v>
      </c>
      <c r="V8" s="23">
        <v>21</v>
      </c>
      <c r="W8" s="23">
        <v>18.84</v>
      </c>
      <c r="X8" s="23">
        <v>0</v>
      </c>
      <c r="Y8" s="23">
        <v>0</v>
      </c>
      <c r="Z8" s="24">
        <f t="shared" si="1"/>
        <v>21</v>
      </c>
      <c r="AA8" s="24">
        <f t="shared" si="2"/>
        <v>18.84</v>
      </c>
      <c r="AB8" s="14">
        <f t="shared" si="3"/>
        <v>3472</v>
      </c>
      <c r="AC8" s="14">
        <f t="shared" si="3"/>
        <v>3368.5300000000007</v>
      </c>
      <c r="AD8" s="5">
        <v>7807570.9100000001</v>
      </c>
      <c r="AE8" s="5">
        <v>634959.02</v>
      </c>
      <c r="AF8" s="5">
        <v>7832.19</v>
      </c>
      <c r="AG8" s="5">
        <v>98909.23</v>
      </c>
      <c r="AH8" s="5">
        <v>1554915.05</v>
      </c>
      <c r="AI8" s="5">
        <v>668911.64</v>
      </c>
      <c r="AJ8" s="15">
        <f t="shared" si="4"/>
        <v>10773098.040000001</v>
      </c>
      <c r="AK8" s="5">
        <v>121720.76</v>
      </c>
      <c r="AL8" s="5"/>
      <c r="AM8" s="15">
        <f t="shared" si="5"/>
        <v>121720.76</v>
      </c>
      <c r="AN8" s="15">
        <f t="shared" si="6"/>
        <v>10894818.800000001</v>
      </c>
      <c r="AO8" s="16"/>
      <c r="AP8" s="16"/>
    </row>
    <row r="9" spans="1:42" ht="30" x14ac:dyDescent="0.2">
      <c r="A9" s="22" t="s">
        <v>42</v>
      </c>
      <c r="B9" s="22" t="s">
        <v>38</v>
      </c>
      <c r="C9" s="22" t="s">
        <v>36</v>
      </c>
      <c r="D9" s="23">
        <v>447</v>
      </c>
      <c r="E9" s="23">
        <v>438.95</v>
      </c>
      <c r="F9" s="23">
        <v>240</v>
      </c>
      <c r="G9" s="23">
        <v>230.23</v>
      </c>
      <c r="H9" s="23">
        <v>291</v>
      </c>
      <c r="I9" s="23">
        <v>275.22000000000003</v>
      </c>
      <c r="J9" s="23">
        <v>110</v>
      </c>
      <c r="K9" s="23">
        <v>108.13</v>
      </c>
      <c r="L9" s="23">
        <v>5</v>
      </c>
      <c r="M9" s="23">
        <v>4.49</v>
      </c>
      <c r="N9" s="23">
        <v>0</v>
      </c>
      <c r="O9" s="23">
        <v>0</v>
      </c>
      <c r="P9" s="14">
        <f t="shared" si="0"/>
        <v>1093</v>
      </c>
      <c r="Q9" s="14">
        <f t="shared" si="0"/>
        <v>1057.02</v>
      </c>
      <c r="R9" s="23">
        <v>4</v>
      </c>
      <c r="S9" s="23">
        <v>4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4">
        <f t="shared" si="1"/>
        <v>4</v>
      </c>
      <c r="AA9" s="24">
        <f t="shared" si="2"/>
        <v>4</v>
      </c>
      <c r="AB9" s="14">
        <f t="shared" si="3"/>
        <v>1097</v>
      </c>
      <c r="AC9" s="14">
        <f t="shared" si="3"/>
        <v>1061.02</v>
      </c>
      <c r="AD9" s="5">
        <v>2409402.02</v>
      </c>
      <c r="AE9" s="5">
        <v>230864.36</v>
      </c>
      <c r="AF9" s="5">
        <v>3350</v>
      </c>
      <c r="AG9" s="5">
        <v>203513.60000000001</v>
      </c>
      <c r="AH9" s="5">
        <v>507178.94</v>
      </c>
      <c r="AI9" s="5">
        <v>226502.69</v>
      </c>
      <c r="AJ9" s="15">
        <f t="shared" si="4"/>
        <v>3580811.61</v>
      </c>
      <c r="AK9" s="5">
        <v>11442.94</v>
      </c>
      <c r="AL9" s="5">
        <v>1370.11</v>
      </c>
      <c r="AM9" s="15">
        <f t="shared" si="5"/>
        <v>12813.050000000001</v>
      </c>
      <c r="AN9" s="15">
        <f t="shared" si="6"/>
        <v>3593624.6599999997</v>
      </c>
      <c r="AO9" s="16"/>
      <c r="AP9" s="16"/>
    </row>
    <row r="10" spans="1:42" ht="30" x14ac:dyDescent="0.2">
      <c r="A10" s="22" t="s">
        <v>43</v>
      </c>
      <c r="B10" s="22" t="s">
        <v>38</v>
      </c>
      <c r="C10" s="22" t="s">
        <v>36</v>
      </c>
      <c r="D10" s="23">
        <v>42</v>
      </c>
      <c r="E10" s="23">
        <v>36.75</v>
      </c>
      <c r="F10" s="23">
        <v>34</v>
      </c>
      <c r="G10" s="23">
        <v>32.1</v>
      </c>
      <c r="H10" s="23">
        <v>73</v>
      </c>
      <c r="I10" s="23">
        <v>71.44</v>
      </c>
      <c r="J10" s="23">
        <v>9</v>
      </c>
      <c r="K10" s="23">
        <v>9</v>
      </c>
      <c r="L10" s="23">
        <v>1</v>
      </c>
      <c r="M10" s="23">
        <v>1</v>
      </c>
      <c r="N10" s="23">
        <v>0</v>
      </c>
      <c r="O10" s="23">
        <v>0</v>
      </c>
      <c r="P10" s="14">
        <f t="shared" si="0"/>
        <v>159</v>
      </c>
      <c r="Q10" s="14">
        <f t="shared" si="0"/>
        <v>150.29</v>
      </c>
      <c r="R10" s="23">
        <v>4</v>
      </c>
      <c r="S10" s="23">
        <v>3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4">
        <f t="shared" si="1"/>
        <v>4</v>
      </c>
      <c r="AA10" s="24">
        <f t="shared" si="2"/>
        <v>3</v>
      </c>
      <c r="AB10" s="14">
        <f t="shared" si="3"/>
        <v>163</v>
      </c>
      <c r="AC10" s="14">
        <f t="shared" si="3"/>
        <v>153.29</v>
      </c>
      <c r="AD10" s="5">
        <v>436506</v>
      </c>
      <c r="AE10" s="5">
        <v>18900</v>
      </c>
      <c r="AF10" s="5">
        <v>100</v>
      </c>
      <c r="AG10" s="5">
        <v>13713</v>
      </c>
      <c r="AH10" s="5">
        <v>75011</v>
      </c>
      <c r="AI10" s="5">
        <v>38609</v>
      </c>
      <c r="AJ10" s="15">
        <f t="shared" si="4"/>
        <v>582839</v>
      </c>
      <c r="AK10" s="5">
        <v>8891.2800000000007</v>
      </c>
      <c r="AL10" s="5">
        <v>331.84</v>
      </c>
      <c r="AM10" s="15">
        <f t="shared" si="5"/>
        <v>9223.1200000000008</v>
      </c>
      <c r="AN10" s="15">
        <f t="shared" si="6"/>
        <v>592062.12</v>
      </c>
      <c r="AO10" s="16"/>
      <c r="AP10" s="16"/>
    </row>
    <row r="11" spans="1:42" ht="30" x14ac:dyDescent="0.2">
      <c r="A11" s="22" t="s">
        <v>44</v>
      </c>
      <c r="B11" s="22" t="s">
        <v>38</v>
      </c>
      <c r="C11" s="22" t="s">
        <v>36</v>
      </c>
      <c r="D11" s="23">
        <v>1017</v>
      </c>
      <c r="E11" s="23">
        <v>952.66</v>
      </c>
      <c r="F11" s="23">
        <v>807</v>
      </c>
      <c r="G11" s="23">
        <v>792.34</v>
      </c>
      <c r="H11" s="23">
        <v>375</v>
      </c>
      <c r="I11" s="23">
        <v>369.98</v>
      </c>
      <c r="J11" s="23">
        <v>34</v>
      </c>
      <c r="K11" s="23">
        <v>33.42</v>
      </c>
      <c r="L11" s="23">
        <v>2</v>
      </c>
      <c r="M11" s="23">
        <v>2</v>
      </c>
      <c r="N11" s="23">
        <v>0</v>
      </c>
      <c r="O11" s="23">
        <v>0</v>
      </c>
      <c r="P11" s="14">
        <f t="shared" si="0"/>
        <v>2235</v>
      </c>
      <c r="Q11" s="14">
        <f t="shared" si="0"/>
        <v>2150.4</v>
      </c>
      <c r="R11" s="23">
        <v>57</v>
      </c>
      <c r="S11" s="23">
        <v>55.8</v>
      </c>
      <c r="T11" s="23">
        <v>10</v>
      </c>
      <c r="U11" s="23">
        <v>10</v>
      </c>
      <c r="V11" s="23">
        <v>0</v>
      </c>
      <c r="W11" s="23">
        <v>0</v>
      </c>
      <c r="X11" s="23">
        <v>0</v>
      </c>
      <c r="Y11" s="23">
        <v>0</v>
      </c>
      <c r="Z11" s="24">
        <f t="shared" si="1"/>
        <v>67</v>
      </c>
      <c r="AA11" s="24">
        <f t="shared" si="2"/>
        <v>65.8</v>
      </c>
      <c r="AB11" s="14">
        <f t="shared" si="3"/>
        <v>2302</v>
      </c>
      <c r="AC11" s="14">
        <f t="shared" si="3"/>
        <v>2216.2000000000003</v>
      </c>
      <c r="AD11" s="5">
        <v>4435098.59</v>
      </c>
      <c r="AE11" s="5">
        <v>297646.58999999595</v>
      </c>
      <c r="AF11" s="5">
        <v>450</v>
      </c>
      <c r="AG11" s="5">
        <v>187351.43</v>
      </c>
      <c r="AH11" s="5">
        <v>876777.11</v>
      </c>
      <c r="AI11" s="5">
        <v>374163.03</v>
      </c>
      <c r="AJ11" s="15">
        <f t="shared" si="4"/>
        <v>6171486.7499999963</v>
      </c>
      <c r="AK11" s="5">
        <v>136602.5</v>
      </c>
      <c r="AL11" s="5">
        <v>0</v>
      </c>
      <c r="AM11" s="15">
        <f t="shared" si="5"/>
        <v>136602.5</v>
      </c>
      <c r="AN11" s="15">
        <f t="shared" si="6"/>
        <v>6308089.2499999963</v>
      </c>
      <c r="AO11" s="16"/>
      <c r="AP11" s="16"/>
    </row>
    <row r="12" spans="1:42" ht="45" x14ac:dyDescent="0.2">
      <c r="A12" s="22" t="s">
        <v>45</v>
      </c>
      <c r="B12" s="22" t="s">
        <v>46</v>
      </c>
      <c r="C12" s="22" t="s">
        <v>36</v>
      </c>
      <c r="D12" s="23">
        <v>0</v>
      </c>
      <c r="E12" s="23">
        <v>0</v>
      </c>
      <c r="F12" s="23">
        <v>1</v>
      </c>
      <c r="G12" s="23">
        <v>1</v>
      </c>
      <c r="H12" s="23">
        <v>5</v>
      </c>
      <c r="I12" s="23">
        <v>4.5</v>
      </c>
      <c r="J12" s="23">
        <v>2</v>
      </c>
      <c r="K12" s="23">
        <v>1.6</v>
      </c>
      <c r="L12" s="23">
        <v>2</v>
      </c>
      <c r="M12" s="23">
        <v>2</v>
      </c>
      <c r="N12" s="23">
        <v>0</v>
      </c>
      <c r="O12" s="23">
        <v>0</v>
      </c>
      <c r="P12" s="14">
        <f t="shared" si="0"/>
        <v>10</v>
      </c>
      <c r="Q12" s="14">
        <f t="shared" si="0"/>
        <v>9.1</v>
      </c>
      <c r="R12" s="23">
        <v>0</v>
      </c>
      <c r="S12" s="23">
        <v>0</v>
      </c>
      <c r="T12" s="23">
        <v>0</v>
      </c>
      <c r="U12" s="23">
        <v>0</v>
      </c>
      <c r="V12" s="23">
        <v>1</v>
      </c>
      <c r="W12" s="23">
        <v>1</v>
      </c>
      <c r="X12" s="23">
        <v>0</v>
      </c>
      <c r="Y12" s="23">
        <v>0</v>
      </c>
      <c r="Z12" s="24">
        <f t="shared" si="1"/>
        <v>1</v>
      </c>
      <c r="AA12" s="24">
        <f t="shared" si="2"/>
        <v>1</v>
      </c>
      <c r="AB12" s="14">
        <f t="shared" si="3"/>
        <v>11</v>
      </c>
      <c r="AC12" s="14">
        <f t="shared" si="3"/>
        <v>10.1</v>
      </c>
      <c r="AD12" s="5">
        <v>34100</v>
      </c>
      <c r="AE12" s="5">
        <v>3300</v>
      </c>
      <c r="AF12" s="5"/>
      <c r="AG12" s="5"/>
      <c r="AH12" s="5">
        <v>4700</v>
      </c>
      <c r="AI12" s="5">
        <v>3300</v>
      </c>
      <c r="AJ12" s="15">
        <f t="shared" si="4"/>
        <v>45400</v>
      </c>
      <c r="AK12" s="5">
        <v>26641.81</v>
      </c>
      <c r="AL12" s="5">
        <v>1120</v>
      </c>
      <c r="AM12" s="15">
        <f t="shared" si="5"/>
        <v>27761.81</v>
      </c>
      <c r="AN12" s="15">
        <f t="shared" si="6"/>
        <v>73161.81</v>
      </c>
      <c r="AO12" s="16"/>
      <c r="AP12" s="16"/>
    </row>
    <row r="13" spans="1:42" ht="45" x14ac:dyDescent="0.2">
      <c r="A13" s="22" t="s">
        <v>47</v>
      </c>
      <c r="B13" s="22" t="s">
        <v>46</v>
      </c>
      <c r="C13" s="22" t="s">
        <v>36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4</v>
      </c>
      <c r="O13" s="23">
        <v>1.8</v>
      </c>
      <c r="P13" s="14">
        <f t="shared" si="0"/>
        <v>4</v>
      </c>
      <c r="Q13" s="14">
        <f t="shared" si="0"/>
        <v>1.8</v>
      </c>
      <c r="R13" s="23">
        <v>0</v>
      </c>
      <c r="S13" s="23">
        <v>0</v>
      </c>
      <c r="T13" s="23">
        <v>0</v>
      </c>
      <c r="U13" s="23">
        <v>0</v>
      </c>
      <c r="V13" s="23">
        <v>3</v>
      </c>
      <c r="W13" s="23">
        <v>1.7</v>
      </c>
      <c r="X13" s="23">
        <v>0</v>
      </c>
      <c r="Y13" s="23">
        <v>0</v>
      </c>
      <c r="Z13" s="24">
        <f t="shared" si="1"/>
        <v>3</v>
      </c>
      <c r="AA13" s="24">
        <f t="shared" si="2"/>
        <v>1.7</v>
      </c>
      <c r="AB13" s="14">
        <f t="shared" si="3"/>
        <v>7</v>
      </c>
      <c r="AC13" s="14">
        <f t="shared" si="3"/>
        <v>3.5</v>
      </c>
      <c r="AD13" s="5">
        <v>24780</v>
      </c>
      <c r="AE13" s="5"/>
      <c r="AF13" s="5"/>
      <c r="AG13" s="5"/>
      <c r="AH13" s="5"/>
      <c r="AI13" s="5">
        <v>2271</v>
      </c>
      <c r="AJ13" s="15">
        <f t="shared" si="4"/>
        <v>27051</v>
      </c>
      <c r="AK13" s="5">
        <v>29301.83</v>
      </c>
      <c r="AL13" s="5">
        <v>0</v>
      </c>
      <c r="AM13" s="15">
        <f t="shared" si="5"/>
        <v>29301.83</v>
      </c>
      <c r="AN13" s="15">
        <f t="shared" si="6"/>
        <v>56352.83</v>
      </c>
      <c r="AO13" s="33" t="s">
        <v>56</v>
      </c>
      <c r="AP13" s="16"/>
    </row>
    <row r="14" spans="1:42" ht="45" x14ac:dyDescent="0.2">
      <c r="A14" s="22" t="s">
        <v>48</v>
      </c>
      <c r="B14" s="22" t="s">
        <v>46</v>
      </c>
      <c r="C14" s="22" t="s">
        <v>36</v>
      </c>
      <c r="D14" s="23">
        <v>0</v>
      </c>
      <c r="E14" s="23">
        <v>0</v>
      </c>
      <c r="F14" s="23">
        <v>18</v>
      </c>
      <c r="G14" s="23">
        <v>17.399999999999999</v>
      </c>
      <c r="H14" s="23">
        <v>24</v>
      </c>
      <c r="I14" s="23">
        <v>23.5</v>
      </c>
      <c r="J14" s="23">
        <v>46</v>
      </c>
      <c r="K14" s="23">
        <v>45.2</v>
      </c>
      <c r="L14" s="23">
        <v>6</v>
      </c>
      <c r="M14" s="23">
        <v>5.6</v>
      </c>
      <c r="N14" s="23">
        <v>0</v>
      </c>
      <c r="O14" s="23">
        <v>0</v>
      </c>
      <c r="P14" s="14">
        <f t="shared" si="0"/>
        <v>94</v>
      </c>
      <c r="Q14" s="14">
        <f t="shared" si="0"/>
        <v>91.699999999999989</v>
      </c>
      <c r="R14" s="23">
        <v>21</v>
      </c>
      <c r="S14" s="23">
        <v>21</v>
      </c>
      <c r="T14" s="23">
        <v>20</v>
      </c>
      <c r="U14" s="23">
        <v>19.3</v>
      </c>
      <c r="V14" s="23">
        <v>11</v>
      </c>
      <c r="W14" s="23">
        <v>11</v>
      </c>
      <c r="X14" s="23">
        <v>0</v>
      </c>
      <c r="Y14" s="23">
        <v>0</v>
      </c>
      <c r="Z14" s="24">
        <f t="shared" si="1"/>
        <v>52</v>
      </c>
      <c r="AA14" s="24">
        <f t="shared" si="2"/>
        <v>51.3</v>
      </c>
      <c r="AB14" s="14">
        <f t="shared" si="3"/>
        <v>146</v>
      </c>
      <c r="AC14" s="14">
        <f t="shared" si="3"/>
        <v>143</v>
      </c>
      <c r="AD14" s="5">
        <v>412803.33</v>
      </c>
      <c r="AE14" s="5"/>
      <c r="AF14" s="5"/>
      <c r="AG14" s="5"/>
      <c r="AH14" s="5">
        <v>38387.46</v>
      </c>
      <c r="AI14" s="5">
        <v>39453.54</v>
      </c>
      <c r="AJ14" s="15">
        <f t="shared" si="4"/>
        <v>490644.33</v>
      </c>
      <c r="AK14" s="5">
        <v>220644.86</v>
      </c>
      <c r="AL14" s="5">
        <v>255546.06</v>
      </c>
      <c r="AM14" s="15">
        <f t="shared" si="5"/>
        <v>476190.92</v>
      </c>
      <c r="AN14" s="15">
        <f t="shared" si="6"/>
        <v>966835.25</v>
      </c>
      <c r="AO14" s="16"/>
      <c r="AP14" s="16"/>
    </row>
    <row r="15" spans="1:42" ht="45" x14ac:dyDescent="0.2">
      <c r="A15" s="22" t="s">
        <v>49</v>
      </c>
      <c r="B15" s="22" t="s">
        <v>46</v>
      </c>
      <c r="C15" s="22" t="s">
        <v>36</v>
      </c>
      <c r="D15" s="23">
        <v>28</v>
      </c>
      <c r="E15" s="23">
        <v>10.7</v>
      </c>
      <c r="F15" s="23">
        <v>18</v>
      </c>
      <c r="G15" s="23">
        <v>18</v>
      </c>
      <c r="H15" s="23">
        <v>71</v>
      </c>
      <c r="I15" s="23">
        <v>70.7</v>
      </c>
      <c r="J15" s="23">
        <v>15</v>
      </c>
      <c r="K15" s="23">
        <v>14.8</v>
      </c>
      <c r="L15" s="23">
        <v>4</v>
      </c>
      <c r="M15" s="23">
        <v>4</v>
      </c>
      <c r="N15" s="23">
        <v>70</v>
      </c>
      <c r="O15" s="23">
        <v>64.599999999999994</v>
      </c>
      <c r="P15" s="14">
        <f t="shared" si="0"/>
        <v>206</v>
      </c>
      <c r="Q15" s="14">
        <f t="shared" si="0"/>
        <v>182.8</v>
      </c>
      <c r="R15" s="23">
        <v>8</v>
      </c>
      <c r="S15" s="23">
        <v>3.6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4">
        <f t="shared" si="1"/>
        <v>8</v>
      </c>
      <c r="AA15" s="24">
        <f t="shared" si="2"/>
        <v>3.6</v>
      </c>
      <c r="AB15" s="14">
        <f t="shared" si="3"/>
        <v>214</v>
      </c>
      <c r="AC15" s="14">
        <f t="shared" si="3"/>
        <v>186.4</v>
      </c>
      <c r="AD15" s="5">
        <v>517573</v>
      </c>
      <c r="AE15" s="5">
        <v>7105</v>
      </c>
      <c r="AF15" s="5">
        <v>76547</v>
      </c>
      <c r="AG15" s="5">
        <v>29597</v>
      </c>
      <c r="AH15" s="5">
        <v>2835</v>
      </c>
      <c r="AI15" s="5">
        <v>56912</v>
      </c>
      <c r="AJ15" s="15">
        <f t="shared" si="4"/>
        <v>690569</v>
      </c>
      <c r="AK15" s="5">
        <v>17190.099999999999</v>
      </c>
      <c r="AL15" s="5">
        <v>0</v>
      </c>
      <c r="AM15" s="15">
        <f t="shared" si="5"/>
        <v>17190.099999999999</v>
      </c>
      <c r="AN15" s="15">
        <f t="shared" si="6"/>
        <v>707759.1</v>
      </c>
      <c r="AO15" s="16"/>
      <c r="AP15" s="16"/>
    </row>
    <row r="16" spans="1:42" ht="45" x14ac:dyDescent="0.2">
      <c r="A16" s="21" t="s">
        <v>50</v>
      </c>
      <c r="B16" s="22" t="s">
        <v>46</v>
      </c>
      <c r="C16" s="22" t="s">
        <v>36</v>
      </c>
      <c r="D16" s="23">
        <v>3</v>
      </c>
      <c r="E16" s="23">
        <v>2.5</v>
      </c>
      <c r="F16" s="23">
        <v>14</v>
      </c>
      <c r="G16" s="23">
        <v>13.56</v>
      </c>
      <c r="H16" s="23">
        <v>12</v>
      </c>
      <c r="I16" s="23">
        <v>12</v>
      </c>
      <c r="J16" s="23">
        <v>10</v>
      </c>
      <c r="K16" s="23">
        <v>10</v>
      </c>
      <c r="L16" s="23">
        <v>3</v>
      </c>
      <c r="M16" s="23">
        <v>3</v>
      </c>
      <c r="N16" s="23">
        <v>0</v>
      </c>
      <c r="O16" s="23">
        <v>0</v>
      </c>
      <c r="P16" s="14">
        <f t="shared" si="0"/>
        <v>42</v>
      </c>
      <c r="Q16" s="14">
        <f t="shared" si="0"/>
        <v>41.06</v>
      </c>
      <c r="R16" s="23">
        <v>0</v>
      </c>
      <c r="S16" s="23">
        <v>0</v>
      </c>
      <c r="T16" s="23">
        <v>0</v>
      </c>
      <c r="U16" s="23">
        <v>0</v>
      </c>
      <c r="V16" s="23">
        <v>4</v>
      </c>
      <c r="W16" s="23">
        <v>1</v>
      </c>
      <c r="X16" s="23">
        <v>0</v>
      </c>
      <c r="Y16" s="23">
        <v>0</v>
      </c>
      <c r="Z16" s="24">
        <f t="shared" si="1"/>
        <v>4</v>
      </c>
      <c r="AA16" s="24">
        <f t="shared" si="2"/>
        <v>1</v>
      </c>
      <c r="AB16" s="14">
        <f t="shared" si="3"/>
        <v>46</v>
      </c>
      <c r="AC16" s="14">
        <f t="shared" si="3"/>
        <v>42.06</v>
      </c>
      <c r="AD16" s="5">
        <v>137891</v>
      </c>
      <c r="AE16" s="5">
        <v>510</v>
      </c>
      <c r="AF16" s="5">
        <v>15004</v>
      </c>
      <c r="AG16" s="5"/>
      <c r="AH16" s="5">
        <v>27162</v>
      </c>
      <c r="AI16" s="5">
        <v>14623</v>
      </c>
      <c r="AJ16" s="15">
        <f t="shared" si="4"/>
        <v>195190</v>
      </c>
      <c r="AK16" s="5">
        <v>2475.1</v>
      </c>
      <c r="AL16" s="5">
        <v>0</v>
      </c>
      <c r="AM16" s="15">
        <f t="shared" si="5"/>
        <v>2475.1</v>
      </c>
      <c r="AN16" s="15">
        <f t="shared" si="6"/>
        <v>197665.1</v>
      </c>
      <c r="AO16" s="16"/>
      <c r="AP16" s="16"/>
    </row>
    <row r="17" spans="1:41" ht="45" x14ac:dyDescent="0.2">
      <c r="A17" s="21" t="s">
        <v>52</v>
      </c>
      <c r="B17" s="22" t="s">
        <v>46</v>
      </c>
      <c r="C17" s="22" t="s">
        <v>36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313</v>
      </c>
      <c r="O17" s="23">
        <v>304</v>
      </c>
      <c r="P17" s="14">
        <f t="shared" si="0"/>
        <v>313</v>
      </c>
      <c r="Q17" s="14">
        <f t="shared" si="0"/>
        <v>304</v>
      </c>
      <c r="R17" s="23">
        <v>3</v>
      </c>
      <c r="S17" s="23">
        <v>3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4">
        <f t="shared" si="1"/>
        <v>3</v>
      </c>
      <c r="AA17" s="24">
        <f t="shared" si="2"/>
        <v>3</v>
      </c>
      <c r="AB17" s="14">
        <f t="shared" si="3"/>
        <v>316</v>
      </c>
      <c r="AC17" s="14">
        <f t="shared" si="3"/>
        <v>307</v>
      </c>
      <c r="AD17" s="5">
        <v>855112.61</v>
      </c>
      <c r="AE17" s="5">
        <v>10648.26</v>
      </c>
      <c r="AF17" s="5">
        <v>2850</v>
      </c>
      <c r="AG17" s="5">
        <v>41641.360000000001</v>
      </c>
      <c r="AH17" s="5">
        <v>252.26</v>
      </c>
      <c r="AI17" s="5">
        <v>78400.3</v>
      </c>
      <c r="AJ17" s="15">
        <f t="shared" si="4"/>
        <v>988904.79</v>
      </c>
      <c r="AK17" s="5">
        <v>144.88</v>
      </c>
      <c r="AL17" s="5">
        <v>0</v>
      </c>
      <c r="AM17" s="15">
        <f t="shared" si="5"/>
        <v>144.88</v>
      </c>
      <c r="AN17" s="15">
        <f t="shared" si="6"/>
        <v>989049.67</v>
      </c>
      <c r="AO17" s="16"/>
    </row>
    <row r="18" spans="1:41" x14ac:dyDescent="0.2">
      <c r="A18" s="22"/>
      <c r="B18" s="22"/>
      <c r="C18" s="22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26"/>
      <c r="R18" s="25"/>
      <c r="S18" s="25"/>
      <c r="T18" s="25"/>
      <c r="U18" s="25"/>
      <c r="V18" s="25"/>
      <c r="W18" s="25"/>
      <c r="X18" s="25"/>
      <c r="Y18" s="25"/>
      <c r="Z18" s="27"/>
      <c r="AA18" s="27"/>
      <c r="AB18" s="28"/>
      <c r="AC18" s="28"/>
      <c r="AD18" s="29"/>
      <c r="AE18" s="29"/>
      <c r="AF18" s="29"/>
      <c r="AG18" s="29"/>
      <c r="AH18" s="29"/>
      <c r="AI18" s="29"/>
      <c r="AJ18" s="30"/>
      <c r="AK18" s="29"/>
      <c r="AL18" s="29"/>
      <c r="AM18" s="30"/>
      <c r="AN18" s="30"/>
      <c r="AO18" s="31"/>
    </row>
    <row r="19" spans="1:41" x14ac:dyDescent="0.2">
      <c r="A19" s="22"/>
      <c r="B19" s="22"/>
      <c r="C19" s="22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26"/>
      <c r="R19" s="25"/>
      <c r="S19" s="25"/>
      <c r="T19" s="25"/>
      <c r="U19" s="25"/>
      <c r="V19" s="25"/>
      <c r="W19" s="25"/>
      <c r="X19" s="25"/>
      <c r="Y19" s="25"/>
      <c r="Z19" s="27"/>
      <c r="AA19" s="27"/>
      <c r="AB19" s="28"/>
      <c r="AC19" s="28"/>
      <c r="AD19" s="29"/>
      <c r="AE19" s="29"/>
      <c r="AF19" s="29"/>
      <c r="AG19" s="29"/>
      <c r="AH19" s="29"/>
      <c r="AI19" s="29"/>
      <c r="AJ19" s="30"/>
      <c r="AK19" s="29"/>
      <c r="AL19" s="29"/>
      <c r="AM19" s="30"/>
      <c r="AN19" s="30"/>
      <c r="AO19" s="31"/>
    </row>
    <row r="20" spans="1:41" x14ac:dyDescent="0.2">
      <c r="A20" s="22"/>
      <c r="B20" s="22"/>
      <c r="C20" s="22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26"/>
      <c r="R20" s="25"/>
      <c r="S20" s="25"/>
      <c r="T20" s="25"/>
      <c r="U20" s="25"/>
      <c r="V20" s="25"/>
      <c r="W20" s="25"/>
      <c r="X20" s="25"/>
      <c r="Y20" s="25"/>
      <c r="Z20" s="27"/>
      <c r="AA20" s="27"/>
      <c r="AB20" s="28"/>
      <c r="AC20" s="28"/>
      <c r="AD20" s="29"/>
      <c r="AE20" s="29"/>
      <c r="AF20" s="29"/>
      <c r="AG20" s="29"/>
      <c r="AH20" s="29"/>
      <c r="AI20" s="29"/>
      <c r="AJ20" s="30"/>
      <c r="AK20" s="29"/>
      <c r="AL20" s="29"/>
      <c r="AM20" s="30"/>
      <c r="AN20" s="30"/>
      <c r="AO20" s="31"/>
    </row>
    <row r="21" spans="1:41" x14ac:dyDescent="0.2">
      <c r="A21" s="22"/>
      <c r="B21" s="22"/>
      <c r="C21" s="22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26"/>
      <c r="R21" s="25"/>
      <c r="S21" s="25"/>
      <c r="T21" s="25"/>
      <c r="U21" s="25"/>
      <c r="V21" s="25"/>
      <c r="W21" s="25"/>
      <c r="X21" s="25"/>
      <c r="Y21" s="25"/>
      <c r="Z21" s="27"/>
      <c r="AA21" s="27"/>
      <c r="AB21" s="28"/>
      <c r="AC21" s="28"/>
      <c r="AD21" s="29"/>
      <c r="AE21" s="29"/>
      <c r="AF21" s="29"/>
      <c r="AG21" s="29"/>
      <c r="AH21" s="29"/>
      <c r="AI21" s="29"/>
      <c r="AJ21" s="30"/>
      <c r="AK21" s="29"/>
      <c r="AL21" s="29"/>
      <c r="AM21" s="30"/>
      <c r="AN21" s="30"/>
      <c r="AO21" s="31"/>
    </row>
    <row r="22" spans="1:41" x14ac:dyDescent="0.2">
      <c r="A22" s="22"/>
      <c r="B22" s="22"/>
      <c r="C22" s="22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26"/>
      <c r="R22" s="25"/>
      <c r="S22" s="25"/>
      <c r="T22" s="25"/>
      <c r="U22" s="25"/>
      <c r="V22" s="25"/>
      <c r="W22" s="25"/>
      <c r="X22" s="25"/>
      <c r="Y22" s="25"/>
      <c r="Z22" s="27"/>
      <c r="AA22" s="27"/>
      <c r="AB22" s="28"/>
      <c r="AC22" s="28"/>
      <c r="AD22" s="29"/>
      <c r="AE22" s="29"/>
      <c r="AF22" s="29"/>
      <c r="AG22" s="29"/>
      <c r="AH22" s="29"/>
      <c r="AI22" s="29"/>
      <c r="AJ22" s="30"/>
      <c r="AK22" s="29"/>
      <c r="AL22" s="29"/>
      <c r="AM22" s="30"/>
      <c r="AN22" s="30"/>
      <c r="AO22" s="31"/>
    </row>
    <row r="23" spans="1:41" x14ac:dyDescent="0.2">
      <c r="A23" s="22"/>
      <c r="B23" s="22"/>
      <c r="C23" s="22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26"/>
      <c r="R23" s="25"/>
      <c r="S23" s="25"/>
      <c r="T23" s="25"/>
      <c r="U23" s="25"/>
      <c r="V23" s="25"/>
      <c r="W23" s="25"/>
      <c r="X23" s="25"/>
      <c r="Y23" s="25"/>
      <c r="Z23" s="27"/>
      <c r="AA23" s="27"/>
      <c r="AB23" s="28"/>
      <c r="AC23" s="28"/>
      <c r="AD23" s="29"/>
      <c r="AE23" s="29"/>
      <c r="AF23" s="29"/>
      <c r="AG23" s="29"/>
      <c r="AH23" s="29"/>
      <c r="AI23" s="29"/>
      <c r="AJ23" s="30"/>
      <c r="AK23" s="29"/>
      <c r="AL23" s="29"/>
      <c r="AM23" s="30"/>
      <c r="AN23" s="30"/>
      <c r="AO23" s="31"/>
    </row>
    <row r="24" spans="1:41" x14ac:dyDescent="0.2">
      <c r="A24" s="22"/>
      <c r="B24" s="22"/>
      <c r="C24" s="22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6"/>
      <c r="R24" s="25"/>
      <c r="S24" s="25"/>
      <c r="T24" s="25"/>
      <c r="U24" s="25"/>
      <c r="V24" s="25"/>
      <c r="W24" s="25"/>
      <c r="X24" s="25"/>
      <c r="Y24" s="25"/>
      <c r="Z24" s="27"/>
      <c r="AA24" s="27"/>
      <c r="AB24" s="28"/>
      <c r="AC24" s="28"/>
      <c r="AD24" s="29"/>
      <c r="AE24" s="29"/>
      <c r="AF24" s="29"/>
      <c r="AG24" s="29"/>
      <c r="AH24" s="29"/>
      <c r="AI24" s="29"/>
      <c r="AJ24" s="30"/>
      <c r="AK24" s="29"/>
      <c r="AL24" s="29"/>
      <c r="AM24" s="30"/>
      <c r="AN24" s="30"/>
      <c r="AO24" s="31"/>
    </row>
    <row r="25" spans="1:41" x14ac:dyDescent="0.2">
      <c r="A25" s="22"/>
      <c r="B25" s="22"/>
      <c r="C25" s="22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6"/>
      <c r="R25" s="25"/>
      <c r="S25" s="25"/>
      <c r="T25" s="25"/>
      <c r="U25" s="25"/>
      <c r="V25" s="25"/>
      <c r="W25" s="25"/>
      <c r="X25" s="25"/>
      <c r="Y25" s="25"/>
      <c r="Z25" s="27"/>
      <c r="AA25" s="27"/>
      <c r="AB25" s="28"/>
      <c r="AC25" s="28"/>
      <c r="AD25" s="29"/>
      <c r="AE25" s="29"/>
      <c r="AF25" s="29"/>
      <c r="AG25" s="29"/>
      <c r="AH25" s="29"/>
      <c r="AI25" s="29"/>
      <c r="AJ25" s="30"/>
      <c r="AK25" s="29"/>
      <c r="AL25" s="29"/>
      <c r="AM25" s="30"/>
      <c r="AN25" s="30"/>
      <c r="AO25" s="31"/>
    </row>
    <row r="26" spans="1:41" x14ac:dyDescent="0.2">
      <c r="A26" s="22"/>
      <c r="B26" s="22"/>
      <c r="C26" s="22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6"/>
      <c r="R26" s="25"/>
      <c r="S26" s="25"/>
      <c r="T26" s="25"/>
      <c r="U26" s="25"/>
      <c r="V26" s="25"/>
      <c r="W26" s="25"/>
      <c r="X26" s="25"/>
      <c r="Y26" s="25"/>
      <c r="Z26" s="27"/>
      <c r="AA26" s="27"/>
      <c r="AB26" s="28"/>
      <c r="AC26" s="28"/>
      <c r="AD26" s="29"/>
      <c r="AE26" s="29"/>
      <c r="AF26" s="29"/>
      <c r="AG26" s="29"/>
      <c r="AH26" s="29"/>
      <c r="AI26" s="29"/>
      <c r="AJ26" s="30"/>
      <c r="AK26" s="29"/>
      <c r="AL26" s="29"/>
      <c r="AM26" s="30"/>
      <c r="AN26" s="30"/>
      <c r="AO26" s="31"/>
    </row>
    <row r="27" spans="1:41" x14ac:dyDescent="0.2">
      <c r="A27" s="22"/>
      <c r="B27" s="22"/>
      <c r="C27" s="22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5"/>
      <c r="S27" s="25"/>
      <c r="T27" s="25"/>
      <c r="U27" s="25"/>
      <c r="V27" s="25"/>
      <c r="W27" s="25"/>
      <c r="X27" s="25"/>
      <c r="Y27" s="25"/>
      <c r="Z27" s="27"/>
      <c r="AA27" s="27"/>
      <c r="AB27" s="28"/>
      <c r="AC27" s="28"/>
      <c r="AD27" s="29"/>
      <c r="AE27" s="29"/>
      <c r="AF27" s="29"/>
      <c r="AG27" s="29"/>
      <c r="AH27" s="29"/>
      <c r="AI27" s="29"/>
      <c r="AJ27" s="30"/>
      <c r="AK27" s="29"/>
      <c r="AL27" s="29"/>
      <c r="AM27" s="30"/>
      <c r="AN27" s="30"/>
      <c r="AO27" s="31"/>
    </row>
    <row r="28" spans="1:41" x14ac:dyDescent="0.2">
      <c r="A28" s="22"/>
      <c r="B28" s="22"/>
      <c r="C28" s="22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6"/>
      <c r="R28" s="25"/>
      <c r="S28" s="25"/>
      <c r="T28" s="25"/>
      <c r="U28" s="25"/>
      <c r="V28" s="25"/>
      <c r="W28" s="25"/>
      <c r="X28" s="25"/>
      <c r="Y28" s="25"/>
      <c r="Z28" s="27"/>
      <c r="AA28" s="27"/>
      <c r="AB28" s="28"/>
      <c r="AC28" s="28"/>
      <c r="AD28" s="29"/>
      <c r="AE28" s="29"/>
      <c r="AF28" s="29"/>
      <c r="AG28" s="29"/>
      <c r="AH28" s="29"/>
      <c r="AI28" s="29"/>
      <c r="AJ28" s="30"/>
      <c r="AK28" s="29"/>
      <c r="AL28" s="29"/>
      <c r="AM28" s="30"/>
      <c r="AN28" s="30"/>
      <c r="AO28" s="31"/>
    </row>
    <row r="29" spans="1:41" x14ac:dyDescent="0.2">
      <c r="A29" s="22"/>
      <c r="B29" s="22"/>
      <c r="C29" s="22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Q29" s="26"/>
      <c r="R29" s="25"/>
      <c r="S29" s="25"/>
      <c r="T29" s="25"/>
      <c r="U29" s="25"/>
      <c r="V29" s="25"/>
      <c r="W29" s="25"/>
      <c r="X29" s="25"/>
      <c r="Y29" s="25"/>
      <c r="Z29" s="27"/>
      <c r="AA29" s="27"/>
      <c r="AB29" s="28"/>
      <c r="AC29" s="28"/>
      <c r="AD29" s="29"/>
      <c r="AE29" s="29"/>
      <c r="AF29" s="29"/>
      <c r="AG29" s="29"/>
      <c r="AH29" s="29"/>
      <c r="AI29" s="29"/>
      <c r="AJ29" s="30"/>
      <c r="AK29" s="29"/>
      <c r="AL29" s="29"/>
      <c r="AM29" s="30"/>
      <c r="AN29" s="30"/>
      <c r="AO29" s="31"/>
    </row>
    <row r="30" spans="1:41" x14ac:dyDescent="0.2">
      <c r="A30" s="22"/>
      <c r="B30" s="22"/>
      <c r="C30" s="22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6"/>
      <c r="R30" s="25"/>
      <c r="S30" s="25"/>
      <c r="T30" s="25"/>
      <c r="U30" s="25"/>
      <c r="V30" s="25"/>
      <c r="W30" s="25"/>
      <c r="X30" s="25"/>
      <c r="Y30" s="25"/>
      <c r="Z30" s="27"/>
      <c r="AA30" s="27"/>
      <c r="AB30" s="28"/>
      <c r="AC30" s="28"/>
      <c r="AD30" s="29"/>
      <c r="AE30" s="29"/>
      <c r="AF30" s="29"/>
      <c r="AG30" s="29"/>
      <c r="AH30" s="29"/>
      <c r="AI30" s="29"/>
      <c r="AJ30" s="30"/>
      <c r="AK30" s="29"/>
      <c r="AL30" s="29"/>
      <c r="AM30" s="30"/>
      <c r="AN30" s="30"/>
      <c r="AO30" s="31"/>
    </row>
    <row r="31" spans="1:41" x14ac:dyDescent="0.2">
      <c r="A31" s="22"/>
      <c r="B31" s="22"/>
      <c r="C31" s="2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5"/>
      <c r="S31" s="25"/>
      <c r="T31" s="25"/>
      <c r="U31" s="25"/>
      <c r="V31" s="25"/>
      <c r="W31" s="25"/>
      <c r="X31" s="25"/>
      <c r="Y31" s="25"/>
      <c r="Z31" s="27"/>
      <c r="AA31" s="27"/>
      <c r="AB31" s="28"/>
      <c r="AC31" s="28"/>
      <c r="AD31" s="29"/>
      <c r="AE31" s="29"/>
      <c r="AF31" s="29"/>
      <c r="AG31" s="29"/>
      <c r="AH31" s="29"/>
      <c r="AI31" s="29"/>
      <c r="AJ31" s="30"/>
      <c r="AK31" s="29"/>
      <c r="AL31" s="29"/>
      <c r="AM31" s="30"/>
      <c r="AN31" s="30"/>
      <c r="AO31" s="31"/>
    </row>
    <row r="32" spans="1:41" x14ac:dyDescent="0.2">
      <c r="A32" s="22"/>
      <c r="B32" s="22"/>
      <c r="C32" s="22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26"/>
      <c r="R32" s="25"/>
      <c r="S32" s="25"/>
      <c r="T32" s="25"/>
      <c r="U32" s="25"/>
      <c r="V32" s="25"/>
      <c r="W32" s="25"/>
      <c r="X32" s="25"/>
      <c r="Y32" s="25"/>
      <c r="Z32" s="27"/>
      <c r="AA32" s="27"/>
      <c r="AB32" s="28"/>
      <c r="AC32" s="28"/>
      <c r="AD32" s="29"/>
      <c r="AE32" s="29"/>
      <c r="AF32" s="29"/>
      <c r="AG32" s="29"/>
      <c r="AH32" s="29"/>
      <c r="AI32" s="29"/>
      <c r="AJ32" s="30"/>
      <c r="AK32" s="29"/>
      <c r="AL32" s="29"/>
      <c r="AM32" s="30"/>
      <c r="AN32" s="30"/>
      <c r="AO32" s="31"/>
    </row>
    <row r="33" spans="1:41" x14ac:dyDescent="0.2">
      <c r="A33" s="22"/>
      <c r="B33" s="22"/>
      <c r="C33" s="22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5"/>
      <c r="S33" s="25"/>
      <c r="T33" s="25"/>
      <c r="U33" s="25"/>
      <c r="V33" s="25"/>
      <c r="W33" s="25"/>
      <c r="X33" s="25"/>
      <c r="Y33" s="25"/>
      <c r="Z33" s="27"/>
      <c r="AA33" s="27"/>
      <c r="AB33" s="28"/>
      <c r="AC33" s="28"/>
      <c r="AD33" s="29"/>
      <c r="AE33" s="29"/>
      <c r="AF33" s="29"/>
      <c r="AG33" s="29"/>
      <c r="AH33" s="29"/>
      <c r="AI33" s="29"/>
      <c r="AJ33" s="30"/>
      <c r="AK33" s="29"/>
      <c r="AL33" s="29"/>
      <c r="AM33" s="30"/>
      <c r="AN33" s="30"/>
      <c r="AO33" s="31"/>
    </row>
    <row r="34" spans="1:41" x14ac:dyDescent="0.2">
      <c r="A34" s="22"/>
      <c r="B34" s="22"/>
      <c r="C34" s="22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"/>
      <c r="R34" s="25"/>
      <c r="S34" s="25"/>
      <c r="T34" s="25"/>
      <c r="U34" s="25"/>
      <c r="V34" s="25"/>
      <c r="W34" s="25"/>
      <c r="X34" s="25"/>
      <c r="Y34" s="25"/>
      <c r="Z34" s="27"/>
      <c r="AA34" s="27"/>
      <c r="AB34" s="28"/>
      <c r="AC34" s="28"/>
      <c r="AD34" s="29"/>
      <c r="AE34" s="29"/>
      <c r="AF34" s="29"/>
      <c r="AG34" s="29"/>
      <c r="AH34" s="29"/>
      <c r="AI34" s="29"/>
      <c r="AJ34" s="30"/>
      <c r="AK34" s="29"/>
      <c r="AL34" s="29"/>
      <c r="AM34" s="30"/>
      <c r="AN34" s="30"/>
      <c r="AO34" s="31"/>
    </row>
    <row r="35" spans="1:41" x14ac:dyDescent="0.2">
      <c r="A35" s="22"/>
      <c r="B35" s="22"/>
      <c r="C35" s="22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5"/>
      <c r="S35" s="25"/>
      <c r="T35" s="25"/>
      <c r="U35" s="25"/>
      <c r="V35" s="25"/>
      <c r="W35" s="25"/>
      <c r="X35" s="25"/>
      <c r="Y35" s="25"/>
      <c r="Z35" s="27"/>
      <c r="AA35" s="27"/>
      <c r="AB35" s="28"/>
      <c r="AC35" s="28"/>
      <c r="AD35" s="29"/>
      <c r="AE35" s="29"/>
      <c r="AF35" s="29"/>
      <c r="AG35" s="29"/>
      <c r="AH35" s="29"/>
      <c r="AI35" s="29"/>
      <c r="AJ35" s="30"/>
      <c r="AK35" s="29"/>
      <c r="AL35" s="29"/>
      <c r="AM35" s="30"/>
      <c r="AN35" s="30"/>
      <c r="AO35" s="31"/>
    </row>
    <row r="36" spans="1:41" x14ac:dyDescent="0.2">
      <c r="A36" s="22"/>
      <c r="B36" s="22"/>
      <c r="C36" s="22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"/>
      <c r="R36" s="25"/>
      <c r="S36" s="25"/>
      <c r="T36" s="25"/>
      <c r="U36" s="25"/>
      <c r="V36" s="25"/>
      <c r="W36" s="25"/>
      <c r="X36" s="25"/>
      <c r="Y36" s="25"/>
      <c r="Z36" s="27"/>
      <c r="AA36" s="27"/>
      <c r="AB36" s="28"/>
      <c r="AC36" s="28"/>
      <c r="AD36" s="29"/>
      <c r="AE36" s="29"/>
      <c r="AF36" s="29"/>
      <c r="AG36" s="29"/>
      <c r="AH36" s="29"/>
      <c r="AI36" s="29"/>
      <c r="AJ36" s="30"/>
      <c r="AK36" s="29"/>
      <c r="AL36" s="29"/>
      <c r="AM36" s="30"/>
      <c r="AN36" s="30"/>
      <c r="AO36" s="31"/>
    </row>
    <row r="37" spans="1:41" x14ac:dyDescent="0.2">
      <c r="A37" s="22"/>
      <c r="B37" s="22"/>
      <c r="C37" s="22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5"/>
      <c r="S37" s="25"/>
      <c r="T37" s="25"/>
      <c r="U37" s="25"/>
      <c r="V37" s="25"/>
      <c r="W37" s="25"/>
      <c r="X37" s="25"/>
      <c r="Y37" s="25"/>
      <c r="Z37" s="27"/>
      <c r="AA37" s="27"/>
      <c r="AB37" s="28"/>
      <c r="AC37" s="28"/>
      <c r="AD37" s="29"/>
      <c r="AE37" s="29"/>
      <c r="AF37" s="29"/>
      <c r="AG37" s="29"/>
      <c r="AH37" s="29"/>
      <c r="AI37" s="29"/>
      <c r="AJ37" s="30"/>
      <c r="AK37" s="29"/>
      <c r="AL37" s="29"/>
      <c r="AM37" s="30"/>
      <c r="AN37" s="30"/>
      <c r="AO37" s="31"/>
    </row>
    <row r="38" spans="1:41" x14ac:dyDescent="0.2">
      <c r="A38" s="22"/>
      <c r="B38" s="22"/>
      <c r="C38" s="22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"/>
      <c r="R38" s="25"/>
      <c r="S38" s="25"/>
      <c r="T38" s="25"/>
      <c r="U38" s="25"/>
      <c r="V38" s="25"/>
      <c r="W38" s="25"/>
      <c r="X38" s="25"/>
      <c r="Y38" s="25"/>
      <c r="Z38" s="27"/>
      <c r="AA38" s="27"/>
      <c r="AB38" s="28"/>
      <c r="AC38" s="28"/>
      <c r="AD38" s="29"/>
      <c r="AE38" s="29"/>
      <c r="AF38" s="29"/>
      <c r="AG38" s="29"/>
      <c r="AH38" s="29"/>
      <c r="AI38" s="29"/>
      <c r="AJ38" s="30"/>
      <c r="AK38" s="29"/>
      <c r="AL38" s="29"/>
      <c r="AM38" s="30"/>
      <c r="AN38" s="30"/>
      <c r="AO38" s="31"/>
    </row>
    <row r="39" spans="1:41" x14ac:dyDescent="0.2">
      <c r="A39" s="22"/>
      <c r="B39" s="22"/>
      <c r="C39" s="22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5"/>
      <c r="S39" s="25"/>
      <c r="T39" s="25"/>
      <c r="U39" s="25"/>
      <c r="V39" s="25"/>
      <c r="W39" s="25"/>
      <c r="X39" s="25"/>
      <c r="Y39" s="25"/>
      <c r="Z39" s="27"/>
      <c r="AA39" s="27"/>
      <c r="AB39" s="28"/>
      <c r="AC39" s="28"/>
      <c r="AD39" s="29"/>
      <c r="AE39" s="29"/>
      <c r="AF39" s="29"/>
      <c r="AG39" s="29"/>
      <c r="AH39" s="29"/>
      <c r="AI39" s="29"/>
      <c r="AJ39" s="30"/>
      <c r="AK39" s="29"/>
      <c r="AL39" s="29"/>
      <c r="AM39" s="30"/>
      <c r="AN39" s="30"/>
      <c r="AO39" s="31"/>
    </row>
    <row r="40" spans="1:41" x14ac:dyDescent="0.2">
      <c r="A40" s="22"/>
      <c r="B40" s="22"/>
      <c r="C40" s="22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26"/>
      <c r="R40" s="25"/>
      <c r="S40" s="25"/>
      <c r="T40" s="25"/>
      <c r="U40" s="25"/>
      <c r="V40" s="25"/>
      <c r="W40" s="25"/>
      <c r="X40" s="25"/>
      <c r="Y40" s="25"/>
      <c r="Z40" s="27"/>
      <c r="AA40" s="27"/>
      <c r="AB40" s="28"/>
      <c r="AC40" s="28"/>
      <c r="AD40" s="29"/>
      <c r="AE40" s="29"/>
      <c r="AF40" s="29"/>
      <c r="AG40" s="29"/>
      <c r="AH40" s="29"/>
      <c r="AI40" s="29"/>
      <c r="AJ40" s="30"/>
      <c r="AK40" s="29"/>
      <c r="AL40" s="29"/>
      <c r="AM40" s="30"/>
      <c r="AN40" s="30"/>
      <c r="AO40" s="31"/>
    </row>
    <row r="41" spans="1:41" x14ac:dyDescent="0.2">
      <c r="A41" s="22"/>
      <c r="B41" s="22"/>
      <c r="C41" s="22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5"/>
      <c r="S41" s="25"/>
      <c r="T41" s="25"/>
      <c r="U41" s="25"/>
      <c r="V41" s="25"/>
      <c r="W41" s="25"/>
      <c r="X41" s="25"/>
      <c r="Y41" s="25"/>
      <c r="Z41" s="27"/>
      <c r="AA41" s="27"/>
      <c r="AB41" s="28"/>
      <c r="AC41" s="28"/>
      <c r="AD41" s="29"/>
      <c r="AE41" s="29"/>
      <c r="AF41" s="29"/>
      <c r="AG41" s="29"/>
      <c r="AH41" s="29"/>
      <c r="AI41" s="29"/>
      <c r="AJ41" s="30"/>
      <c r="AK41" s="29"/>
      <c r="AL41" s="29"/>
      <c r="AM41" s="30"/>
      <c r="AN41" s="30"/>
      <c r="AO41" s="31"/>
    </row>
    <row r="42" spans="1:41" x14ac:dyDescent="0.2">
      <c r="A42" s="22"/>
      <c r="B42" s="22"/>
      <c r="C42" s="22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26"/>
      <c r="R42" s="25"/>
      <c r="S42" s="25"/>
      <c r="T42" s="25"/>
      <c r="U42" s="25"/>
      <c r="V42" s="25"/>
      <c r="W42" s="25"/>
      <c r="X42" s="25"/>
      <c r="Y42" s="25"/>
      <c r="Z42" s="27"/>
      <c r="AA42" s="27"/>
      <c r="AB42" s="28"/>
      <c r="AC42" s="28"/>
      <c r="AD42" s="29"/>
      <c r="AE42" s="29"/>
      <c r="AF42" s="29"/>
      <c r="AG42" s="29"/>
      <c r="AH42" s="29"/>
      <c r="AI42" s="29"/>
      <c r="AJ42" s="30"/>
      <c r="AK42" s="29"/>
      <c r="AL42" s="29"/>
      <c r="AM42" s="30"/>
      <c r="AN42" s="30"/>
      <c r="AO42" s="31"/>
    </row>
    <row r="43" spans="1:41" x14ac:dyDescent="0.2">
      <c r="A43" s="22"/>
      <c r="B43" s="22"/>
      <c r="C43" s="22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5"/>
      <c r="S43" s="25"/>
      <c r="T43" s="25"/>
      <c r="U43" s="25"/>
      <c r="V43" s="25"/>
      <c r="W43" s="25"/>
      <c r="X43" s="25"/>
      <c r="Y43" s="25"/>
      <c r="Z43" s="27"/>
      <c r="AA43" s="27"/>
      <c r="AB43" s="28"/>
      <c r="AC43" s="28"/>
      <c r="AD43" s="29"/>
      <c r="AE43" s="29"/>
      <c r="AF43" s="29"/>
      <c r="AG43" s="29"/>
      <c r="AH43" s="29"/>
      <c r="AI43" s="29"/>
      <c r="AJ43" s="30"/>
      <c r="AK43" s="29"/>
      <c r="AL43" s="29"/>
      <c r="AM43" s="30"/>
      <c r="AN43" s="30"/>
      <c r="AO43" s="31"/>
    </row>
    <row r="44" spans="1:41" x14ac:dyDescent="0.2">
      <c r="A44" s="22"/>
      <c r="B44" s="22"/>
      <c r="C44" s="22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6"/>
      <c r="R44" s="25"/>
      <c r="S44" s="25"/>
      <c r="T44" s="25"/>
      <c r="U44" s="25"/>
      <c r="V44" s="25"/>
      <c r="W44" s="25"/>
      <c r="X44" s="25"/>
      <c r="Y44" s="25"/>
      <c r="Z44" s="27"/>
      <c r="AA44" s="27"/>
      <c r="AB44" s="28"/>
      <c r="AC44" s="28"/>
      <c r="AD44" s="29"/>
      <c r="AE44" s="29"/>
      <c r="AF44" s="29"/>
      <c r="AG44" s="29"/>
      <c r="AH44" s="29"/>
      <c r="AI44" s="29"/>
      <c r="AJ44" s="30"/>
      <c r="AK44" s="29"/>
      <c r="AL44" s="29"/>
      <c r="AM44" s="30"/>
      <c r="AN44" s="30"/>
      <c r="AO44" s="31"/>
    </row>
    <row r="45" spans="1:41" x14ac:dyDescent="0.2">
      <c r="A45" s="22"/>
      <c r="B45" s="22"/>
      <c r="C45" s="22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5"/>
      <c r="S45" s="25"/>
      <c r="T45" s="25"/>
      <c r="U45" s="25"/>
      <c r="V45" s="25"/>
      <c r="W45" s="25"/>
      <c r="X45" s="25"/>
      <c r="Y45" s="25"/>
      <c r="Z45" s="27"/>
      <c r="AA45" s="27"/>
      <c r="AB45" s="28"/>
      <c r="AC45" s="28"/>
      <c r="AD45" s="29"/>
      <c r="AE45" s="29"/>
      <c r="AF45" s="29"/>
      <c r="AG45" s="29"/>
      <c r="AH45" s="29"/>
      <c r="AI45" s="29"/>
      <c r="AJ45" s="30"/>
      <c r="AK45" s="29"/>
      <c r="AL45" s="29"/>
      <c r="AM45" s="30"/>
      <c r="AN45" s="30"/>
      <c r="AO45" s="31"/>
    </row>
    <row r="46" spans="1:41" x14ac:dyDescent="0.2">
      <c r="A46" s="22"/>
      <c r="B46" s="22"/>
      <c r="C46" s="22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6"/>
      <c r="R46" s="25"/>
      <c r="S46" s="25"/>
      <c r="T46" s="25"/>
      <c r="U46" s="25"/>
      <c r="V46" s="25"/>
      <c r="W46" s="25"/>
      <c r="X46" s="25"/>
      <c r="Y46" s="25"/>
      <c r="Z46" s="27"/>
      <c r="AA46" s="27"/>
      <c r="AB46" s="28"/>
      <c r="AC46" s="28"/>
      <c r="AD46" s="29"/>
      <c r="AE46" s="29"/>
      <c r="AF46" s="29"/>
      <c r="AG46" s="29"/>
      <c r="AH46" s="29"/>
      <c r="AI46" s="29"/>
      <c r="AJ46" s="30"/>
      <c r="AK46" s="29"/>
      <c r="AL46" s="29"/>
      <c r="AM46" s="30"/>
      <c r="AN46" s="30"/>
      <c r="AO46" s="31"/>
    </row>
    <row r="47" spans="1:41" x14ac:dyDescent="0.2">
      <c r="A47" s="22"/>
      <c r="B47" s="22"/>
      <c r="C47" s="22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5"/>
      <c r="S47" s="25"/>
      <c r="T47" s="25"/>
      <c r="U47" s="25"/>
      <c r="V47" s="25"/>
      <c r="W47" s="25"/>
      <c r="X47" s="25"/>
      <c r="Y47" s="25"/>
      <c r="Z47" s="27"/>
      <c r="AA47" s="27"/>
      <c r="AB47" s="28"/>
      <c r="AC47" s="28"/>
      <c r="AD47" s="29"/>
      <c r="AE47" s="29"/>
      <c r="AF47" s="29"/>
      <c r="AG47" s="29"/>
      <c r="AH47" s="29"/>
      <c r="AI47" s="29"/>
      <c r="AJ47" s="30"/>
      <c r="AK47" s="29"/>
      <c r="AL47" s="29"/>
      <c r="AM47" s="30"/>
      <c r="AN47" s="30"/>
      <c r="AO47" s="31"/>
    </row>
    <row r="48" spans="1:41" x14ac:dyDescent="0.2">
      <c r="A48" s="22"/>
      <c r="B48" s="22"/>
      <c r="C48" s="22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26"/>
      <c r="R48" s="25"/>
      <c r="S48" s="25"/>
      <c r="T48" s="25"/>
      <c r="U48" s="25"/>
      <c r="V48" s="25"/>
      <c r="W48" s="25"/>
      <c r="X48" s="25"/>
      <c r="Y48" s="25"/>
      <c r="Z48" s="27"/>
      <c r="AA48" s="27"/>
      <c r="AB48" s="28"/>
      <c r="AC48" s="28"/>
      <c r="AD48" s="29"/>
      <c r="AE48" s="29"/>
      <c r="AF48" s="29"/>
      <c r="AG48" s="29"/>
      <c r="AH48" s="29"/>
      <c r="AI48" s="29"/>
      <c r="AJ48" s="30"/>
      <c r="AK48" s="29"/>
      <c r="AL48" s="29"/>
      <c r="AM48" s="30"/>
      <c r="AN48" s="30"/>
      <c r="AO48" s="31"/>
    </row>
    <row r="49" spans="1:41" x14ac:dyDescent="0.2">
      <c r="A49" s="22"/>
      <c r="B49" s="22"/>
      <c r="C49" s="22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5"/>
      <c r="S49" s="25"/>
      <c r="T49" s="25"/>
      <c r="U49" s="25"/>
      <c r="V49" s="25"/>
      <c r="W49" s="25"/>
      <c r="X49" s="25"/>
      <c r="Y49" s="25"/>
      <c r="Z49" s="27"/>
      <c r="AA49" s="27"/>
      <c r="AB49" s="28"/>
      <c r="AC49" s="28"/>
      <c r="AD49" s="29"/>
      <c r="AE49" s="29"/>
      <c r="AF49" s="29"/>
      <c r="AG49" s="29"/>
      <c r="AH49" s="29"/>
      <c r="AI49" s="29"/>
      <c r="AJ49" s="30"/>
      <c r="AK49" s="29"/>
      <c r="AL49" s="29"/>
      <c r="AM49" s="30"/>
      <c r="AN49" s="30"/>
      <c r="AO49" s="31"/>
    </row>
    <row r="50" spans="1:41" x14ac:dyDescent="0.2">
      <c r="A50" s="22"/>
      <c r="B50" s="22"/>
      <c r="C50" s="22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26"/>
      <c r="R50" s="25"/>
      <c r="S50" s="25"/>
      <c r="T50" s="25"/>
      <c r="U50" s="25"/>
      <c r="V50" s="25"/>
      <c r="W50" s="25"/>
      <c r="X50" s="25"/>
      <c r="Y50" s="25"/>
      <c r="Z50" s="27"/>
      <c r="AA50" s="27"/>
      <c r="AB50" s="28"/>
      <c r="AC50" s="28"/>
      <c r="AD50" s="29"/>
      <c r="AE50" s="29"/>
      <c r="AF50" s="29"/>
      <c r="AG50" s="29"/>
      <c r="AH50" s="29"/>
      <c r="AI50" s="29"/>
      <c r="AJ50" s="30"/>
      <c r="AK50" s="29"/>
      <c r="AL50" s="29"/>
      <c r="AM50" s="30"/>
      <c r="AN50" s="30"/>
      <c r="AO50" s="31"/>
    </row>
    <row r="51" spans="1:41" x14ac:dyDescent="0.2">
      <c r="A51" s="22"/>
      <c r="B51" s="22"/>
      <c r="C51" s="22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5"/>
      <c r="S51" s="25"/>
      <c r="T51" s="25"/>
      <c r="U51" s="25"/>
      <c r="V51" s="25"/>
      <c r="W51" s="25"/>
      <c r="X51" s="25"/>
      <c r="Y51" s="25"/>
      <c r="Z51" s="27"/>
      <c r="AA51" s="27"/>
      <c r="AB51" s="28"/>
      <c r="AC51" s="28"/>
      <c r="AD51" s="29"/>
      <c r="AE51" s="29"/>
      <c r="AF51" s="29"/>
      <c r="AG51" s="29"/>
      <c r="AH51" s="29"/>
      <c r="AI51" s="29"/>
      <c r="AJ51" s="30"/>
      <c r="AK51" s="29"/>
      <c r="AL51" s="29"/>
      <c r="AM51" s="30"/>
      <c r="AN51" s="30"/>
      <c r="AO51" s="31"/>
    </row>
    <row r="52" spans="1:41" x14ac:dyDescent="0.2">
      <c r="A52" s="22"/>
      <c r="B52" s="22"/>
      <c r="C52" s="22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/>
      <c r="Q52" s="26"/>
      <c r="R52" s="25"/>
      <c r="S52" s="25"/>
      <c r="T52" s="25"/>
      <c r="U52" s="25"/>
      <c r="V52" s="25"/>
      <c r="W52" s="25"/>
      <c r="X52" s="25"/>
      <c r="Y52" s="25"/>
      <c r="Z52" s="27"/>
      <c r="AA52" s="27"/>
      <c r="AB52" s="28"/>
      <c r="AC52" s="28"/>
      <c r="AD52" s="29"/>
      <c r="AE52" s="29"/>
      <c r="AF52" s="29"/>
      <c r="AG52" s="29"/>
      <c r="AH52" s="29"/>
      <c r="AI52" s="29"/>
      <c r="AJ52" s="30"/>
      <c r="AK52" s="29"/>
      <c r="AL52" s="29"/>
      <c r="AM52" s="30"/>
      <c r="AN52" s="30"/>
      <c r="AO52" s="31"/>
    </row>
    <row r="53" spans="1:41" x14ac:dyDescent="0.2">
      <c r="A53" s="22"/>
      <c r="B53" s="22"/>
      <c r="C53" s="22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5"/>
      <c r="S53" s="25"/>
      <c r="T53" s="25"/>
      <c r="U53" s="25"/>
      <c r="V53" s="25"/>
      <c r="W53" s="25"/>
      <c r="X53" s="25"/>
      <c r="Y53" s="25"/>
      <c r="Z53" s="27"/>
      <c r="AA53" s="27"/>
      <c r="AB53" s="28"/>
      <c r="AC53" s="28"/>
      <c r="AD53" s="29"/>
      <c r="AE53" s="29"/>
      <c r="AF53" s="29"/>
      <c r="AG53" s="29"/>
      <c r="AH53" s="29"/>
      <c r="AI53" s="29"/>
      <c r="AJ53" s="30"/>
      <c r="AK53" s="29"/>
      <c r="AL53" s="29"/>
      <c r="AM53" s="30"/>
      <c r="AN53" s="30"/>
      <c r="AO53" s="31"/>
    </row>
    <row r="54" spans="1:41" x14ac:dyDescent="0.2">
      <c r="A54" s="22"/>
      <c r="B54" s="22"/>
      <c r="C54" s="22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26"/>
      <c r="R54" s="25"/>
      <c r="S54" s="25"/>
      <c r="T54" s="25"/>
      <c r="U54" s="25"/>
      <c r="V54" s="25"/>
      <c r="W54" s="25"/>
      <c r="X54" s="25"/>
      <c r="Y54" s="25"/>
      <c r="Z54" s="27"/>
      <c r="AA54" s="27"/>
      <c r="AB54" s="28"/>
      <c r="AC54" s="28"/>
      <c r="AD54" s="29"/>
      <c r="AE54" s="29"/>
      <c r="AF54" s="29"/>
      <c r="AG54" s="29"/>
      <c r="AH54" s="29"/>
      <c r="AI54" s="29"/>
      <c r="AJ54" s="30"/>
      <c r="AK54" s="29"/>
      <c r="AL54" s="29"/>
      <c r="AM54" s="30"/>
      <c r="AN54" s="30"/>
      <c r="AO54" s="31"/>
    </row>
    <row r="55" spans="1:41" x14ac:dyDescent="0.2">
      <c r="A55" s="22"/>
      <c r="B55" s="22"/>
      <c r="C55" s="22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5"/>
      <c r="S55" s="25"/>
      <c r="T55" s="25"/>
      <c r="U55" s="25"/>
      <c r="V55" s="25"/>
      <c r="W55" s="25"/>
      <c r="X55" s="25"/>
      <c r="Y55" s="25"/>
      <c r="Z55" s="27"/>
      <c r="AA55" s="27"/>
      <c r="AB55" s="28"/>
      <c r="AC55" s="28"/>
      <c r="AD55" s="29"/>
      <c r="AE55" s="29"/>
      <c r="AF55" s="29"/>
      <c r="AG55" s="29"/>
      <c r="AH55" s="29"/>
      <c r="AI55" s="29"/>
      <c r="AJ55" s="30"/>
      <c r="AK55" s="29"/>
      <c r="AL55" s="29"/>
      <c r="AM55" s="30"/>
      <c r="AN55" s="30"/>
      <c r="AO55" s="31"/>
    </row>
    <row r="56" spans="1:41" x14ac:dyDescent="0.2">
      <c r="A56" s="22"/>
      <c r="B56" s="22"/>
      <c r="C56" s="22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5"/>
      <c r="S56" s="25"/>
      <c r="T56" s="25"/>
      <c r="U56" s="25"/>
      <c r="V56" s="25"/>
      <c r="W56" s="25"/>
      <c r="X56" s="25"/>
      <c r="Y56" s="25"/>
      <c r="Z56" s="27"/>
      <c r="AA56" s="27"/>
      <c r="AB56" s="28"/>
      <c r="AC56" s="28"/>
      <c r="AD56" s="29"/>
      <c r="AE56" s="29"/>
      <c r="AF56" s="29"/>
      <c r="AG56" s="29"/>
      <c r="AH56" s="29"/>
      <c r="AI56" s="29"/>
      <c r="AJ56" s="30"/>
      <c r="AK56" s="29"/>
      <c r="AL56" s="29"/>
      <c r="AM56" s="30"/>
      <c r="AN56" s="30"/>
      <c r="AO56" s="31"/>
    </row>
    <row r="57" spans="1:41" x14ac:dyDescent="0.2">
      <c r="A57" s="22"/>
      <c r="B57" s="22"/>
      <c r="C57" s="22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5"/>
      <c r="S57" s="25"/>
      <c r="T57" s="25"/>
      <c r="U57" s="25"/>
      <c r="V57" s="25"/>
      <c r="W57" s="25"/>
      <c r="X57" s="25"/>
      <c r="Y57" s="25"/>
      <c r="Z57" s="27"/>
      <c r="AA57" s="27"/>
      <c r="AB57" s="28"/>
      <c r="AC57" s="28"/>
      <c r="AD57" s="29"/>
      <c r="AE57" s="29"/>
      <c r="AF57" s="29"/>
      <c r="AG57" s="29"/>
      <c r="AH57" s="29"/>
      <c r="AI57" s="29"/>
      <c r="AJ57" s="30"/>
      <c r="AK57" s="29"/>
      <c r="AL57" s="29"/>
      <c r="AM57" s="30"/>
      <c r="AN57" s="30"/>
      <c r="AO57" s="31"/>
    </row>
    <row r="58" spans="1:41" x14ac:dyDescent="0.2">
      <c r="A58" s="22"/>
      <c r="B58" s="22"/>
      <c r="C58" s="22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26"/>
      <c r="R58" s="25"/>
      <c r="S58" s="25"/>
      <c r="T58" s="25"/>
      <c r="U58" s="25"/>
      <c r="V58" s="25"/>
      <c r="W58" s="25"/>
      <c r="X58" s="25"/>
      <c r="Y58" s="25"/>
      <c r="Z58" s="27"/>
      <c r="AA58" s="27"/>
      <c r="AB58" s="28"/>
      <c r="AC58" s="28"/>
      <c r="AD58" s="29"/>
      <c r="AE58" s="29"/>
      <c r="AF58" s="29"/>
      <c r="AG58" s="29"/>
      <c r="AH58" s="29"/>
      <c r="AI58" s="29"/>
      <c r="AJ58" s="30"/>
      <c r="AK58" s="29"/>
      <c r="AL58" s="29"/>
      <c r="AM58" s="30"/>
      <c r="AN58" s="30"/>
      <c r="AO58" s="31"/>
    </row>
    <row r="59" spans="1:41" x14ac:dyDescent="0.2">
      <c r="A59" s="22"/>
      <c r="B59" s="22"/>
      <c r="C59" s="22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5"/>
      <c r="S59" s="25"/>
      <c r="T59" s="25"/>
      <c r="U59" s="25"/>
      <c r="V59" s="25"/>
      <c r="W59" s="25"/>
      <c r="X59" s="25"/>
      <c r="Y59" s="25"/>
      <c r="Z59" s="27"/>
      <c r="AA59" s="27"/>
      <c r="AB59" s="28"/>
      <c r="AC59" s="28"/>
      <c r="AD59" s="29"/>
      <c r="AE59" s="29"/>
      <c r="AF59" s="29"/>
      <c r="AG59" s="29"/>
      <c r="AH59" s="29"/>
      <c r="AI59" s="29"/>
      <c r="AJ59" s="30"/>
      <c r="AK59" s="29"/>
      <c r="AL59" s="29"/>
      <c r="AM59" s="30"/>
      <c r="AN59" s="30"/>
      <c r="AO59" s="31"/>
    </row>
    <row r="60" spans="1:41" x14ac:dyDescent="0.2">
      <c r="A60" s="22"/>
      <c r="B60" s="22"/>
      <c r="C60" s="22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26"/>
      <c r="R60" s="25"/>
      <c r="S60" s="25"/>
      <c r="T60" s="25"/>
      <c r="U60" s="25"/>
      <c r="V60" s="25"/>
      <c r="W60" s="25"/>
      <c r="X60" s="25"/>
      <c r="Y60" s="25"/>
      <c r="Z60" s="27"/>
      <c r="AA60" s="27"/>
      <c r="AB60" s="28"/>
      <c r="AC60" s="28"/>
      <c r="AD60" s="29"/>
      <c r="AE60" s="29"/>
      <c r="AF60" s="29"/>
      <c r="AG60" s="29"/>
      <c r="AH60" s="29"/>
      <c r="AI60" s="29"/>
      <c r="AJ60" s="30"/>
      <c r="AK60" s="29"/>
      <c r="AL60" s="29"/>
      <c r="AM60" s="30"/>
      <c r="AN60" s="30"/>
      <c r="AO60" s="31"/>
    </row>
    <row r="61" spans="1:41" x14ac:dyDescent="0.2">
      <c r="A61" s="22"/>
      <c r="B61" s="22"/>
      <c r="C61" s="22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5"/>
      <c r="S61" s="25"/>
      <c r="T61" s="25"/>
      <c r="U61" s="25"/>
      <c r="V61" s="25"/>
      <c r="W61" s="25"/>
      <c r="X61" s="25"/>
      <c r="Y61" s="25"/>
      <c r="Z61" s="27"/>
      <c r="AA61" s="27"/>
      <c r="AB61" s="28"/>
      <c r="AC61" s="28"/>
      <c r="AD61" s="29"/>
      <c r="AE61" s="29"/>
      <c r="AF61" s="29"/>
      <c r="AG61" s="29"/>
      <c r="AH61" s="29"/>
      <c r="AI61" s="29"/>
      <c r="AJ61" s="30"/>
      <c r="AK61" s="29"/>
      <c r="AL61" s="29"/>
      <c r="AM61" s="30"/>
      <c r="AN61" s="30"/>
      <c r="AO61" s="31"/>
    </row>
    <row r="62" spans="1:41" x14ac:dyDescent="0.2">
      <c r="A62" s="22"/>
      <c r="B62" s="22"/>
      <c r="C62" s="22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26"/>
      <c r="R62" s="25"/>
      <c r="S62" s="25"/>
      <c r="T62" s="25"/>
      <c r="U62" s="25"/>
      <c r="V62" s="25"/>
      <c r="W62" s="25"/>
      <c r="X62" s="25"/>
      <c r="Y62" s="25"/>
      <c r="Z62" s="27"/>
      <c r="AA62" s="27"/>
      <c r="AB62" s="28"/>
      <c r="AC62" s="28"/>
      <c r="AD62" s="29"/>
      <c r="AE62" s="29"/>
      <c r="AF62" s="29"/>
      <c r="AG62" s="29"/>
      <c r="AH62" s="29"/>
      <c r="AI62" s="29"/>
      <c r="AJ62" s="30"/>
      <c r="AK62" s="29"/>
      <c r="AL62" s="29"/>
      <c r="AM62" s="30"/>
      <c r="AN62" s="30"/>
      <c r="AO62" s="31"/>
    </row>
    <row r="63" spans="1:41" x14ac:dyDescent="0.2">
      <c r="A63" s="22"/>
      <c r="B63" s="22"/>
      <c r="C63" s="22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5"/>
      <c r="S63" s="25"/>
      <c r="T63" s="25"/>
      <c r="U63" s="25"/>
      <c r="V63" s="25"/>
      <c r="W63" s="25"/>
      <c r="X63" s="25"/>
      <c r="Y63" s="25"/>
      <c r="Z63" s="27"/>
      <c r="AA63" s="27"/>
      <c r="AB63" s="28"/>
      <c r="AC63" s="28"/>
      <c r="AD63" s="29"/>
      <c r="AE63" s="29"/>
      <c r="AF63" s="29"/>
      <c r="AG63" s="29"/>
      <c r="AH63" s="29"/>
      <c r="AI63" s="29"/>
      <c r="AJ63" s="30"/>
      <c r="AK63" s="29"/>
      <c r="AL63" s="29"/>
      <c r="AM63" s="30"/>
      <c r="AN63" s="30"/>
      <c r="AO63" s="31"/>
    </row>
    <row r="64" spans="1:41" x14ac:dyDescent="0.2">
      <c r="A64" s="22"/>
      <c r="B64" s="22"/>
      <c r="C64" s="22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/>
      <c r="Q64" s="26"/>
      <c r="R64" s="25"/>
      <c r="S64" s="25"/>
      <c r="T64" s="25"/>
      <c r="U64" s="25"/>
      <c r="V64" s="25"/>
      <c r="W64" s="25"/>
      <c r="X64" s="25"/>
      <c r="Y64" s="25"/>
      <c r="Z64" s="27"/>
      <c r="AA64" s="27"/>
      <c r="AB64" s="28"/>
      <c r="AC64" s="28"/>
      <c r="AD64" s="29"/>
      <c r="AE64" s="29"/>
      <c r="AF64" s="29"/>
      <c r="AG64" s="29"/>
      <c r="AH64" s="29"/>
      <c r="AI64" s="29"/>
      <c r="AJ64" s="30"/>
      <c r="AK64" s="29"/>
      <c r="AL64" s="29"/>
      <c r="AM64" s="30"/>
      <c r="AN64" s="30"/>
      <c r="AO64" s="31"/>
    </row>
    <row r="65" spans="1:41" x14ac:dyDescent="0.2">
      <c r="A65" s="22"/>
      <c r="B65" s="22"/>
      <c r="C65" s="22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5"/>
      <c r="S65" s="25"/>
      <c r="T65" s="25"/>
      <c r="U65" s="25"/>
      <c r="V65" s="25"/>
      <c r="W65" s="25"/>
      <c r="X65" s="25"/>
      <c r="Y65" s="25"/>
      <c r="Z65" s="27"/>
      <c r="AA65" s="27"/>
      <c r="AB65" s="28"/>
      <c r="AC65" s="28"/>
      <c r="AD65" s="29"/>
      <c r="AE65" s="29"/>
      <c r="AF65" s="29"/>
      <c r="AG65" s="29"/>
      <c r="AH65" s="29"/>
      <c r="AI65" s="29"/>
      <c r="AJ65" s="30"/>
      <c r="AK65" s="29"/>
      <c r="AL65" s="29"/>
      <c r="AM65" s="30"/>
      <c r="AN65" s="30"/>
      <c r="AO65" s="31"/>
    </row>
    <row r="66" spans="1:41" x14ac:dyDescent="0.2">
      <c r="A66" s="22"/>
      <c r="B66" s="22"/>
      <c r="C66" s="22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6"/>
      <c r="Q66" s="26"/>
      <c r="R66" s="25"/>
      <c r="S66" s="25"/>
      <c r="T66" s="25"/>
      <c r="U66" s="25"/>
      <c r="V66" s="25"/>
      <c r="W66" s="25"/>
      <c r="X66" s="25"/>
      <c r="Y66" s="25"/>
      <c r="Z66" s="27"/>
      <c r="AA66" s="27"/>
      <c r="AB66" s="28"/>
      <c r="AC66" s="28"/>
      <c r="AD66" s="29"/>
      <c r="AE66" s="29"/>
      <c r="AF66" s="29"/>
      <c r="AG66" s="29"/>
      <c r="AH66" s="29"/>
      <c r="AI66" s="29"/>
      <c r="AJ66" s="30"/>
      <c r="AK66" s="29"/>
      <c r="AL66" s="29"/>
      <c r="AM66" s="30"/>
      <c r="AN66" s="30"/>
      <c r="AO66" s="31"/>
    </row>
    <row r="67" spans="1:41" x14ac:dyDescent="0.2">
      <c r="A67" s="22"/>
      <c r="B67" s="22"/>
      <c r="C67" s="22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5"/>
      <c r="S67" s="25"/>
      <c r="T67" s="25"/>
      <c r="U67" s="25"/>
      <c r="V67" s="25"/>
      <c r="W67" s="25"/>
      <c r="X67" s="25"/>
      <c r="Y67" s="25"/>
      <c r="Z67" s="27"/>
      <c r="AA67" s="27"/>
      <c r="AB67" s="28"/>
      <c r="AC67" s="28"/>
      <c r="AD67" s="29"/>
      <c r="AE67" s="29"/>
      <c r="AF67" s="29"/>
      <c r="AG67" s="29"/>
      <c r="AH67" s="29"/>
      <c r="AI67" s="29"/>
      <c r="AJ67" s="30"/>
      <c r="AK67" s="29"/>
      <c r="AL67" s="29"/>
      <c r="AM67" s="30"/>
      <c r="AN67" s="30"/>
      <c r="AO67" s="31"/>
    </row>
    <row r="68" spans="1:41" x14ac:dyDescent="0.2">
      <c r="A68" s="22"/>
      <c r="B68" s="22"/>
      <c r="C68" s="22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6"/>
      <c r="R68" s="25"/>
      <c r="S68" s="25"/>
      <c r="T68" s="25"/>
      <c r="U68" s="25"/>
      <c r="V68" s="25"/>
      <c r="W68" s="25"/>
      <c r="X68" s="25"/>
      <c r="Y68" s="25"/>
      <c r="Z68" s="27"/>
      <c r="AA68" s="27"/>
      <c r="AB68" s="28"/>
      <c r="AC68" s="28"/>
      <c r="AD68" s="29"/>
      <c r="AE68" s="29"/>
      <c r="AF68" s="29"/>
      <c r="AG68" s="29"/>
      <c r="AH68" s="29"/>
      <c r="AI68" s="29"/>
      <c r="AJ68" s="30"/>
      <c r="AK68" s="29"/>
      <c r="AL68" s="29"/>
      <c r="AM68" s="30"/>
      <c r="AN68" s="30"/>
      <c r="AO68" s="31"/>
    </row>
    <row r="69" spans="1:41" x14ac:dyDescent="0.2">
      <c r="A69" s="22"/>
      <c r="B69" s="22"/>
      <c r="C69" s="22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5"/>
      <c r="S69" s="25"/>
      <c r="T69" s="25"/>
      <c r="U69" s="25"/>
      <c r="V69" s="25"/>
      <c r="W69" s="25"/>
      <c r="X69" s="25"/>
      <c r="Y69" s="25"/>
      <c r="Z69" s="27"/>
      <c r="AA69" s="27"/>
      <c r="AB69" s="28"/>
      <c r="AC69" s="28"/>
      <c r="AD69" s="29"/>
      <c r="AE69" s="29"/>
      <c r="AF69" s="29"/>
      <c r="AG69" s="29"/>
      <c r="AH69" s="29"/>
      <c r="AI69" s="29"/>
      <c r="AJ69" s="30"/>
      <c r="AK69" s="29"/>
      <c r="AL69" s="29"/>
      <c r="AM69" s="30"/>
      <c r="AN69" s="30"/>
      <c r="AO69" s="31"/>
    </row>
    <row r="70" spans="1:41" x14ac:dyDescent="0.2">
      <c r="A70" s="22"/>
      <c r="B70" s="22"/>
      <c r="C70" s="22"/>
    </row>
    <row r="71" spans="1:41" x14ac:dyDescent="0.2">
      <c r="A71" s="22"/>
      <c r="B71" s="22"/>
      <c r="C71" s="22"/>
    </row>
    <row r="72" spans="1:41" x14ac:dyDescent="0.2">
      <c r="A72" s="22"/>
      <c r="B72" s="22"/>
      <c r="C72" s="22"/>
    </row>
    <row r="73" spans="1:41" x14ac:dyDescent="0.2">
      <c r="A73" s="22"/>
      <c r="B73" s="22"/>
      <c r="C73" s="22"/>
    </row>
    <row r="74" spans="1:41" x14ac:dyDescent="0.2">
      <c r="A74" s="22"/>
      <c r="B74" s="22"/>
      <c r="C74" s="22"/>
    </row>
    <row r="75" spans="1:41" x14ac:dyDescent="0.2">
      <c r="A75" s="22"/>
      <c r="B75" s="22"/>
      <c r="C75" s="22"/>
    </row>
    <row r="76" spans="1:41" x14ac:dyDescent="0.2">
      <c r="A76" s="22"/>
      <c r="B76" s="22"/>
      <c r="C76" s="22"/>
    </row>
    <row r="77" spans="1:41" x14ac:dyDescent="0.2">
      <c r="A77" s="22"/>
      <c r="B77" s="22"/>
      <c r="C77" s="22"/>
    </row>
    <row r="78" spans="1:41" x14ac:dyDescent="0.2">
      <c r="A78" s="22"/>
      <c r="B78" s="22"/>
      <c r="C78" s="22"/>
    </row>
    <row r="79" spans="1:41" x14ac:dyDescent="0.2">
      <c r="A79" s="22"/>
      <c r="B79" s="22"/>
      <c r="C79" s="22"/>
    </row>
    <row r="80" spans="1:41" x14ac:dyDescent="0.2">
      <c r="A80" s="22"/>
      <c r="B80" s="22"/>
      <c r="C80" s="22"/>
    </row>
    <row r="81" spans="1:3" x14ac:dyDescent="0.2">
      <c r="A81" s="22"/>
      <c r="B81" s="22"/>
      <c r="C81" s="22"/>
    </row>
    <row r="82" spans="1:3" x14ac:dyDescent="0.2">
      <c r="A82" s="22"/>
      <c r="B82" s="22"/>
      <c r="C82" s="22"/>
    </row>
    <row r="83" spans="1:3" x14ac:dyDescent="0.2">
      <c r="A83" s="22"/>
      <c r="B83" s="22"/>
      <c r="C83" s="22"/>
    </row>
    <row r="84" spans="1:3" x14ac:dyDescent="0.2">
      <c r="A84" s="22"/>
      <c r="B84" s="22"/>
      <c r="C84" s="22"/>
    </row>
    <row r="85" spans="1:3" x14ac:dyDescent="0.2">
      <c r="A85" s="22"/>
      <c r="B85" s="22"/>
      <c r="C85" s="22"/>
    </row>
    <row r="86" spans="1:3" x14ac:dyDescent="0.2">
      <c r="A86" s="22"/>
      <c r="B86" s="22"/>
      <c r="C86" s="22"/>
    </row>
    <row r="87" spans="1:3" x14ac:dyDescent="0.2">
      <c r="A87" s="22"/>
      <c r="B87" s="22"/>
      <c r="C87" s="22"/>
    </row>
    <row r="88" spans="1:3" x14ac:dyDescent="0.2">
      <c r="A88" s="22"/>
      <c r="B88" s="22"/>
      <c r="C88" s="22"/>
    </row>
    <row r="89" spans="1:3" x14ac:dyDescent="0.2">
      <c r="A89" s="22"/>
      <c r="B89" s="22"/>
      <c r="C89" s="22"/>
    </row>
    <row r="90" spans="1:3" x14ac:dyDescent="0.2">
      <c r="A90" s="22"/>
      <c r="B90" s="22"/>
      <c r="C90" s="22"/>
    </row>
    <row r="91" spans="1:3" x14ac:dyDescent="0.2">
      <c r="A91" s="22"/>
      <c r="B91" s="22"/>
      <c r="C91" s="22"/>
    </row>
    <row r="92" spans="1:3" x14ac:dyDescent="0.2">
      <c r="A92" s="22"/>
      <c r="B92" s="22"/>
      <c r="C92" s="22"/>
    </row>
    <row r="93" spans="1:3" x14ac:dyDescent="0.2">
      <c r="A93" s="22"/>
      <c r="B93" s="22"/>
      <c r="C93" s="22"/>
    </row>
    <row r="94" spans="1:3" x14ac:dyDescent="0.2">
      <c r="A94" s="22"/>
      <c r="B94" s="22"/>
      <c r="C94" s="22"/>
    </row>
    <row r="95" spans="1:3" x14ac:dyDescent="0.2">
      <c r="A95" s="22"/>
      <c r="B95" s="22"/>
      <c r="C95" s="22"/>
    </row>
    <row r="96" spans="1:3" x14ac:dyDescent="0.2">
      <c r="A96" s="22"/>
      <c r="B96" s="22"/>
      <c r="C96" s="22"/>
    </row>
    <row r="97" spans="1:3" x14ac:dyDescent="0.2">
      <c r="A97" s="22"/>
      <c r="B97" s="22"/>
      <c r="C97" s="22"/>
    </row>
    <row r="98" spans="1:3" x14ac:dyDescent="0.2">
      <c r="A98" s="22"/>
      <c r="B98" s="22"/>
      <c r="C98" s="22"/>
    </row>
    <row r="99" spans="1:3" x14ac:dyDescent="0.2">
      <c r="A99" s="22"/>
      <c r="B99" s="22"/>
      <c r="C99" s="22"/>
    </row>
  </sheetData>
  <mergeCells count="32">
    <mergeCell ref="A1:A3"/>
    <mergeCell ref="B1:B3"/>
    <mergeCell ref="C1:C3"/>
    <mergeCell ref="D1:Q1"/>
    <mergeCell ref="R1:AA1"/>
    <mergeCell ref="Z2:AA2"/>
    <mergeCell ref="AD2:AD3"/>
    <mergeCell ref="AE2:AE3"/>
    <mergeCell ref="AF2:AF3"/>
    <mergeCell ref="AG2:AG3"/>
    <mergeCell ref="AB1:AC2"/>
    <mergeCell ref="AM2:AM3"/>
    <mergeCell ref="AN1:AN3"/>
    <mergeCell ref="AO1:AO3"/>
    <mergeCell ref="D2:E2"/>
    <mergeCell ref="F2:G2"/>
    <mergeCell ref="H2:I2"/>
    <mergeCell ref="J2:K2"/>
    <mergeCell ref="L2:M2"/>
    <mergeCell ref="N2:O2"/>
    <mergeCell ref="P2:Q2"/>
    <mergeCell ref="R2:S2"/>
    <mergeCell ref="AD1:AJ1"/>
    <mergeCell ref="AK1:AM1"/>
    <mergeCell ref="T2:U2"/>
    <mergeCell ref="V2:W2"/>
    <mergeCell ref="X2:Y2"/>
    <mergeCell ref="AH2:AH3"/>
    <mergeCell ref="AI2:AI3"/>
    <mergeCell ref="AJ2:AJ3"/>
    <mergeCell ref="AK2:AK3"/>
    <mergeCell ref="AL2:AL3"/>
  </mergeCells>
  <phoneticPr fontId="13" type="noConversion"/>
  <conditionalFormatting sqref="B18:B99 B4:B11 B14:B15">
    <cfRule type="expression" dxfId="55" priority="1" stopIfTrue="1">
      <formula>AND(NOT(ISBLANK($A4)),ISBLANK(B4))</formula>
    </cfRule>
  </conditionalFormatting>
  <conditionalFormatting sqref="B17">
    <cfRule type="expression" dxfId="54" priority="2" stopIfTrue="1">
      <formula>AND(NOT(ISBLANK($A12)),ISBLANK(B17))</formula>
    </cfRule>
  </conditionalFormatting>
  <conditionalFormatting sqref="B16">
    <cfRule type="expression" dxfId="53" priority="3" stopIfTrue="1">
      <formula>AND(NOT(ISBLANK($A13)),ISBLANK(B16))</formula>
    </cfRule>
  </conditionalFormatting>
  <conditionalFormatting sqref="C4:C99">
    <cfRule type="expression" dxfId="52" priority="4" stopIfTrue="1">
      <formula>AND(NOT(ISBLANK(A4)),ISBLANK(C4))</formula>
    </cfRule>
  </conditionalFormatting>
  <conditionalFormatting sqref="D4:D69 F4:F69 H4:H69 J4:J69 L4:L69 N4:N69 R4:R69 T4:T69 V4:V69 X4:X69">
    <cfRule type="expression" dxfId="51" priority="5" stopIfTrue="1">
      <formula>AND(NOT(ISBLANK(E4)),ISBLANK(D4))</formula>
    </cfRule>
  </conditionalFormatting>
  <conditionalFormatting sqref="E4:E69 G4:G69 I4:I69 K4:K69 M4:M69 O4:O69 S4:S69 U4:U69 W4:W69 Y4:Y69">
    <cfRule type="expression" dxfId="50" priority="6" stopIfTrue="1">
      <formula>AND(NOT(ISBLANK(D4)),ISBLANK(E4))</formula>
    </cfRule>
  </conditionalFormatting>
  <conditionalFormatting sqref="B12:B13">
    <cfRule type="expression" dxfId="49" priority="7" stopIfTrue="1">
      <formula>AND(NOT(ISBLANK(#REF!)),ISBLANK(B12))</formula>
    </cfRule>
  </conditionalFormatting>
  <dataValidations count="5">
    <dataValidation operator="lessThanOrEqual" allowBlank="1" showInputMessage="1" showErrorMessage="1" error="FTE cannot be greater than Headcount_x000a_" sqref="R70:AN65536 D70:O65536 A100:C65536 AB1 P2 A1:C1 R1 AO1 AP1:IV1048576 AO14:AO65536 AB3:AC69 P4:Q65536 AO4:AO12"/>
    <dataValidation type="decimal" operator="greaterThan" allowBlank="1" showInputMessage="1" showErrorMessage="1" sqref="AK18:AL69 AD18:AI69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T4:T69 N4:N69 L4:L69 J4:J69 H4:H69 F4:F69 D4:D69 R4:R69 X4:X69 V4:V69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U4:U69 O4:O69 K4:K69 I4:I69 G4:G69 M4:M69 E4:E69 S4:S69 Y4:Y69 W4:W69">
      <formula1>E4&lt;=D4</formula1>
    </dataValidation>
    <dataValidation type="decimal" operator="greaterThanOrEqual" allowBlank="1" showInputMessage="1" showErrorMessage="1" sqref="AD4:AI17 AK4:AL17">
      <formula1>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topLeftCell="AL1" workbookViewId="0">
      <selection activeCell="AJ1" sqref="A1:IV65536"/>
    </sheetView>
  </sheetViews>
  <sheetFormatPr defaultRowHeight="14.25" x14ac:dyDescent="0.2"/>
  <cols>
    <col min="1" max="1" width="23.5546875" style="9" customWidth="1"/>
    <col min="2" max="3" width="15" style="9" customWidth="1"/>
    <col min="4" max="17" width="10.44140625" style="17" customWidth="1"/>
    <col min="18" max="27" width="12.77734375" style="17" customWidth="1"/>
    <col min="28" max="29" width="11.109375" style="9" customWidth="1"/>
    <col min="30" max="36" width="15.5546875" style="9" customWidth="1"/>
    <col min="37" max="39" width="19.109375" style="9" customWidth="1"/>
    <col min="40" max="40" width="20.77734375" style="9" customWidth="1"/>
    <col min="41" max="41" width="18" style="9" customWidth="1"/>
    <col min="42" max="16384" width="8.88671875" style="9"/>
  </cols>
  <sheetData>
    <row r="1" spans="1:42" s="8" customFormat="1" ht="15" customHeight="1" x14ac:dyDescent="0.25">
      <c r="A1" s="36" t="s">
        <v>12</v>
      </c>
      <c r="B1" s="36" t="s">
        <v>1</v>
      </c>
      <c r="C1" s="36" t="s">
        <v>0</v>
      </c>
      <c r="D1" s="42" t="s">
        <v>8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43"/>
      <c r="R1" s="49" t="s">
        <v>15</v>
      </c>
      <c r="S1" s="53"/>
      <c r="T1" s="53"/>
      <c r="U1" s="53"/>
      <c r="V1" s="53"/>
      <c r="W1" s="53"/>
      <c r="X1" s="53"/>
      <c r="Y1" s="53"/>
      <c r="Z1" s="53"/>
      <c r="AA1" s="44"/>
      <c r="AB1" s="54" t="s">
        <v>25</v>
      </c>
      <c r="AC1" s="55"/>
      <c r="AD1" s="45" t="s">
        <v>11</v>
      </c>
      <c r="AE1" s="46"/>
      <c r="AF1" s="46"/>
      <c r="AG1" s="46"/>
      <c r="AH1" s="46"/>
      <c r="AI1" s="46"/>
      <c r="AJ1" s="47"/>
      <c r="AK1" s="48" t="s">
        <v>32</v>
      </c>
      <c r="AL1" s="48"/>
      <c r="AM1" s="48"/>
      <c r="AN1" s="36" t="s">
        <v>24</v>
      </c>
      <c r="AO1" s="36" t="s">
        <v>33</v>
      </c>
    </row>
    <row r="2" spans="1:42" s="8" customFormat="1" ht="53.25" customHeight="1" x14ac:dyDescent="0.25">
      <c r="A2" s="50"/>
      <c r="B2" s="50"/>
      <c r="C2" s="50"/>
      <c r="D2" s="40" t="s">
        <v>28</v>
      </c>
      <c r="E2" s="41"/>
      <c r="F2" s="40" t="s">
        <v>29</v>
      </c>
      <c r="G2" s="41"/>
      <c r="H2" s="40" t="s">
        <v>30</v>
      </c>
      <c r="I2" s="41"/>
      <c r="J2" s="40" t="s">
        <v>6</v>
      </c>
      <c r="K2" s="41"/>
      <c r="L2" s="40" t="s">
        <v>31</v>
      </c>
      <c r="M2" s="41"/>
      <c r="N2" s="40" t="s">
        <v>5</v>
      </c>
      <c r="O2" s="41"/>
      <c r="P2" s="42" t="s">
        <v>9</v>
      </c>
      <c r="Q2" s="43"/>
      <c r="R2" s="42" t="s">
        <v>13</v>
      </c>
      <c r="S2" s="44"/>
      <c r="T2" s="49" t="s">
        <v>3</v>
      </c>
      <c r="U2" s="44"/>
      <c r="V2" s="49" t="s">
        <v>4</v>
      </c>
      <c r="W2" s="44"/>
      <c r="X2" s="49" t="s">
        <v>14</v>
      </c>
      <c r="Y2" s="44"/>
      <c r="Z2" s="42" t="s">
        <v>10</v>
      </c>
      <c r="AA2" s="43"/>
      <c r="AB2" s="40"/>
      <c r="AC2" s="41"/>
      <c r="AD2" s="36" t="s">
        <v>17</v>
      </c>
      <c r="AE2" s="36" t="s">
        <v>16</v>
      </c>
      <c r="AF2" s="36" t="s">
        <v>18</v>
      </c>
      <c r="AG2" s="36" t="s">
        <v>19</v>
      </c>
      <c r="AH2" s="36" t="s">
        <v>20</v>
      </c>
      <c r="AI2" s="36" t="s">
        <v>21</v>
      </c>
      <c r="AJ2" s="38" t="s">
        <v>23</v>
      </c>
      <c r="AK2" s="36" t="s">
        <v>26</v>
      </c>
      <c r="AL2" s="36" t="s">
        <v>27</v>
      </c>
      <c r="AM2" s="36" t="s">
        <v>22</v>
      </c>
      <c r="AN2" s="39"/>
      <c r="AO2" s="39"/>
    </row>
    <row r="3" spans="1:42" ht="57.75" customHeight="1" x14ac:dyDescent="0.25">
      <c r="A3" s="51"/>
      <c r="B3" s="51"/>
      <c r="C3" s="51"/>
      <c r="D3" s="7" t="s">
        <v>2</v>
      </c>
      <c r="E3" s="7" t="s">
        <v>7</v>
      </c>
      <c r="F3" s="7" t="s">
        <v>2</v>
      </c>
      <c r="G3" s="7" t="s">
        <v>7</v>
      </c>
      <c r="H3" s="7" t="s">
        <v>2</v>
      </c>
      <c r="I3" s="7" t="s">
        <v>7</v>
      </c>
      <c r="J3" s="7" t="s">
        <v>2</v>
      </c>
      <c r="K3" s="7" t="s">
        <v>7</v>
      </c>
      <c r="L3" s="7" t="s">
        <v>2</v>
      </c>
      <c r="M3" s="7" t="s">
        <v>7</v>
      </c>
      <c r="N3" s="7" t="s">
        <v>2</v>
      </c>
      <c r="O3" s="7" t="s">
        <v>7</v>
      </c>
      <c r="P3" s="7" t="s">
        <v>2</v>
      </c>
      <c r="Q3" s="7" t="s">
        <v>7</v>
      </c>
      <c r="R3" s="6" t="s">
        <v>2</v>
      </c>
      <c r="S3" s="6" t="s">
        <v>7</v>
      </c>
      <c r="T3" s="6" t="s">
        <v>2</v>
      </c>
      <c r="U3" s="6" t="s">
        <v>7</v>
      </c>
      <c r="V3" s="6" t="s">
        <v>2</v>
      </c>
      <c r="W3" s="6" t="s">
        <v>7</v>
      </c>
      <c r="X3" s="6" t="s">
        <v>2</v>
      </c>
      <c r="Y3" s="6" t="s">
        <v>7</v>
      </c>
      <c r="Z3" s="6" t="s">
        <v>2</v>
      </c>
      <c r="AA3" s="6" t="s">
        <v>7</v>
      </c>
      <c r="AB3" s="4" t="s">
        <v>2</v>
      </c>
      <c r="AC3" s="3" t="s">
        <v>7</v>
      </c>
      <c r="AD3" s="37"/>
      <c r="AE3" s="37"/>
      <c r="AF3" s="37"/>
      <c r="AG3" s="37"/>
      <c r="AH3" s="37"/>
      <c r="AI3" s="37"/>
      <c r="AJ3" s="38"/>
      <c r="AK3" s="37"/>
      <c r="AL3" s="37"/>
      <c r="AM3" s="37"/>
      <c r="AN3" s="37"/>
      <c r="AO3" s="37"/>
    </row>
    <row r="4" spans="1:42" ht="28.5" x14ac:dyDescent="0.2">
      <c r="A4" s="10" t="s">
        <v>34</v>
      </c>
      <c r="B4" s="10" t="s">
        <v>35</v>
      </c>
      <c r="C4" s="10" t="s">
        <v>36</v>
      </c>
      <c r="D4" s="23">
        <v>114</v>
      </c>
      <c r="E4" s="23">
        <v>110.47</v>
      </c>
      <c r="F4" s="23">
        <v>206</v>
      </c>
      <c r="G4" s="23">
        <v>198.25</v>
      </c>
      <c r="H4" s="23">
        <v>674</v>
      </c>
      <c r="I4" s="23">
        <v>663.18</v>
      </c>
      <c r="J4" s="23">
        <v>556</v>
      </c>
      <c r="K4" s="23">
        <v>539.48</v>
      </c>
      <c r="L4" s="23">
        <v>115</v>
      </c>
      <c r="M4" s="23">
        <v>112.19</v>
      </c>
      <c r="N4" s="23">
        <v>0</v>
      </c>
      <c r="O4" s="23">
        <v>0</v>
      </c>
      <c r="P4" s="14">
        <f>SUM(D4,F4,H4,J4,L4,N4)</f>
        <v>1665</v>
      </c>
      <c r="Q4" s="14">
        <f>SUM(E4,G4,I4,K4,M4,O4)</f>
        <v>1623.5700000000002</v>
      </c>
      <c r="R4" s="23">
        <v>15</v>
      </c>
      <c r="S4" s="23">
        <v>14.6</v>
      </c>
      <c r="T4" s="23">
        <v>27</v>
      </c>
      <c r="U4" s="23">
        <v>26.97</v>
      </c>
      <c r="V4" s="23">
        <v>28</v>
      </c>
      <c r="W4" s="23">
        <v>28</v>
      </c>
      <c r="X4" s="23">
        <v>0</v>
      </c>
      <c r="Y4" s="23">
        <v>0</v>
      </c>
      <c r="Z4" s="24">
        <f>SUM(R4,T4,V4,X4,)</f>
        <v>70</v>
      </c>
      <c r="AA4" s="24">
        <f>SUM(S4,U4,W4,Y4)</f>
        <v>69.569999999999993</v>
      </c>
      <c r="AB4" s="14">
        <f>P4+Z4</f>
        <v>1735</v>
      </c>
      <c r="AC4" s="14">
        <f>Q4+AA4</f>
        <v>1693.14</v>
      </c>
      <c r="AD4" s="5">
        <v>6052493.5099999998</v>
      </c>
      <c r="AE4" s="5">
        <v>19879.61</v>
      </c>
      <c r="AF4" s="5">
        <v>242093</v>
      </c>
      <c r="AG4" s="5">
        <v>92612.24</v>
      </c>
      <c r="AH4" s="5">
        <v>1254086.52</v>
      </c>
      <c r="AI4" s="5">
        <v>619172.01</v>
      </c>
      <c r="AJ4" s="15">
        <f>SUM(AD4:AI4)</f>
        <v>8280336.8900000006</v>
      </c>
      <c r="AK4" s="5">
        <v>359307.59</v>
      </c>
      <c r="AL4" s="5">
        <v>408312.8</v>
      </c>
      <c r="AM4" s="15">
        <f>SUM(AK4:AL4)</f>
        <v>767620.39</v>
      </c>
      <c r="AN4" s="15">
        <f>SUM(AM4,AJ4)</f>
        <v>9047957.2800000012</v>
      </c>
      <c r="AO4" s="16"/>
      <c r="AP4" s="16"/>
    </row>
    <row r="5" spans="1:42" ht="28.5" x14ac:dyDescent="0.2">
      <c r="A5" s="10" t="s">
        <v>37</v>
      </c>
      <c r="B5" s="10" t="s">
        <v>38</v>
      </c>
      <c r="C5" s="10" t="s">
        <v>36</v>
      </c>
      <c r="D5" s="23">
        <v>325</v>
      </c>
      <c r="E5" s="23">
        <v>275.95999999999998</v>
      </c>
      <c r="F5" s="23">
        <v>1930</v>
      </c>
      <c r="G5" s="23">
        <v>1814.79</v>
      </c>
      <c r="H5" s="23">
        <v>239</v>
      </c>
      <c r="I5" s="23">
        <v>233.02</v>
      </c>
      <c r="J5" s="23">
        <v>45</v>
      </c>
      <c r="K5" s="23">
        <v>44.6</v>
      </c>
      <c r="L5" s="23">
        <v>3</v>
      </c>
      <c r="M5" s="23">
        <v>3</v>
      </c>
      <c r="N5" s="23">
        <v>0</v>
      </c>
      <c r="O5" s="23">
        <v>0</v>
      </c>
      <c r="P5" s="14">
        <f t="shared" ref="P5:Q17" si="0">SUM(D5,F5,H5,J5,L5,N5)</f>
        <v>2542</v>
      </c>
      <c r="Q5" s="14">
        <f t="shared" si="0"/>
        <v>2371.37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4">
        <f t="shared" ref="Z5:Z17" si="1">SUM(R5,T5,V5,X5,)</f>
        <v>0</v>
      </c>
      <c r="AA5" s="24">
        <f t="shared" ref="AA5:AA17" si="2">SUM(S5,U5,W5,Y5)</f>
        <v>0</v>
      </c>
      <c r="AB5" s="14">
        <f t="shared" ref="AB5:AC17" si="3">P5+Z5</f>
        <v>2542</v>
      </c>
      <c r="AC5" s="14">
        <f t="shared" si="3"/>
        <v>2371.37</v>
      </c>
      <c r="AD5" s="5">
        <v>4976934</v>
      </c>
      <c r="AE5" s="5">
        <v>124229</v>
      </c>
      <c r="AF5" s="5">
        <v>1550</v>
      </c>
      <c r="AG5" s="5">
        <v>181780</v>
      </c>
      <c r="AH5" s="5">
        <v>926566</v>
      </c>
      <c r="AI5" s="5">
        <v>390222</v>
      </c>
      <c r="AJ5" s="15">
        <f t="shared" ref="AJ5:AJ17" si="4">SUM(AD5:AI5)</f>
        <v>6601281</v>
      </c>
      <c r="AK5" s="5"/>
      <c r="AL5" s="5"/>
      <c r="AM5" s="15">
        <f t="shared" ref="AM5:AM17" si="5">SUM(AK5:AL5)</f>
        <v>0</v>
      </c>
      <c r="AN5" s="15">
        <f t="shared" ref="AN5:AN17" si="6">SUM(AM5,AJ5)</f>
        <v>6601281</v>
      </c>
      <c r="AO5" s="16"/>
      <c r="AP5" s="16"/>
    </row>
    <row r="6" spans="1:42" ht="28.5" x14ac:dyDescent="0.2">
      <c r="A6" s="10" t="s">
        <v>39</v>
      </c>
      <c r="B6" s="10" t="s">
        <v>38</v>
      </c>
      <c r="C6" s="10" t="s">
        <v>36</v>
      </c>
      <c r="D6" s="23">
        <v>4536</v>
      </c>
      <c r="E6" s="23">
        <v>4038.69</v>
      </c>
      <c r="F6" s="23">
        <v>913</v>
      </c>
      <c r="G6" s="23">
        <v>867.04</v>
      </c>
      <c r="H6" s="23">
        <v>677</v>
      </c>
      <c r="I6" s="23">
        <v>662.72</v>
      </c>
      <c r="J6" s="23">
        <v>126</v>
      </c>
      <c r="K6" s="23">
        <v>122.1</v>
      </c>
      <c r="L6" s="23">
        <v>9</v>
      </c>
      <c r="M6" s="23">
        <v>9</v>
      </c>
      <c r="N6" s="23">
        <v>0</v>
      </c>
      <c r="O6" s="23">
        <v>0</v>
      </c>
      <c r="P6" s="14">
        <f t="shared" si="0"/>
        <v>6261</v>
      </c>
      <c r="Q6" s="14">
        <f t="shared" si="0"/>
        <v>5699.55</v>
      </c>
      <c r="R6" s="23">
        <v>0</v>
      </c>
      <c r="S6" s="23">
        <v>0</v>
      </c>
      <c r="T6" s="23">
        <v>1</v>
      </c>
      <c r="U6" s="23">
        <v>0.9</v>
      </c>
      <c r="V6" s="23">
        <v>17</v>
      </c>
      <c r="W6" s="23">
        <v>15.65</v>
      </c>
      <c r="X6" s="23">
        <v>0</v>
      </c>
      <c r="Y6" s="23">
        <v>0</v>
      </c>
      <c r="Z6" s="24">
        <f t="shared" si="1"/>
        <v>18</v>
      </c>
      <c r="AA6" s="24">
        <f t="shared" si="2"/>
        <v>16.55</v>
      </c>
      <c r="AB6" s="14">
        <f t="shared" si="3"/>
        <v>6279</v>
      </c>
      <c r="AC6" s="14">
        <f t="shared" si="3"/>
        <v>5716.1</v>
      </c>
      <c r="AD6" s="5">
        <v>9874873.3299999982</v>
      </c>
      <c r="AE6" s="5">
        <v>99079.52</v>
      </c>
      <c r="AF6" s="5">
        <v>2870</v>
      </c>
      <c r="AG6" s="5">
        <v>392358.76</v>
      </c>
      <c r="AH6" s="5">
        <v>1769582.67</v>
      </c>
      <c r="AI6" s="5">
        <v>665336.22</v>
      </c>
      <c r="AJ6" s="15">
        <f t="shared" si="4"/>
        <v>12804100.499999998</v>
      </c>
      <c r="AK6" s="5">
        <v>206393.07</v>
      </c>
      <c r="AL6" s="5">
        <v>40484</v>
      </c>
      <c r="AM6" s="15">
        <f t="shared" si="5"/>
        <v>246877.07</v>
      </c>
      <c r="AN6" s="15">
        <f t="shared" si="6"/>
        <v>13050977.569999998</v>
      </c>
      <c r="AO6" s="16"/>
      <c r="AP6" s="16"/>
    </row>
    <row r="7" spans="1:42" ht="28.5" x14ac:dyDescent="0.2">
      <c r="A7" s="10" t="s">
        <v>40</v>
      </c>
      <c r="B7" s="10" t="s">
        <v>38</v>
      </c>
      <c r="C7" s="10" t="s">
        <v>36</v>
      </c>
      <c r="D7" s="23">
        <v>12</v>
      </c>
      <c r="E7" s="23">
        <v>12</v>
      </c>
      <c r="F7" s="23">
        <v>126</v>
      </c>
      <c r="G7" s="23">
        <v>122</v>
      </c>
      <c r="H7" s="23">
        <v>12</v>
      </c>
      <c r="I7" s="23">
        <v>12</v>
      </c>
      <c r="J7" s="23">
        <v>1</v>
      </c>
      <c r="K7" s="23">
        <v>1</v>
      </c>
      <c r="L7" s="23">
        <v>0</v>
      </c>
      <c r="M7" s="23">
        <v>0</v>
      </c>
      <c r="N7" s="23">
        <v>0</v>
      </c>
      <c r="O7" s="23">
        <v>0</v>
      </c>
      <c r="P7" s="14">
        <f t="shared" si="0"/>
        <v>151</v>
      </c>
      <c r="Q7" s="14">
        <f t="shared" si="0"/>
        <v>147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4">
        <f t="shared" si="1"/>
        <v>0</v>
      </c>
      <c r="AA7" s="24">
        <f t="shared" si="2"/>
        <v>0</v>
      </c>
      <c r="AB7" s="14">
        <f t="shared" si="3"/>
        <v>151</v>
      </c>
      <c r="AC7" s="14">
        <f t="shared" si="3"/>
        <v>147</v>
      </c>
      <c r="AD7" s="5">
        <v>394063</v>
      </c>
      <c r="AE7" s="5">
        <v>25633</v>
      </c>
      <c r="AF7" s="5">
        <v>31900</v>
      </c>
      <c r="AG7" s="5">
        <v>63272</v>
      </c>
      <c r="AH7" s="5">
        <v>68274</v>
      </c>
      <c r="AI7" s="5">
        <v>45447</v>
      </c>
      <c r="AJ7" s="15">
        <f t="shared" si="4"/>
        <v>628589</v>
      </c>
      <c r="AK7" s="5">
        <v>36561</v>
      </c>
      <c r="AL7" s="5"/>
      <c r="AM7" s="15">
        <f t="shared" si="5"/>
        <v>36561</v>
      </c>
      <c r="AN7" s="15">
        <f t="shared" si="6"/>
        <v>665150</v>
      </c>
      <c r="AO7" s="16"/>
      <c r="AP7" s="16"/>
    </row>
    <row r="8" spans="1:42" ht="28.5" x14ac:dyDescent="0.2">
      <c r="A8" s="10" t="s">
        <v>41</v>
      </c>
      <c r="B8" s="10" t="s">
        <v>38</v>
      </c>
      <c r="C8" s="10" t="s">
        <v>36</v>
      </c>
      <c r="D8" s="23">
        <v>1519</v>
      </c>
      <c r="E8" s="23">
        <v>1481.41</v>
      </c>
      <c r="F8" s="23">
        <v>319</v>
      </c>
      <c r="G8" s="23">
        <v>302.25</v>
      </c>
      <c r="H8" s="23">
        <v>1291</v>
      </c>
      <c r="I8" s="23">
        <v>1253.3</v>
      </c>
      <c r="J8" s="23">
        <v>279</v>
      </c>
      <c r="K8" s="23">
        <v>269.69</v>
      </c>
      <c r="L8" s="23">
        <v>28</v>
      </c>
      <c r="M8" s="23">
        <v>27.09</v>
      </c>
      <c r="N8" s="23">
        <v>0</v>
      </c>
      <c r="O8" s="23">
        <v>0</v>
      </c>
      <c r="P8" s="14">
        <f t="shared" si="0"/>
        <v>3436</v>
      </c>
      <c r="Q8" s="14">
        <f t="shared" si="0"/>
        <v>3333.7400000000002</v>
      </c>
      <c r="R8" s="23">
        <v>0</v>
      </c>
      <c r="S8" s="23">
        <v>0</v>
      </c>
      <c r="T8" s="23">
        <v>0</v>
      </c>
      <c r="U8" s="23">
        <v>0</v>
      </c>
      <c r="V8" s="23">
        <v>20</v>
      </c>
      <c r="W8" s="23">
        <v>17.100000000000001</v>
      </c>
      <c r="X8" s="23">
        <v>0</v>
      </c>
      <c r="Y8" s="23">
        <v>0</v>
      </c>
      <c r="Z8" s="24">
        <f t="shared" si="1"/>
        <v>20</v>
      </c>
      <c r="AA8" s="24">
        <f t="shared" si="2"/>
        <v>17.100000000000001</v>
      </c>
      <c r="AB8" s="14">
        <f t="shared" si="3"/>
        <v>3456</v>
      </c>
      <c r="AC8" s="14">
        <f t="shared" si="3"/>
        <v>3350.84</v>
      </c>
      <c r="AD8" s="5">
        <v>7806761.7200000007</v>
      </c>
      <c r="AE8" s="5">
        <v>628807.39</v>
      </c>
      <c r="AF8" s="5">
        <v>791.51</v>
      </c>
      <c r="AG8" s="5">
        <v>96329.02</v>
      </c>
      <c r="AH8" s="5">
        <v>1546178.82</v>
      </c>
      <c r="AI8" s="5">
        <v>674588.34</v>
      </c>
      <c r="AJ8" s="15">
        <f t="shared" si="4"/>
        <v>10753456.800000001</v>
      </c>
      <c r="AK8" s="5">
        <v>318195.40999999997</v>
      </c>
      <c r="AL8" s="5"/>
      <c r="AM8" s="15">
        <f t="shared" si="5"/>
        <v>318195.40999999997</v>
      </c>
      <c r="AN8" s="15">
        <f t="shared" si="6"/>
        <v>11071652.210000001</v>
      </c>
      <c r="AO8" s="16"/>
      <c r="AP8" s="16"/>
    </row>
    <row r="9" spans="1:42" ht="28.5" x14ac:dyDescent="0.2">
      <c r="A9" s="10" t="s">
        <v>42</v>
      </c>
      <c r="B9" s="10" t="s">
        <v>38</v>
      </c>
      <c r="C9" s="10" t="s">
        <v>36</v>
      </c>
      <c r="D9" s="23">
        <v>475</v>
      </c>
      <c r="E9" s="23">
        <v>435.54</v>
      </c>
      <c r="F9" s="23">
        <v>240</v>
      </c>
      <c r="G9" s="23">
        <v>230.21</v>
      </c>
      <c r="H9" s="23">
        <v>292</v>
      </c>
      <c r="I9" s="23">
        <v>275.66000000000003</v>
      </c>
      <c r="J9" s="23">
        <v>110</v>
      </c>
      <c r="K9" s="23">
        <v>108.13</v>
      </c>
      <c r="L9" s="23">
        <v>5</v>
      </c>
      <c r="M9" s="23">
        <v>4.49</v>
      </c>
      <c r="N9" s="23">
        <v>0</v>
      </c>
      <c r="O9" s="23">
        <v>0</v>
      </c>
      <c r="P9" s="14">
        <f t="shared" si="0"/>
        <v>1122</v>
      </c>
      <c r="Q9" s="14">
        <f t="shared" si="0"/>
        <v>1054.03</v>
      </c>
      <c r="R9" s="23">
        <v>5</v>
      </c>
      <c r="S9" s="23">
        <v>4.5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4">
        <f t="shared" si="1"/>
        <v>5</v>
      </c>
      <c r="AA9" s="24">
        <f t="shared" si="2"/>
        <v>4.5</v>
      </c>
      <c r="AB9" s="14">
        <f t="shared" si="3"/>
        <v>1127</v>
      </c>
      <c r="AC9" s="14">
        <f t="shared" si="3"/>
        <v>1058.53</v>
      </c>
      <c r="AD9" s="5">
        <v>2412914.1800000002</v>
      </c>
      <c r="AE9" s="5">
        <v>225877.03</v>
      </c>
      <c r="AF9" s="5">
        <v>1100</v>
      </c>
      <c r="AG9" s="5">
        <v>184647.06</v>
      </c>
      <c r="AH9" s="5">
        <v>504087.7</v>
      </c>
      <c r="AI9" s="5">
        <v>223812.57</v>
      </c>
      <c r="AJ9" s="15">
        <f t="shared" si="4"/>
        <v>3552438.54</v>
      </c>
      <c r="AK9" s="5">
        <v>9375.43</v>
      </c>
      <c r="AL9" s="5"/>
      <c r="AM9" s="15">
        <f t="shared" si="5"/>
        <v>9375.43</v>
      </c>
      <c r="AN9" s="15">
        <f t="shared" si="6"/>
        <v>3561813.97</v>
      </c>
      <c r="AO9" s="16"/>
      <c r="AP9" s="16"/>
    </row>
    <row r="10" spans="1:42" ht="28.5" x14ac:dyDescent="0.2">
      <c r="A10" s="10" t="s">
        <v>43</v>
      </c>
      <c r="B10" s="10" t="s">
        <v>38</v>
      </c>
      <c r="C10" s="10" t="s">
        <v>36</v>
      </c>
      <c r="D10" s="23">
        <v>42</v>
      </c>
      <c r="E10" s="23">
        <v>36.71</v>
      </c>
      <c r="F10" s="23">
        <v>35</v>
      </c>
      <c r="G10" s="23">
        <v>33.1</v>
      </c>
      <c r="H10" s="23">
        <v>72</v>
      </c>
      <c r="I10" s="23">
        <v>71</v>
      </c>
      <c r="J10" s="23">
        <v>9</v>
      </c>
      <c r="K10" s="23">
        <v>9</v>
      </c>
      <c r="L10" s="23">
        <v>1</v>
      </c>
      <c r="M10" s="23">
        <v>1</v>
      </c>
      <c r="N10" s="23">
        <v>0</v>
      </c>
      <c r="O10" s="23">
        <v>0</v>
      </c>
      <c r="P10" s="14">
        <f t="shared" si="0"/>
        <v>159</v>
      </c>
      <c r="Q10" s="14">
        <f t="shared" si="0"/>
        <v>150.81</v>
      </c>
      <c r="R10" s="23">
        <v>4</v>
      </c>
      <c r="S10" s="23">
        <v>3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4">
        <f t="shared" si="1"/>
        <v>4</v>
      </c>
      <c r="AA10" s="24">
        <f t="shared" si="2"/>
        <v>3</v>
      </c>
      <c r="AB10" s="14">
        <f t="shared" si="3"/>
        <v>163</v>
      </c>
      <c r="AC10" s="14">
        <f t="shared" si="3"/>
        <v>153.81</v>
      </c>
      <c r="AD10" s="5">
        <v>439192.32000000001</v>
      </c>
      <c r="AE10" s="5">
        <v>26703.66</v>
      </c>
      <c r="AF10" s="5"/>
      <c r="AG10" s="5">
        <v>18772.080000000002</v>
      </c>
      <c r="AH10" s="5">
        <v>74654.539999999994</v>
      </c>
      <c r="AI10" s="5">
        <v>39688.44</v>
      </c>
      <c r="AJ10" s="15">
        <f t="shared" si="4"/>
        <v>599011.04</v>
      </c>
      <c r="AK10" s="5">
        <v>19752.62</v>
      </c>
      <c r="AL10" s="5"/>
      <c r="AM10" s="15">
        <f t="shared" si="5"/>
        <v>19752.62</v>
      </c>
      <c r="AN10" s="15">
        <f t="shared" si="6"/>
        <v>618763.66</v>
      </c>
      <c r="AO10" s="16"/>
      <c r="AP10" s="16"/>
    </row>
    <row r="11" spans="1:42" ht="28.5" x14ac:dyDescent="0.2">
      <c r="A11" s="10" t="s">
        <v>44</v>
      </c>
      <c r="B11" s="10" t="s">
        <v>38</v>
      </c>
      <c r="C11" s="10" t="s">
        <v>36</v>
      </c>
      <c r="D11" s="23">
        <v>1014</v>
      </c>
      <c r="E11" s="23">
        <v>950.56</v>
      </c>
      <c r="F11" s="23">
        <v>803</v>
      </c>
      <c r="G11" s="23">
        <v>788.53</v>
      </c>
      <c r="H11" s="23">
        <v>377</v>
      </c>
      <c r="I11" s="23">
        <v>371.89</v>
      </c>
      <c r="J11" s="23">
        <v>34</v>
      </c>
      <c r="K11" s="23">
        <v>33.42</v>
      </c>
      <c r="L11" s="23">
        <v>3</v>
      </c>
      <c r="M11" s="23">
        <v>3</v>
      </c>
      <c r="N11" s="23">
        <v>0</v>
      </c>
      <c r="O11" s="23">
        <v>0</v>
      </c>
      <c r="P11" s="14">
        <f t="shared" si="0"/>
        <v>2231</v>
      </c>
      <c r="Q11" s="14">
        <f t="shared" si="0"/>
        <v>2147.4</v>
      </c>
      <c r="R11" s="23">
        <v>58</v>
      </c>
      <c r="S11" s="23">
        <v>56.8</v>
      </c>
      <c r="T11" s="23">
        <v>10</v>
      </c>
      <c r="U11" s="23">
        <v>10</v>
      </c>
      <c r="V11" s="23">
        <v>0</v>
      </c>
      <c r="W11" s="23">
        <v>0</v>
      </c>
      <c r="X11" s="23">
        <v>0</v>
      </c>
      <c r="Y11" s="23">
        <v>0</v>
      </c>
      <c r="Z11" s="24">
        <f t="shared" si="1"/>
        <v>68</v>
      </c>
      <c r="AA11" s="24">
        <f t="shared" si="2"/>
        <v>66.8</v>
      </c>
      <c r="AB11" s="14">
        <f t="shared" si="3"/>
        <v>2299</v>
      </c>
      <c r="AC11" s="14">
        <f t="shared" si="3"/>
        <v>2214.2000000000003</v>
      </c>
      <c r="AD11" s="5">
        <v>4578381.3099999996</v>
      </c>
      <c r="AE11" s="5">
        <v>319619.34000000003</v>
      </c>
      <c r="AF11" s="5">
        <v>3000</v>
      </c>
      <c r="AG11" s="5">
        <v>293322.43</v>
      </c>
      <c r="AH11" s="5">
        <v>902076.19</v>
      </c>
      <c r="AI11" s="5">
        <v>395170.6</v>
      </c>
      <c r="AJ11" s="15">
        <f t="shared" si="4"/>
        <v>6491569.8699999992</v>
      </c>
      <c r="AK11" s="5">
        <v>192047.57</v>
      </c>
      <c r="AL11" s="5"/>
      <c r="AM11" s="15">
        <f t="shared" si="5"/>
        <v>192047.57</v>
      </c>
      <c r="AN11" s="15">
        <f t="shared" si="6"/>
        <v>6683617.4399999995</v>
      </c>
      <c r="AO11" s="16"/>
      <c r="AP11" s="16"/>
    </row>
    <row r="12" spans="1:42" ht="42.75" x14ac:dyDescent="0.2">
      <c r="A12" s="10" t="s">
        <v>45</v>
      </c>
      <c r="B12" s="10" t="s">
        <v>46</v>
      </c>
      <c r="C12" s="10" t="s">
        <v>36</v>
      </c>
      <c r="D12" s="23">
        <v>0</v>
      </c>
      <c r="E12" s="23">
        <v>0</v>
      </c>
      <c r="F12" s="23">
        <v>1</v>
      </c>
      <c r="G12" s="23">
        <v>1</v>
      </c>
      <c r="H12" s="23">
        <v>5</v>
      </c>
      <c r="I12" s="23">
        <v>4.5</v>
      </c>
      <c r="J12" s="23">
        <v>2</v>
      </c>
      <c r="K12" s="23">
        <v>1.6</v>
      </c>
      <c r="L12" s="23">
        <v>2</v>
      </c>
      <c r="M12" s="23">
        <v>2</v>
      </c>
      <c r="N12" s="23">
        <v>0</v>
      </c>
      <c r="O12" s="23">
        <v>0</v>
      </c>
      <c r="P12" s="14">
        <f t="shared" si="0"/>
        <v>10</v>
      </c>
      <c r="Q12" s="14">
        <f t="shared" si="0"/>
        <v>9.1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4">
        <f t="shared" si="1"/>
        <v>0</v>
      </c>
      <c r="AA12" s="24">
        <f t="shared" si="2"/>
        <v>0</v>
      </c>
      <c r="AB12" s="14">
        <f t="shared" si="3"/>
        <v>10</v>
      </c>
      <c r="AC12" s="14">
        <f t="shared" si="3"/>
        <v>9.1</v>
      </c>
      <c r="AD12" s="5">
        <v>34120</v>
      </c>
      <c r="AE12" s="5">
        <v>3350</v>
      </c>
      <c r="AF12" s="5"/>
      <c r="AG12" s="5"/>
      <c r="AH12" s="5">
        <v>4694</v>
      </c>
      <c r="AI12" s="5">
        <v>3289</v>
      </c>
      <c r="AJ12" s="15">
        <f t="shared" si="4"/>
        <v>45453</v>
      </c>
      <c r="AK12" s="5">
        <v>25422.75</v>
      </c>
      <c r="AL12" s="5">
        <v>3505</v>
      </c>
      <c r="AM12" s="15">
        <f t="shared" si="5"/>
        <v>28927.75</v>
      </c>
      <c r="AN12" s="15">
        <f t="shared" si="6"/>
        <v>74380.75</v>
      </c>
      <c r="AO12" s="16"/>
      <c r="AP12" s="16"/>
    </row>
    <row r="13" spans="1:42" ht="42.75" x14ac:dyDescent="0.2">
      <c r="A13" s="10" t="s">
        <v>47</v>
      </c>
      <c r="B13" s="10" t="s">
        <v>46</v>
      </c>
      <c r="C13" s="10" t="s">
        <v>36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4</v>
      </c>
      <c r="O13" s="23">
        <v>1.8</v>
      </c>
      <c r="P13" s="14">
        <f t="shared" si="0"/>
        <v>4</v>
      </c>
      <c r="Q13" s="14">
        <f t="shared" si="0"/>
        <v>1.8</v>
      </c>
      <c r="R13" s="23">
        <v>0</v>
      </c>
      <c r="S13" s="23">
        <v>0</v>
      </c>
      <c r="T13" s="23">
        <v>0</v>
      </c>
      <c r="U13" s="23">
        <v>0</v>
      </c>
      <c r="V13" s="23">
        <v>3</v>
      </c>
      <c r="W13" s="23">
        <v>1.7</v>
      </c>
      <c r="X13" s="23">
        <v>0</v>
      </c>
      <c r="Y13" s="23">
        <v>0</v>
      </c>
      <c r="Z13" s="24">
        <f t="shared" si="1"/>
        <v>3</v>
      </c>
      <c r="AA13" s="24">
        <f t="shared" si="2"/>
        <v>1.7</v>
      </c>
      <c r="AB13" s="14">
        <f t="shared" si="3"/>
        <v>7</v>
      </c>
      <c r="AC13" s="14">
        <f t="shared" si="3"/>
        <v>3.5</v>
      </c>
      <c r="AD13" s="5">
        <v>25078</v>
      </c>
      <c r="AE13" s="5"/>
      <c r="AF13" s="5"/>
      <c r="AG13" s="5"/>
      <c r="AH13" s="5"/>
      <c r="AI13" s="5">
        <v>2249</v>
      </c>
      <c r="AJ13" s="15">
        <f t="shared" si="4"/>
        <v>27327</v>
      </c>
      <c r="AK13" s="5">
        <v>34796.17</v>
      </c>
      <c r="AL13" s="5"/>
      <c r="AM13" s="15">
        <f t="shared" si="5"/>
        <v>34796.17</v>
      </c>
      <c r="AN13" s="15">
        <f t="shared" si="6"/>
        <v>62123.17</v>
      </c>
      <c r="AO13" s="16"/>
      <c r="AP13" s="16"/>
    </row>
    <row r="14" spans="1:42" ht="42.75" x14ac:dyDescent="0.2">
      <c r="A14" s="10" t="s">
        <v>48</v>
      </c>
      <c r="B14" s="10" t="s">
        <v>46</v>
      </c>
      <c r="C14" s="10" t="s">
        <v>36</v>
      </c>
      <c r="D14" s="23">
        <v>0</v>
      </c>
      <c r="E14" s="23">
        <v>0</v>
      </c>
      <c r="F14" s="23">
        <v>18</v>
      </c>
      <c r="G14" s="23">
        <v>1.4</v>
      </c>
      <c r="H14" s="23">
        <v>29</v>
      </c>
      <c r="I14" s="23">
        <v>28.5</v>
      </c>
      <c r="J14" s="23">
        <v>51</v>
      </c>
      <c r="K14" s="23">
        <v>50.2</v>
      </c>
      <c r="L14" s="23">
        <v>6</v>
      </c>
      <c r="M14" s="23">
        <v>5.6</v>
      </c>
      <c r="N14" s="23">
        <v>0</v>
      </c>
      <c r="O14" s="23">
        <v>0</v>
      </c>
      <c r="P14" s="14">
        <f t="shared" si="0"/>
        <v>104</v>
      </c>
      <c r="Q14" s="14">
        <f t="shared" si="0"/>
        <v>85.699999999999989</v>
      </c>
      <c r="R14" s="23">
        <v>22</v>
      </c>
      <c r="S14" s="23">
        <v>22</v>
      </c>
      <c r="T14" s="23">
        <v>20</v>
      </c>
      <c r="U14" s="23">
        <v>19.3</v>
      </c>
      <c r="V14" s="23">
        <v>11</v>
      </c>
      <c r="W14" s="23">
        <v>11</v>
      </c>
      <c r="X14" s="23">
        <v>0</v>
      </c>
      <c r="Y14" s="23">
        <v>0</v>
      </c>
      <c r="Z14" s="24">
        <f t="shared" si="1"/>
        <v>53</v>
      </c>
      <c r="AA14" s="24">
        <f t="shared" si="2"/>
        <v>52.3</v>
      </c>
      <c r="AB14" s="14">
        <f t="shared" si="3"/>
        <v>157</v>
      </c>
      <c r="AC14" s="14">
        <f t="shared" si="3"/>
        <v>138</v>
      </c>
      <c r="AD14" s="5">
        <v>498016.18</v>
      </c>
      <c r="AE14" s="5"/>
      <c r="AF14" s="5">
        <v>24150</v>
      </c>
      <c r="AG14" s="5"/>
      <c r="AH14" s="5">
        <v>44519.59</v>
      </c>
      <c r="AI14" s="5">
        <v>56512.41</v>
      </c>
      <c r="AJ14" s="15">
        <f t="shared" si="4"/>
        <v>623198.18000000005</v>
      </c>
      <c r="AK14" s="5">
        <v>255415.78</v>
      </c>
      <c r="AL14" s="5">
        <v>127030.75</v>
      </c>
      <c r="AM14" s="15">
        <f t="shared" si="5"/>
        <v>382446.53</v>
      </c>
      <c r="AN14" s="15">
        <f t="shared" si="6"/>
        <v>1005644.7100000001</v>
      </c>
      <c r="AO14" s="16"/>
      <c r="AP14" s="16"/>
    </row>
    <row r="15" spans="1:42" ht="42.75" x14ac:dyDescent="0.2">
      <c r="A15" s="10" t="s">
        <v>49</v>
      </c>
      <c r="B15" s="10" t="s">
        <v>46</v>
      </c>
      <c r="C15" s="10" t="s">
        <v>36</v>
      </c>
      <c r="D15" s="23">
        <v>28</v>
      </c>
      <c r="E15" s="23">
        <v>10.7</v>
      </c>
      <c r="F15" s="23">
        <v>18</v>
      </c>
      <c r="G15" s="23">
        <v>18</v>
      </c>
      <c r="H15" s="23">
        <v>71</v>
      </c>
      <c r="I15" s="23">
        <v>70.7</v>
      </c>
      <c r="J15" s="23">
        <v>15</v>
      </c>
      <c r="K15" s="23">
        <v>14.8</v>
      </c>
      <c r="L15" s="23">
        <v>4</v>
      </c>
      <c r="M15" s="23">
        <v>4</v>
      </c>
      <c r="N15" s="23">
        <v>67</v>
      </c>
      <c r="O15" s="23">
        <v>61.6</v>
      </c>
      <c r="P15" s="14">
        <f t="shared" si="0"/>
        <v>203</v>
      </c>
      <c r="Q15" s="14">
        <f t="shared" si="0"/>
        <v>179.8</v>
      </c>
      <c r="R15" s="23">
        <v>9</v>
      </c>
      <c r="S15" s="23">
        <v>5.0999999999999996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4">
        <f t="shared" si="1"/>
        <v>9</v>
      </c>
      <c r="AA15" s="24">
        <f t="shared" si="2"/>
        <v>5.0999999999999996</v>
      </c>
      <c r="AB15" s="14">
        <f t="shared" si="3"/>
        <v>212</v>
      </c>
      <c r="AC15" s="14">
        <f t="shared" si="3"/>
        <v>184.9</v>
      </c>
      <c r="AD15" s="5">
        <v>511049.03</v>
      </c>
      <c r="AE15" s="5">
        <v>7433.68</v>
      </c>
      <c r="AF15" s="5"/>
      <c r="AG15" s="5">
        <v>40476.619999999995</v>
      </c>
      <c r="AH15" s="5">
        <v>2826.58</v>
      </c>
      <c r="AI15" s="5">
        <v>48191.26</v>
      </c>
      <c r="AJ15" s="15">
        <f t="shared" si="4"/>
        <v>609977.17000000004</v>
      </c>
      <c r="AK15" s="5">
        <v>10256</v>
      </c>
      <c r="AL15" s="5"/>
      <c r="AM15" s="15">
        <f t="shared" si="5"/>
        <v>10256</v>
      </c>
      <c r="AN15" s="15">
        <f t="shared" si="6"/>
        <v>620233.17000000004</v>
      </c>
      <c r="AO15" s="16"/>
      <c r="AP15" s="16"/>
    </row>
    <row r="16" spans="1:42" ht="42.75" x14ac:dyDescent="0.2">
      <c r="A16" s="9" t="s">
        <v>50</v>
      </c>
      <c r="B16" s="10" t="s">
        <v>46</v>
      </c>
      <c r="C16" s="10" t="s">
        <v>36</v>
      </c>
      <c r="D16" s="23">
        <v>2</v>
      </c>
      <c r="E16" s="23">
        <v>2</v>
      </c>
      <c r="F16" s="23">
        <v>14</v>
      </c>
      <c r="G16" s="23">
        <v>13.8</v>
      </c>
      <c r="H16" s="23">
        <v>11</v>
      </c>
      <c r="I16" s="23">
        <v>11</v>
      </c>
      <c r="J16" s="23">
        <v>10</v>
      </c>
      <c r="K16" s="23">
        <v>10</v>
      </c>
      <c r="L16" s="23">
        <v>3</v>
      </c>
      <c r="M16" s="23">
        <v>3</v>
      </c>
      <c r="N16" s="23">
        <v>0</v>
      </c>
      <c r="O16" s="23">
        <v>0</v>
      </c>
      <c r="P16" s="14">
        <f t="shared" si="0"/>
        <v>40</v>
      </c>
      <c r="Q16" s="14">
        <f t="shared" si="0"/>
        <v>39.799999999999997</v>
      </c>
      <c r="R16" s="23">
        <v>1</v>
      </c>
      <c r="S16" s="23">
        <v>0.95</v>
      </c>
      <c r="T16" s="23">
        <v>0</v>
      </c>
      <c r="U16" s="23">
        <v>0</v>
      </c>
      <c r="V16" s="23">
        <v>4</v>
      </c>
      <c r="W16" s="23">
        <v>1</v>
      </c>
      <c r="X16" s="23">
        <v>0</v>
      </c>
      <c r="Y16" s="23">
        <v>0</v>
      </c>
      <c r="Z16" s="24">
        <f t="shared" si="1"/>
        <v>5</v>
      </c>
      <c r="AA16" s="24">
        <f t="shared" si="2"/>
        <v>1.95</v>
      </c>
      <c r="AB16" s="14">
        <f t="shared" si="3"/>
        <v>45</v>
      </c>
      <c r="AC16" s="14">
        <f t="shared" si="3"/>
        <v>41.75</v>
      </c>
      <c r="AD16" s="5">
        <v>136793</v>
      </c>
      <c r="AE16" s="5">
        <v>510</v>
      </c>
      <c r="AF16" s="5"/>
      <c r="AG16" s="5"/>
      <c r="AH16" s="5">
        <v>26465</v>
      </c>
      <c r="AI16" s="5">
        <v>12650</v>
      </c>
      <c r="AJ16" s="15">
        <f t="shared" si="4"/>
        <v>176418</v>
      </c>
      <c r="AK16" s="5">
        <v>2448.16</v>
      </c>
      <c r="AL16" s="5"/>
      <c r="AM16" s="15">
        <f t="shared" si="5"/>
        <v>2448.16</v>
      </c>
      <c r="AN16" s="15">
        <f t="shared" si="6"/>
        <v>178866.16</v>
      </c>
      <c r="AO16" s="16"/>
      <c r="AP16" s="16"/>
    </row>
    <row r="17" spans="1:41" ht="42.75" x14ac:dyDescent="0.2">
      <c r="A17" s="9" t="s">
        <v>52</v>
      </c>
      <c r="B17" s="10" t="s">
        <v>46</v>
      </c>
      <c r="C17" s="10" t="s">
        <v>36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309</v>
      </c>
      <c r="O17" s="23">
        <v>300</v>
      </c>
      <c r="P17" s="14">
        <f t="shared" si="0"/>
        <v>309</v>
      </c>
      <c r="Q17" s="14">
        <f t="shared" si="0"/>
        <v>300</v>
      </c>
      <c r="R17" s="23">
        <v>4</v>
      </c>
      <c r="S17" s="23">
        <v>4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4">
        <f t="shared" si="1"/>
        <v>4</v>
      </c>
      <c r="AA17" s="24">
        <f t="shared" si="2"/>
        <v>4</v>
      </c>
      <c r="AB17" s="14">
        <f t="shared" si="3"/>
        <v>313</v>
      </c>
      <c r="AC17" s="14">
        <f t="shared" si="3"/>
        <v>304</v>
      </c>
      <c r="AD17" s="5">
        <v>851646.65</v>
      </c>
      <c r="AE17" s="5">
        <v>2020.26</v>
      </c>
      <c r="AF17" s="5">
        <v>9</v>
      </c>
      <c r="AG17" s="5">
        <v>21919.18</v>
      </c>
      <c r="AH17" s="5">
        <v>254.41</v>
      </c>
      <c r="AI17" s="5">
        <v>74690.84</v>
      </c>
      <c r="AJ17" s="15">
        <f t="shared" si="4"/>
        <v>950540.34000000008</v>
      </c>
      <c r="AK17" s="5">
        <v>5251.5</v>
      </c>
      <c r="AL17" s="5"/>
      <c r="AM17" s="15">
        <f t="shared" si="5"/>
        <v>5251.5</v>
      </c>
      <c r="AN17" s="15">
        <f t="shared" si="6"/>
        <v>955791.84000000008</v>
      </c>
      <c r="AO17" s="16"/>
    </row>
    <row r="18" spans="1:41" x14ac:dyDescent="0.2">
      <c r="A18" s="10"/>
      <c r="B18" s="10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14"/>
      <c r="AC18" s="14"/>
      <c r="AD18" s="5"/>
      <c r="AE18" s="5"/>
      <c r="AF18" s="5"/>
      <c r="AG18" s="5"/>
      <c r="AH18" s="5"/>
      <c r="AI18" s="5"/>
      <c r="AJ18" s="15"/>
      <c r="AK18" s="5"/>
      <c r="AL18" s="5"/>
      <c r="AM18" s="15"/>
      <c r="AN18" s="15"/>
      <c r="AO18" s="16"/>
    </row>
    <row r="19" spans="1:41" x14ac:dyDescent="0.2">
      <c r="A19" s="10"/>
      <c r="B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14"/>
      <c r="AC19" s="14"/>
      <c r="AD19" s="5"/>
      <c r="AE19" s="5"/>
      <c r="AF19" s="5"/>
      <c r="AG19" s="5"/>
      <c r="AH19" s="5"/>
      <c r="AI19" s="5"/>
      <c r="AJ19" s="15"/>
      <c r="AK19" s="5"/>
      <c r="AL19" s="5"/>
      <c r="AM19" s="15"/>
      <c r="AN19" s="15"/>
      <c r="AO19" s="16"/>
    </row>
    <row r="20" spans="1:41" x14ac:dyDescent="0.2">
      <c r="A20" s="10"/>
      <c r="B20" s="10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14"/>
      <c r="AC20" s="14"/>
      <c r="AD20" s="5"/>
      <c r="AE20" s="5"/>
      <c r="AF20" s="5"/>
      <c r="AG20" s="5"/>
      <c r="AH20" s="5"/>
      <c r="AI20" s="5"/>
      <c r="AJ20" s="15"/>
      <c r="AK20" s="5"/>
      <c r="AL20" s="5"/>
      <c r="AM20" s="15"/>
      <c r="AN20" s="15"/>
      <c r="AO20" s="16"/>
    </row>
    <row r="21" spans="1:41" x14ac:dyDescent="0.2">
      <c r="A21" s="10"/>
      <c r="B21" s="10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14"/>
      <c r="AC21" s="14"/>
      <c r="AD21" s="5"/>
      <c r="AE21" s="5"/>
      <c r="AF21" s="5"/>
      <c r="AG21" s="5"/>
      <c r="AH21" s="5"/>
      <c r="AI21" s="5"/>
      <c r="AJ21" s="15"/>
      <c r="AK21" s="5"/>
      <c r="AL21" s="5"/>
      <c r="AM21" s="15"/>
      <c r="AN21" s="15"/>
      <c r="AO21" s="16"/>
    </row>
    <row r="22" spans="1:41" x14ac:dyDescent="0.2">
      <c r="A22" s="10"/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14"/>
      <c r="AC22" s="14"/>
      <c r="AD22" s="5"/>
      <c r="AE22" s="5"/>
      <c r="AF22" s="5"/>
      <c r="AG22" s="5"/>
      <c r="AH22" s="5"/>
      <c r="AI22" s="5"/>
      <c r="AJ22" s="15"/>
      <c r="AK22" s="5"/>
      <c r="AL22" s="5"/>
      <c r="AM22" s="15"/>
      <c r="AN22" s="15"/>
      <c r="AO22" s="16"/>
    </row>
    <row r="23" spans="1:41" x14ac:dyDescent="0.2">
      <c r="A23" s="10"/>
      <c r="B23" s="10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14"/>
      <c r="AC23" s="14"/>
      <c r="AD23" s="5"/>
      <c r="AE23" s="5"/>
      <c r="AF23" s="5"/>
      <c r="AG23" s="5"/>
      <c r="AH23" s="5"/>
      <c r="AI23" s="5"/>
      <c r="AJ23" s="15"/>
      <c r="AK23" s="5"/>
      <c r="AL23" s="5"/>
      <c r="AM23" s="15"/>
      <c r="AN23" s="15"/>
      <c r="AO23" s="16"/>
    </row>
    <row r="24" spans="1:41" x14ac:dyDescent="0.2">
      <c r="A24" s="10"/>
      <c r="B24" s="10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14"/>
      <c r="AC24" s="14"/>
      <c r="AD24" s="5"/>
      <c r="AE24" s="5"/>
      <c r="AF24" s="5"/>
      <c r="AG24" s="5"/>
      <c r="AH24" s="5"/>
      <c r="AI24" s="5"/>
      <c r="AJ24" s="15"/>
      <c r="AK24" s="5"/>
      <c r="AL24" s="5"/>
      <c r="AM24" s="15"/>
      <c r="AN24" s="15"/>
      <c r="AO24" s="16"/>
    </row>
    <row r="25" spans="1:41" x14ac:dyDescent="0.2">
      <c r="A25" s="10"/>
      <c r="B25" s="10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14"/>
      <c r="AC25" s="14"/>
      <c r="AD25" s="5"/>
      <c r="AE25" s="5"/>
      <c r="AF25" s="5"/>
      <c r="AG25" s="5"/>
      <c r="AH25" s="5"/>
      <c r="AI25" s="5"/>
      <c r="AJ25" s="15"/>
      <c r="AK25" s="5"/>
      <c r="AL25" s="5"/>
      <c r="AM25" s="15"/>
      <c r="AN25" s="15"/>
      <c r="AO25" s="16"/>
    </row>
    <row r="26" spans="1:41" x14ac:dyDescent="0.2">
      <c r="A26" s="10"/>
      <c r="B26" s="10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14"/>
      <c r="AC26" s="14"/>
      <c r="AD26" s="5"/>
      <c r="AE26" s="5"/>
      <c r="AF26" s="5"/>
      <c r="AG26" s="5"/>
      <c r="AH26" s="5"/>
      <c r="AI26" s="5"/>
      <c r="AJ26" s="15"/>
      <c r="AK26" s="5"/>
      <c r="AL26" s="5"/>
      <c r="AM26" s="15"/>
      <c r="AN26" s="15"/>
      <c r="AO26" s="16"/>
    </row>
    <row r="27" spans="1:41" x14ac:dyDescent="0.2">
      <c r="A27" s="10"/>
      <c r="B27" s="10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14"/>
      <c r="AC27" s="14"/>
      <c r="AD27" s="5"/>
      <c r="AE27" s="5"/>
      <c r="AF27" s="5"/>
      <c r="AG27" s="5"/>
      <c r="AH27" s="5"/>
      <c r="AI27" s="5"/>
      <c r="AJ27" s="15"/>
      <c r="AK27" s="5"/>
      <c r="AL27" s="5"/>
      <c r="AM27" s="15"/>
      <c r="AN27" s="15"/>
      <c r="AO27" s="16"/>
    </row>
    <row r="28" spans="1:41" x14ac:dyDescent="0.2">
      <c r="A28" s="10"/>
      <c r="B28" s="10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14"/>
      <c r="AC28" s="14"/>
      <c r="AD28" s="5"/>
      <c r="AE28" s="5"/>
      <c r="AF28" s="5"/>
      <c r="AG28" s="5"/>
      <c r="AH28" s="5"/>
      <c r="AI28" s="5"/>
      <c r="AJ28" s="15"/>
      <c r="AK28" s="5"/>
      <c r="AL28" s="5"/>
      <c r="AM28" s="15"/>
      <c r="AN28" s="15"/>
      <c r="AO28" s="16"/>
    </row>
    <row r="29" spans="1:41" x14ac:dyDescent="0.2">
      <c r="A29" s="10"/>
      <c r="B29" s="10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14"/>
      <c r="AC29" s="14"/>
      <c r="AD29" s="5"/>
      <c r="AE29" s="5"/>
      <c r="AF29" s="5"/>
      <c r="AG29" s="5"/>
      <c r="AH29" s="5"/>
      <c r="AI29" s="5"/>
      <c r="AJ29" s="15"/>
      <c r="AK29" s="5"/>
      <c r="AL29" s="5"/>
      <c r="AM29" s="15"/>
      <c r="AN29" s="15"/>
      <c r="AO29" s="16"/>
    </row>
    <row r="30" spans="1:41" x14ac:dyDescent="0.2">
      <c r="A30" s="10"/>
      <c r="B30" s="10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14"/>
      <c r="AC30" s="14"/>
      <c r="AD30" s="5"/>
      <c r="AE30" s="5"/>
      <c r="AF30" s="5"/>
      <c r="AG30" s="5"/>
      <c r="AH30" s="5"/>
      <c r="AI30" s="5"/>
      <c r="AJ30" s="15"/>
      <c r="AK30" s="5"/>
      <c r="AL30" s="5"/>
      <c r="AM30" s="15"/>
      <c r="AN30" s="15"/>
      <c r="AO30" s="16"/>
    </row>
    <row r="31" spans="1:41" x14ac:dyDescent="0.2">
      <c r="A31" s="10"/>
      <c r="B31" s="10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14"/>
      <c r="AC31" s="14"/>
      <c r="AD31" s="5"/>
      <c r="AE31" s="5"/>
      <c r="AF31" s="5"/>
      <c r="AG31" s="5"/>
      <c r="AH31" s="5"/>
      <c r="AI31" s="5"/>
      <c r="AJ31" s="15"/>
      <c r="AK31" s="5"/>
      <c r="AL31" s="5"/>
      <c r="AM31" s="15"/>
      <c r="AN31" s="15"/>
      <c r="AO31" s="16"/>
    </row>
    <row r="32" spans="1:41" x14ac:dyDescent="0.2">
      <c r="A32" s="10"/>
      <c r="B32" s="10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14"/>
      <c r="AC32" s="14"/>
      <c r="AD32" s="5"/>
      <c r="AE32" s="5"/>
      <c r="AF32" s="5"/>
      <c r="AG32" s="5"/>
      <c r="AH32" s="5"/>
      <c r="AI32" s="5"/>
      <c r="AJ32" s="15"/>
      <c r="AK32" s="5"/>
      <c r="AL32" s="5"/>
      <c r="AM32" s="15"/>
      <c r="AN32" s="15"/>
      <c r="AO32" s="16"/>
    </row>
    <row r="33" spans="1:41" x14ac:dyDescent="0.2">
      <c r="A33" s="10"/>
      <c r="B33" s="10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14"/>
      <c r="AC33" s="14"/>
      <c r="AD33" s="5"/>
      <c r="AE33" s="5"/>
      <c r="AF33" s="5"/>
      <c r="AG33" s="5"/>
      <c r="AH33" s="5"/>
      <c r="AI33" s="5"/>
      <c r="AJ33" s="15"/>
      <c r="AK33" s="5"/>
      <c r="AL33" s="5"/>
      <c r="AM33" s="15"/>
      <c r="AN33" s="15"/>
      <c r="AO33" s="16"/>
    </row>
    <row r="34" spans="1:41" x14ac:dyDescent="0.2">
      <c r="A34" s="10"/>
      <c r="B34" s="10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14"/>
      <c r="AC34" s="14"/>
      <c r="AD34" s="5"/>
      <c r="AE34" s="5"/>
      <c r="AF34" s="5"/>
      <c r="AG34" s="5"/>
      <c r="AH34" s="5"/>
      <c r="AI34" s="5"/>
      <c r="AJ34" s="15"/>
      <c r="AK34" s="5"/>
      <c r="AL34" s="5"/>
      <c r="AM34" s="15"/>
      <c r="AN34" s="15"/>
      <c r="AO34" s="16"/>
    </row>
    <row r="35" spans="1:41" x14ac:dyDescent="0.2">
      <c r="A35" s="10"/>
      <c r="B35" s="10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14"/>
      <c r="AC35" s="14"/>
      <c r="AD35" s="5"/>
      <c r="AE35" s="5"/>
      <c r="AF35" s="5"/>
      <c r="AG35" s="5"/>
      <c r="AH35" s="5"/>
      <c r="AI35" s="5"/>
      <c r="AJ35" s="15"/>
      <c r="AK35" s="5"/>
      <c r="AL35" s="5"/>
      <c r="AM35" s="15"/>
      <c r="AN35" s="15"/>
      <c r="AO35" s="16"/>
    </row>
    <row r="36" spans="1:41" x14ac:dyDescent="0.2">
      <c r="A36" s="10"/>
      <c r="B36" s="10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14"/>
      <c r="AC36" s="14"/>
      <c r="AD36" s="5"/>
      <c r="AE36" s="5"/>
      <c r="AF36" s="5"/>
      <c r="AG36" s="5"/>
      <c r="AH36" s="5"/>
      <c r="AI36" s="5"/>
      <c r="AJ36" s="15"/>
      <c r="AK36" s="5"/>
      <c r="AL36" s="5"/>
      <c r="AM36" s="15"/>
      <c r="AN36" s="15"/>
      <c r="AO36" s="16"/>
    </row>
    <row r="37" spans="1:41" x14ac:dyDescent="0.2">
      <c r="A37" s="10"/>
      <c r="B37" s="10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14"/>
      <c r="AC37" s="14"/>
      <c r="AD37" s="5"/>
      <c r="AE37" s="5"/>
      <c r="AF37" s="5"/>
      <c r="AG37" s="5"/>
      <c r="AH37" s="5"/>
      <c r="AI37" s="5"/>
      <c r="AJ37" s="15"/>
      <c r="AK37" s="5"/>
      <c r="AL37" s="5"/>
      <c r="AM37" s="15"/>
      <c r="AN37" s="15"/>
      <c r="AO37" s="16"/>
    </row>
    <row r="38" spans="1:41" x14ac:dyDescent="0.2">
      <c r="A38" s="10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14"/>
      <c r="AC38" s="14"/>
      <c r="AD38" s="5"/>
      <c r="AE38" s="5"/>
      <c r="AF38" s="5"/>
      <c r="AG38" s="5"/>
      <c r="AH38" s="5"/>
      <c r="AI38" s="5"/>
      <c r="AJ38" s="15"/>
      <c r="AK38" s="5"/>
      <c r="AL38" s="5"/>
      <c r="AM38" s="15"/>
      <c r="AN38" s="15"/>
      <c r="AO38" s="16"/>
    </row>
    <row r="39" spans="1:41" x14ac:dyDescent="0.2">
      <c r="A39" s="10"/>
      <c r="B39" s="10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14"/>
      <c r="AC39" s="14"/>
      <c r="AD39" s="5"/>
      <c r="AE39" s="5"/>
      <c r="AF39" s="5"/>
      <c r="AG39" s="5"/>
      <c r="AH39" s="5"/>
      <c r="AI39" s="5"/>
      <c r="AJ39" s="15"/>
      <c r="AK39" s="5"/>
      <c r="AL39" s="5"/>
      <c r="AM39" s="15"/>
      <c r="AN39" s="15"/>
      <c r="AO39" s="16"/>
    </row>
    <row r="40" spans="1:41" x14ac:dyDescent="0.2">
      <c r="A40" s="10"/>
      <c r="B40" s="10"/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14"/>
      <c r="AC40" s="14"/>
      <c r="AD40" s="5"/>
      <c r="AE40" s="5"/>
      <c r="AF40" s="5"/>
      <c r="AG40" s="5"/>
      <c r="AH40" s="5"/>
      <c r="AI40" s="5"/>
      <c r="AJ40" s="15"/>
      <c r="AK40" s="5"/>
      <c r="AL40" s="5"/>
      <c r="AM40" s="15"/>
      <c r="AN40" s="15"/>
      <c r="AO40" s="16"/>
    </row>
    <row r="41" spans="1:41" x14ac:dyDescent="0.2">
      <c r="A41" s="10"/>
      <c r="B41" s="10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14"/>
      <c r="AC41" s="14"/>
      <c r="AD41" s="5"/>
      <c r="AE41" s="5"/>
      <c r="AF41" s="5"/>
      <c r="AG41" s="5"/>
      <c r="AH41" s="5"/>
      <c r="AI41" s="5"/>
      <c r="AJ41" s="15"/>
      <c r="AK41" s="5"/>
      <c r="AL41" s="5"/>
      <c r="AM41" s="15"/>
      <c r="AN41" s="15"/>
      <c r="AO41" s="16"/>
    </row>
    <row r="42" spans="1:41" x14ac:dyDescent="0.2">
      <c r="A42" s="10"/>
      <c r="B42" s="10"/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14"/>
      <c r="AC42" s="14"/>
      <c r="AD42" s="5"/>
      <c r="AE42" s="5"/>
      <c r="AF42" s="5"/>
      <c r="AG42" s="5"/>
      <c r="AH42" s="5"/>
      <c r="AI42" s="5"/>
      <c r="AJ42" s="15"/>
      <c r="AK42" s="5"/>
      <c r="AL42" s="5"/>
      <c r="AM42" s="15"/>
      <c r="AN42" s="15"/>
      <c r="AO42" s="16"/>
    </row>
    <row r="43" spans="1:41" x14ac:dyDescent="0.2">
      <c r="A43" s="10"/>
      <c r="B43" s="10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14"/>
      <c r="AC43" s="14"/>
      <c r="AD43" s="5"/>
      <c r="AE43" s="5"/>
      <c r="AF43" s="5"/>
      <c r="AG43" s="5"/>
      <c r="AH43" s="5"/>
      <c r="AI43" s="5"/>
      <c r="AJ43" s="15"/>
      <c r="AK43" s="5"/>
      <c r="AL43" s="5"/>
      <c r="AM43" s="15"/>
      <c r="AN43" s="15"/>
      <c r="AO43" s="16"/>
    </row>
    <row r="44" spans="1:41" x14ac:dyDescent="0.2">
      <c r="A44" s="10"/>
      <c r="B44" s="10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14"/>
      <c r="AC44" s="14"/>
      <c r="AD44" s="5"/>
      <c r="AE44" s="5"/>
      <c r="AF44" s="5"/>
      <c r="AG44" s="5"/>
      <c r="AH44" s="5"/>
      <c r="AI44" s="5"/>
      <c r="AJ44" s="15"/>
      <c r="AK44" s="5"/>
      <c r="AL44" s="5"/>
      <c r="AM44" s="15"/>
      <c r="AN44" s="15"/>
      <c r="AO44" s="16"/>
    </row>
    <row r="45" spans="1:41" x14ac:dyDescent="0.2">
      <c r="A45" s="10"/>
      <c r="B45" s="10"/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14"/>
      <c r="AC45" s="14"/>
      <c r="AD45" s="5"/>
      <c r="AE45" s="5"/>
      <c r="AF45" s="5"/>
      <c r="AG45" s="5"/>
      <c r="AH45" s="5"/>
      <c r="AI45" s="5"/>
      <c r="AJ45" s="15"/>
      <c r="AK45" s="5"/>
      <c r="AL45" s="5"/>
      <c r="AM45" s="15"/>
      <c r="AN45" s="15"/>
      <c r="AO45" s="16"/>
    </row>
    <row r="46" spans="1:41" x14ac:dyDescent="0.2">
      <c r="A46" s="10"/>
      <c r="B46" s="10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14"/>
      <c r="AC46" s="14"/>
      <c r="AD46" s="5"/>
      <c r="AE46" s="5"/>
      <c r="AF46" s="5"/>
      <c r="AG46" s="5"/>
      <c r="AH46" s="5"/>
      <c r="AI46" s="5"/>
      <c r="AJ46" s="15"/>
      <c r="AK46" s="5"/>
      <c r="AL46" s="5"/>
      <c r="AM46" s="15"/>
      <c r="AN46" s="15"/>
      <c r="AO46" s="16"/>
    </row>
    <row r="47" spans="1:41" x14ac:dyDescent="0.2">
      <c r="A47" s="10"/>
      <c r="B47" s="10"/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14"/>
      <c r="AC47" s="14"/>
      <c r="AD47" s="5"/>
      <c r="AE47" s="5"/>
      <c r="AF47" s="5"/>
      <c r="AG47" s="5"/>
      <c r="AH47" s="5"/>
      <c r="AI47" s="5"/>
      <c r="AJ47" s="15"/>
      <c r="AK47" s="5"/>
      <c r="AL47" s="5"/>
      <c r="AM47" s="15"/>
      <c r="AN47" s="15"/>
      <c r="AO47" s="16"/>
    </row>
    <row r="48" spans="1:41" x14ac:dyDescent="0.2">
      <c r="A48" s="10"/>
      <c r="B48" s="10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14"/>
      <c r="AC48" s="14"/>
      <c r="AD48" s="5"/>
      <c r="AE48" s="5"/>
      <c r="AF48" s="5"/>
      <c r="AG48" s="5"/>
      <c r="AH48" s="5"/>
      <c r="AI48" s="5"/>
      <c r="AJ48" s="15"/>
      <c r="AK48" s="5"/>
      <c r="AL48" s="5"/>
      <c r="AM48" s="15"/>
      <c r="AN48" s="15"/>
      <c r="AO48" s="16"/>
    </row>
    <row r="49" spans="1:41" x14ac:dyDescent="0.2">
      <c r="A49" s="10"/>
      <c r="B49" s="10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14"/>
      <c r="AC49" s="14"/>
      <c r="AD49" s="5"/>
      <c r="AE49" s="5"/>
      <c r="AF49" s="5"/>
      <c r="AG49" s="5"/>
      <c r="AH49" s="5"/>
      <c r="AI49" s="5"/>
      <c r="AJ49" s="15"/>
      <c r="AK49" s="5"/>
      <c r="AL49" s="5"/>
      <c r="AM49" s="15"/>
      <c r="AN49" s="15"/>
      <c r="AO49" s="16"/>
    </row>
    <row r="50" spans="1:41" x14ac:dyDescent="0.2">
      <c r="A50" s="10"/>
      <c r="B50" s="10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14"/>
      <c r="AC50" s="14"/>
      <c r="AD50" s="5"/>
      <c r="AE50" s="5"/>
      <c r="AF50" s="5"/>
      <c r="AG50" s="5"/>
      <c r="AH50" s="5"/>
      <c r="AI50" s="5"/>
      <c r="AJ50" s="15"/>
      <c r="AK50" s="5"/>
      <c r="AL50" s="5"/>
      <c r="AM50" s="15"/>
      <c r="AN50" s="15"/>
      <c r="AO50" s="16"/>
    </row>
    <row r="51" spans="1:41" x14ac:dyDescent="0.2">
      <c r="A51" s="10"/>
      <c r="B51" s="10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14"/>
      <c r="AC51" s="14"/>
      <c r="AD51" s="5"/>
      <c r="AE51" s="5"/>
      <c r="AF51" s="5"/>
      <c r="AG51" s="5"/>
      <c r="AH51" s="5"/>
      <c r="AI51" s="5"/>
      <c r="AJ51" s="15"/>
      <c r="AK51" s="5"/>
      <c r="AL51" s="5"/>
      <c r="AM51" s="15"/>
      <c r="AN51" s="15"/>
      <c r="AO51" s="16"/>
    </row>
    <row r="52" spans="1:41" x14ac:dyDescent="0.2">
      <c r="A52" s="10"/>
      <c r="B52" s="10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14"/>
      <c r="AC52" s="14"/>
      <c r="AD52" s="5"/>
      <c r="AE52" s="5"/>
      <c r="AF52" s="5"/>
      <c r="AG52" s="5"/>
      <c r="AH52" s="5"/>
      <c r="AI52" s="5"/>
      <c r="AJ52" s="15"/>
      <c r="AK52" s="5"/>
      <c r="AL52" s="5"/>
      <c r="AM52" s="15"/>
      <c r="AN52" s="15"/>
      <c r="AO52" s="16"/>
    </row>
    <row r="53" spans="1:41" x14ac:dyDescent="0.2">
      <c r="A53" s="10"/>
      <c r="B53" s="10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14"/>
      <c r="AC53" s="14"/>
      <c r="AD53" s="5"/>
      <c r="AE53" s="5"/>
      <c r="AF53" s="5"/>
      <c r="AG53" s="5"/>
      <c r="AH53" s="5"/>
      <c r="AI53" s="5"/>
      <c r="AJ53" s="15"/>
      <c r="AK53" s="5"/>
      <c r="AL53" s="5"/>
      <c r="AM53" s="15"/>
      <c r="AN53" s="15"/>
      <c r="AO53" s="16"/>
    </row>
    <row r="54" spans="1:41" x14ac:dyDescent="0.2">
      <c r="A54" s="10"/>
      <c r="B54" s="10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14"/>
      <c r="AC54" s="14"/>
      <c r="AD54" s="5"/>
      <c r="AE54" s="5"/>
      <c r="AF54" s="5"/>
      <c r="AG54" s="5"/>
      <c r="AH54" s="5"/>
      <c r="AI54" s="5"/>
      <c r="AJ54" s="15"/>
      <c r="AK54" s="5"/>
      <c r="AL54" s="5"/>
      <c r="AM54" s="15"/>
      <c r="AN54" s="15"/>
      <c r="AO54" s="16"/>
    </row>
    <row r="55" spans="1:41" x14ac:dyDescent="0.2">
      <c r="A55" s="10"/>
      <c r="B55" s="10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14"/>
      <c r="AC55" s="14"/>
      <c r="AD55" s="5"/>
      <c r="AE55" s="5"/>
      <c r="AF55" s="5"/>
      <c r="AG55" s="5"/>
      <c r="AH55" s="5"/>
      <c r="AI55" s="5"/>
      <c r="AJ55" s="15"/>
      <c r="AK55" s="5"/>
      <c r="AL55" s="5"/>
      <c r="AM55" s="15"/>
      <c r="AN55" s="15"/>
      <c r="AO55" s="16"/>
    </row>
    <row r="56" spans="1:41" x14ac:dyDescent="0.2">
      <c r="A56" s="10"/>
      <c r="B56" s="10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14"/>
      <c r="AC56" s="14"/>
      <c r="AD56" s="5"/>
      <c r="AE56" s="5"/>
      <c r="AF56" s="5"/>
      <c r="AG56" s="5"/>
      <c r="AH56" s="5"/>
      <c r="AI56" s="5"/>
      <c r="AJ56" s="15"/>
      <c r="AK56" s="5"/>
      <c r="AL56" s="5"/>
      <c r="AM56" s="15"/>
      <c r="AN56" s="15"/>
      <c r="AO56" s="16"/>
    </row>
    <row r="57" spans="1:41" x14ac:dyDescent="0.2">
      <c r="A57" s="10"/>
      <c r="B57" s="10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14"/>
      <c r="AC57" s="14"/>
      <c r="AD57" s="5"/>
      <c r="AE57" s="5"/>
      <c r="AF57" s="5"/>
      <c r="AG57" s="5"/>
      <c r="AH57" s="5"/>
      <c r="AI57" s="5"/>
      <c r="AJ57" s="15"/>
      <c r="AK57" s="5"/>
      <c r="AL57" s="5"/>
      <c r="AM57" s="15"/>
      <c r="AN57" s="15"/>
      <c r="AO57" s="16"/>
    </row>
    <row r="58" spans="1:41" x14ac:dyDescent="0.2">
      <c r="A58" s="10"/>
      <c r="B58" s="10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14"/>
      <c r="AC58" s="14"/>
      <c r="AD58" s="5"/>
      <c r="AE58" s="5"/>
      <c r="AF58" s="5"/>
      <c r="AG58" s="5"/>
      <c r="AH58" s="5"/>
      <c r="AI58" s="5"/>
      <c r="AJ58" s="15"/>
      <c r="AK58" s="5"/>
      <c r="AL58" s="5"/>
      <c r="AM58" s="15"/>
      <c r="AN58" s="15"/>
      <c r="AO58" s="16"/>
    </row>
    <row r="59" spans="1:41" x14ac:dyDescent="0.2">
      <c r="A59" s="10"/>
      <c r="B59" s="10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14"/>
      <c r="AC59" s="14"/>
      <c r="AD59" s="5"/>
      <c r="AE59" s="5"/>
      <c r="AF59" s="5"/>
      <c r="AG59" s="5"/>
      <c r="AH59" s="5"/>
      <c r="AI59" s="5"/>
      <c r="AJ59" s="15"/>
      <c r="AK59" s="5"/>
      <c r="AL59" s="5"/>
      <c r="AM59" s="15"/>
      <c r="AN59" s="15"/>
      <c r="AO59" s="16"/>
    </row>
    <row r="60" spans="1:41" x14ac:dyDescent="0.2">
      <c r="A60" s="10"/>
      <c r="B60" s="10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14"/>
      <c r="AC60" s="14"/>
      <c r="AD60" s="5"/>
      <c r="AE60" s="5"/>
      <c r="AF60" s="5"/>
      <c r="AG60" s="5"/>
      <c r="AH60" s="5"/>
      <c r="AI60" s="5"/>
      <c r="AJ60" s="15"/>
      <c r="AK60" s="5"/>
      <c r="AL60" s="5"/>
      <c r="AM60" s="15"/>
      <c r="AN60" s="15"/>
      <c r="AO60" s="16"/>
    </row>
    <row r="61" spans="1:41" x14ac:dyDescent="0.2">
      <c r="A61" s="10"/>
      <c r="B61" s="10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14"/>
      <c r="AC61" s="14"/>
      <c r="AD61" s="5"/>
      <c r="AE61" s="5"/>
      <c r="AF61" s="5"/>
      <c r="AG61" s="5"/>
      <c r="AH61" s="5"/>
      <c r="AI61" s="5"/>
      <c r="AJ61" s="15"/>
      <c r="AK61" s="5"/>
      <c r="AL61" s="5"/>
      <c r="AM61" s="15"/>
      <c r="AN61" s="15"/>
      <c r="AO61" s="16"/>
    </row>
    <row r="62" spans="1:41" x14ac:dyDescent="0.2">
      <c r="A62" s="10"/>
      <c r="B62" s="10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14"/>
      <c r="AC62" s="14"/>
      <c r="AD62" s="5"/>
      <c r="AE62" s="5"/>
      <c r="AF62" s="5"/>
      <c r="AG62" s="5"/>
      <c r="AH62" s="5"/>
      <c r="AI62" s="5"/>
      <c r="AJ62" s="15"/>
      <c r="AK62" s="5"/>
      <c r="AL62" s="5"/>
      <c r="AM62" s="15"/>
      <c r="AN62" s="15"/>
      <c r="AO62" s="16"/>
    </row>
    <row r="63" spans="1:41" x14ac:dyDescent="0.2">
      <c r="A63" s="10"/>
      <c r="B63" s="10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14"/>
      <c r="AC63" s="14"/>
      <c r="AD63" s="5"/>
      <c r="AE63" s="5"/>
      <c r="AF63" s="5"/>
      <c r="AG63" s="5"/>
      <c r="AH63" s="5"/>
      <c r="AI63" s="5"/>
      <c r="AJ63" s="15"/>
      <c r="AK63" s="5"/>
      <c r="AL63" s="5"/>
      <c r="AM63" s="15"/>
      <c r="AN63" s="15"/>
      <c r="AO63" s="16"/>
    </row>
    <row r="64" spans="1:41" x14ac:dyDescent="0.2">
      <c r="A64" s="10"/>
      <c r="B64" s="10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14"/>
      <c r="AC64" s="14"/>
      <c r="AD64" s="5"/>
      <c r="AE64" s="5"/>
      <c r="AF64" s="5"/>
      <c r="AG64" s="5"/>
      <c r="AH64" s="5"/>
      <c r="AI64" s="5"/>
      <c r="AJ64" s="15"/>
      <c r="AK64" s="5"/>
      <c r="AL64" s="5"/>
      <c r="AM64" s="15"/>
      <c r="AN64" s="15"/>
      <c r="AO64" s="16"/>
    </row>
    <row r="65" spans="1:41" x14ac:dyDescent="0.2">
      <c r="A65" s="10"/>
      <c r="B65" s="10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14"/>
      <c r="AC65" s="14"/>
      <c r="AD65" s="5"/>
      <c r="AE65" s="5"/>
      <c r="AF65" s="5"/>
      <c r="AG65" s="5"/>
      <c r="AH65" s="5"/>
      <c r="AI65" s="5"/>
      <c r="AJ65" s="15"/>
      <c r="AK65" s="5"/>
      <c r="AL65" s="5"/>
      <c r="AM65" s="15"/>
      <c r="AN65" s="15"/>
      <c r="AO65" s="16"/>
    </row>
    <row r="66" spans="1:41" x14ac:dyDescent="0.2">
      <c r="A66" s="10"/>
      <c r="B66" s="10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14"/>
      <c r="AC66" s="14"/>
      <c r="AD66" s="5"/>
      <c r="AE66" s="5"/>
      <c r="AF66" s="5"/>
      <c r="AG66" s="5"/>
      <c r="AH66" s="5"/>
      <c r="AI66" s="5"/>
      <c r="AJ66" s="15"/>
      <c r="AK66" s="5"/>
      <c r="AL66" s="5"/>
      <c r="AM66" s="15"/>
      <c r="AN66" s="15"/>
      <c r="AO66" s="16"/>
    </row>
    <row r="67" spans="1:41" x14ac:dyDescent="0.2">
      <c r="A67" s="10"/>
      <c r="B67" s="10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14"/>
      <c r="AC67" s="14"/>
      <c r="AD67" s="5"/>
      <c r="AE67" s="5"/>
      <c r="AF67" s="5"/>
      <c r="AG67" s="5"/>
      <c r="AH67" s="5"/>
      <c r="AI67" s="5"/>
      <c r="AJ67" s="15"/>
      <c r="AK67" s="5"/>
      <c r="AL67" s="5"/>
      <c r="AM67" s="15"/>
      <c r="AN67" s="15"/>
      <c r="AO67" s="16"/>
    </row>
    <row r="68" spans="1:41" x14ac:dyDescent="0.2">
      <c r="A68" s="10"/>
      <c r="B68" s="10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14"/>
      <c r="AC68" s="14"/>
      <c r="AD68" s="5"/>
      <c r="AE68" s="5"/>
      <c r="AF68" s="5"/>
      <c r="AG68" s="5"/>
      <c r="AH68" s="5"/>
      <c r="AI68" s="5"/>
      <c r="AJ68" s="15"/>
      <c r="AK68" s="5"/>
      <c r="AL68" s="5"/>
      <c r="AM68" s="15"/>
      <c r="AN68" s="15"/>
      <c r="AO68" s="16"/>
    </row>
    <row r="69" spans="1:41" x14ac:dyDescent="0.2">
      <c r="A69" s="10"/>
      <c r="B69" s="10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14"/>
      <c r="AC69" s="14"/>
      <c r="AD69" s="5"/>
      <c r="AE69" s="5"/>
      <c r="AF69" s="5"/>
      <c r="AG69" s="5"/>
      <c r="AH69" s="5"/>
      <c r="AI69" s="5"/>
      <c r="AJ69" s="15"/>
      <c r="AK69" s="5"/>
      <c r="AL69" s="5"/>
      <c r="AM69" s="15"/>
      <c r="AN69" s="15"/>
      <c r="AO69" s="16"/>
    </row>
    <row r="70" spans="1:41" x14ac:dyDescent="0.2">
      <c r="A70" s="10"/>
      <c r="B70" s="10"/>
      <c r="C70" s="10"/>
    </row>
    <row r="71" spans="1:41" x14ac:dyDescent="0.2">
      <c r="A71" s="10"/>
      <c r="B71" s="10"/>
      <c r="C71" s="10"/>
    </row>
    <row r="72" spans="1:41" x14ac:dyDescent="0.2">
      <c r="A72" s="10"/>
      <c r="B72" s="10"/>
      <c r="C72" s="10"/>
    </row>
    <row r="73" spans="1:41" x14ac:dyDescent="0.2">
      <c r="A73" s="10"/>
      <c r="B73" s="10"/>
      <c r="C73" s="10"/>
    </row>
    <row r="74" spans="1:41" x14ac:dyDescent="0.2">
      <c r="A74" s="10"/>
      <c r="B74" s="10"/>
      <c r="C74" s="10"/>
    </row>
    <row r="75" spans="1:41" x14ac:dyDescent="0.2">
      <c r="A75" s="10"/>
      <c r="B75" s="10"/>
      <c r="C75" s="10"/>
    </row>
    <row r="76" spans="1:41" x14ac:dyDescent="0.2">
      <c r="A76" s="10"/>
      <c r="B76" s="10"/>
      <c r="C76" s="10"/>
    </row>
    <row r="77" spans="1:41" x14ac:dyDescent="0.2">
      <c r="A77" s="10"/>
      <c r="B77" s="10"/>
      <c r="C77" s="10"/>
    </row>
    <row r="78" spans="1:41" x14ac:dyDescent="0.2">
      <c r="A78" s="10"/>
      <c r="B78" s="10"/>
      <c r="C78" s="10"/>
    </row>
    <row r="79" spans="1:41" x14ac:dyDescent="0.2">
      <c r="A79" s="10"/>
      <c r="B79" s="10"/>
      <c r="C79" s="10"/>
    </row>
    <row r="80" spans="1:41" x14ac:dyDescent="0.2">
      <c r="A80" s="10"/>
      <c r="B80" s="10"/>
      <c r="C80" s="10"/>
    </row>
    <row r="81" spans="1:3" x14ac:dyDescent="0.2">
      <c r="A81" s="10"/>
      <c r="B81" s="10"/>
      <c r="C81" s="10"/>
    </row>
    <row r="82" spans="1:3" x14ac:dyDescent="0.2">
      <c r="A82" s="10"/>
      <c r="B82" s="10"/>
      <c r="C82" s="10"/>
    </row>
    <row r="83" spans="1:3" x14ac:dyDescent="0.2">
      <c r="A83" s="10"/>
      <c r="B83" s="10"/>
      <c r="C83" s="10"/>
    </row>
    <row r="84" spans="1:3" x14ac:dyDescent="0.2">
      <c r="A84" s="10"/>
      <c r="B84" s="10"/>
      <c r="C84" s="10"/>
    </row>
    <row r="85" spans="1:3" x14ac:dyDescent="0.2">
      <c r="A85" s="10"/>
      <c r="B85" s="10"/>
      <c r="C85" s="10"/>
    </row>
    <row r="86" spans="1:3" x14ac:dyDescent="0.2">
      <c r="A86" s="10"/>
      <c r="B86" s="10"/>
      <c r="C86" s="10"/>
    </row>
    <row r="87" spans="1:3" x14ac:dyDescent="0.2">
      <c r="A87" s="10"/>
      <c r="B87" s="10"/>
      <c r="C87" s="10"/>
    </row>
    <row r="88" spans="1:3" x14ac:dyDescent="0.2">
      <c r="A88" s="10"/>
      <c r="B88" s="10"/>
      <c r="C88" s="10"/>
    </row>
    <row r="89" spans="1:3" x14ac:dyDescent="0.2">
      <c r="A89" s="10"/>
      <c r="B89" s="10"/>
      <c r="C89" s="10"/>
    </row>
    <row r="90" spans="1:3" x14ac:dyDescent="0.2">
      <c r="A90" s="10"/>
      <c r="B90" s="10"/>
      <c r="C90" s="10"/>
    </row>
    <row r="91" spans="1:3" x14ac:dyDescent="0.2">
      <c r="A91" s="10"/>
      <c r="B91" s="10"/>
      <c r="C91" s="10"/>
    </row>
    <row r="92" spans="1:3" x14ac:dyDescent="0.2">
      <c r="A92" s="10"/>
      <c r="B92" s="10"/>
      <c r="C92" s="10"/>
    </row>
    <row r="93" spans="1:3" x14ac:dyDescent="0.2">
      <c r="A93" s="10"/>
      <c r="B93" s="10"/>
      <c r="C93" s="10"/>
    </row>
    <row r="94" spans="1:3" x14ac:dyDescent="0.2">
      <c r="A94" s="10"/>
      <c r="B94" s="10"/>
      <c r="C94" s="10"/>
    </row>
    <row r="95" spans="1:3" x14ac:dyDescent="0.2">
      <c r="A95" s="10"/>
      <c r="B95" s="10"/>
      <c r="C95" s="10"/>
    </row>
    <row r="96" spans="1:3" x14ac:dyDescent="0.2">
      <c r="A96" s="10"/>
      <c r="B96" s="10"/>
      <c r="C96" s="10"/>
    </row>
    <row r="97" spans="1:3" x14ac:dyDescent="0.2">
      <c r="A97" s="10"/>
      <c r="B97" s="10"/>
      <c r="C97" s="10"/>
    </row>
    <row r="98" spans="1:3" x14ac:dyDescent="0.2">
      <c r="A98" s="10"/>
      <c r="B98" s="10"/>
      <c r="C98" s="10"/>
    </row>
    <row r="99" spans="1:3" x14ac:dyDescent="0.2">
      <c r="A99" s="10"/>
      <c r="B99" s="10"/>
      <c r="C99" s="10"/>
    </row>
  </sheetData>
  <mergeCells count="32">
    <mergeCell ref="AN1:AN3"/>
    <mergeCell ref="AO1:AO3"/>
    <mergeCell ref="D2:E2"/>
    <mergeCell ref="F2:G2"/>
    <mergeCell ref="H2:I2"/>
    <mergeCell ref="J2:K2"/>
    <mergeCell ref="L2:M2"/>
    <mergeCell ref="N2:O2"/>
    <mergeCell ref="P2:Q2"/>
    <mergeCell ref="R2:S2"/>
    <mergeCell ref="AJ2:AJ3"/>
    <mergeCell ref="AK2:AK3"/>
    <mergeCell ref="AL2:AL3"/>
    <mergeCell ref="AM2:AM3"/>
    <mergeCell ref="AF2:AF3"/>
    <mergeCell ref="AG2:AG3"/>
    <mergeCell ref="AB1:AC2"/>
    <mergeCell ref="AD1:AJ1"/>
    <mergeCell ref="AK1:AM1"/>
    <mergeCell ref="T2:U2"/>
    <mergeCell ref="V2:W2"/>
    <mergeCell ref="X2:Y2"/>
    <mergeCell ref="Z2:AA2"/>
    <mergeCell ref="AD2:AD3"/>
    <mergeCell ref="AE2:AE3"/>
    <mergeCell ref="AH2:AH3"/>
    <mergeCell ref="AI2:AI3"/>
    <mergeCell ref="A1:A3"/>
    <mergeCell ref="B1:B3"/>
    <mergeCell ref="C1:C3"/>
    <mergeCell ref="D1:Q1"/>
    <mergeCell ref="R1:AA1"/>
  </mergeCells>
  <phoneticPr fontId="13" type="noConversion"/>
  <conditionalFormatting sqref="B18:B99 B4:B11 B14:B15">
    <cfRule type="expression" dxfId="48" priority="1" stopIfTrue="1">
      <formula>AND(NOT(ISBLANK($A4)),ISBLANK(B4))</formula>
    </cfRule>
  </conditionalFormatting>
  <conditionalFormatting sqref="B17">
    <cfRule type="expression" dxfId="47" priority="2" stopIfTrue="1">
      <formula>AND(NOT(ISBLANK($A12)),ISBLANK(B17))</formula>
    </cfRule>
  </conditionalFormatting>
  <conditionalFormatting sqref="B16">
    <cfRule type="expression" dxfId="46" priority="3" stopIfTrue="1">
      <formula>AND(NOT(ISBLANK($A13)),ISBLANK(B16))</formula>
    </cfRule>
  </conditionalFormatting>
  <conditionalFormatting sqref="C4:C99">
    <cfRule type="expression" dxfId="45" priority="4" stopIfTrue="1">
      <formula>AND(NOT(ISBLANK(A4)),ISBLANK(C4))</formula>
    </cfRule>
  </conditionalFormatting>
  <conditionalFormatting sqref="D4:D69 F4:F69 H4:H69 J4:J69 L4:L69 N4:N69 R4:R69 T4:T69 V4:V69 X4:X69">
    <cfRule type="expression" dxfId="44" priority="5" stopIfTrue="1">
      <formula>AND(NOT(ISBLANK(E4)),ISBLANK(D4))</formula>
    </cfRule>
  </conditionalFormatting>
  <conditionalFormatting sqref="E4:E69 G4:G69 I4:I69 K4:K69 M4:M69 O4:O69 S4:S69 U4:U69 W4:W69 Y4:Y69">
    <cfRule type="expression" dxfId="43" priority="6" stopIfTrue="1">
      <formula>AND(NOT(ISBLANK(D4)),ISBLANK(E4))</formula>
    </cfRule>
  </conditionalFormatting>
  <conditionalFormatting sqref="B12:B13">
    <cfRule type="expression" dxfId="42" priority="7" stopIfTrue="1">
      <formula>AND(NOT(ISBLANK(#REF!)),ISBLANK(B12))</formula>
    </cfRule>
  </conditionalFormatting>
  <dataValidations count="5">
    <dataValidation operator="lessThanOrEqual" allowBlank="1" showInputMessage="1" showErrorMessage="1" error="FTE cannot be greater than Headcount_x000a_" sqref="R70:AN65536 D70:O65536 A100:C65536 AB1 AO4:AO65536 P2 A1:C1 R1 AO1 AP1:IV1048576 AB3:AC69 P4:Q65536"/>
    <dataValidation type="decimal" operator="greaterThan" allowBlank="1" showInputMessage="1" showErrorMessage="1" sqref="AD18:AI69 AK18:AL69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X4:X69 V4:V69 T4:T69 N4:N69 L4:L69 J4:J69 H4:H69 F4:F69 D4:D69 R4:R69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Y4:Y69 W4:W69 U4:U69 O4:O69 K4:K69 I4:I69 G4:G69 M4:M69 E4:E69 S4:S69">
      <formula1>E4&lt;=D4</formula1>
    </dataValidation>
    <dataValidation type="decimal" operator="greaterThanOrEqual" allowBlank="1" showInputMessage="1" showErrorMessage="1" sqref="AD4:AI17 AK4:AL17">
      <formula1>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topLeftCell="AK12" workbookViewId="0">
      <selection activeCell="AO17" sqref="AO17"/>
    </sheetView>
  </sheetViews>
  <sheetFormatPr defaultRowHeight="15" x14ac:dyDescent="0.2"/>
  <cols>
    <col min="1" max="1" width="23.5546875" style="21" customWidth="1"/>
    <col min="2" max="3" width="15" style="21" customWidth="1"/>
    <col min="4" max="17" width="10.44140625" style="32" customWidth="1"/>
    <col min="18" max="27" width="12.77734375" style="32" customWidth="1"/>
    <col min="28" max="29" width="11.109375" style="21" customWidth="1"/>
    <col min="30" max="36" width="15.5546875" style="21" customWidth="1"/>
    <col min="37" max="39" width="19.109375" style="21" customWidth="1"/>
    <col min="40" max="40" width="20.77734375" style="21" customWidth="1"/>
    <col min="41" max="41" width="18" style="21" customWidth="1"/>
    <col min="42" max="16384" width="8.88671875" style="21"/>
  </cols>
  <sheetData>
    <row r="1" spans="1:42" s="20" customFormat="1" ht="15" customHeight="1" x14ac:dyDescent="0.25">
      <c r="A1" s="56" t="s">
        <v>12</v>
      </c>
      <c r="B1" s="56" t="s">
        <v>1</v>
      </c>
      <c r="C1" s="56" t="s">
        <v>0</v>
      </c>
      <c r="D1" s="62" t="s">
        <v>8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63"/>
      <c r="R1" s="69" t="s">
        <v>15</v>
      </c>
      <c r="S1" s="73"/>
      <c r="T1" s="73"/>
      <c r="U1" s="73"/>
      <c r="V1" s="73"/>
      <c r="W1" s="73"/>
      <c r="X1" s="73"/>
      <c r="Y1" s="73"/>
      <c r="Z1" s="73"/>
      <c r="AA1" s="64"/>
      <c r="AB1" s="74" t="s">
        <v>25</v>
      </c>
      <c r="AC1" s="75"/>
      <c r="AD1" s="65" t="s">
        <v>11</v>
      </c>
      <c r="AE1" s="66"/>
      <c r="AF1" s="66"/>
      <c r="AG1" s="66"/>
      <c r="AH1" s="66"/>
      <c r="AI1" s="66"/>
      <c r="AJ1" s="67"/>
      <c r="AK1" s="68" t="s">
        <v>32</v>
      </c>
      <c r="AL1" s="68"/>
      <c r="AM1" s="68"/>
      <c r="AN1" s="56" t="s">
        <v>24</v>
      </c>
      <c r="AO1" s="56" t="s">
        <v>33</v>
      </c>
    </row>
    <row r="2" spans="1:42" s="20" customFormat="1" ht="53.25" customHeight="1" x14ac:dyDescent="0.25">
      <c r="A2" s="70"/>
      <c r="B2" s="70"/>
      <c r="C2" s="70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62" t="s">
        <v>9</v>
      </c>
      <c r="Q2" s="63"/>
      <c r="R2" s="62" t="s">
        <v>13</v>
      </c>
      <c r="S2" s="64"/>
      <c r="T2" s="69" t="s">
        <v>3</v>
      </c>
      <c r="U2" s="64"/>
      <c r="V2" s="69" t="s">
        <v>4</v>
      </c>
      <c r="W2" s="64"/>
      <c r="X2" s="69" t="s">
        <v>14</v>
      </c>
      <c r="Y2" s="64"/>
      <c r="Z2" s="62" t="s">
        <v>10</v>
      </c>
      <c r="AA2" s="63"/>
      <c r="AB2" s="60"/>
      <c r="AC2" s="61"/>
      <c r="AD2" s="56" t="s">
        <v>17</v>
      </c>
      <c r="AE2" s="56" t="s">
        <v>16</v>
      </c>
      <c r="AF2" s="56" t="s">
        <v>18</v>
      </c>
      <c r="AG2" s="56" t="s">
        <v>19</v>
      </c>
      <c r="AH2" s="56" t="s">
        <v>20</v>
      </c>
      <c r="AI2" s="56" t="s">
        <v>21</v>
      </c>
      <c r="AJ2" s="58" t="s">
        <v>23</v>
      </c>
      <c r="AK2" s="56" t="s">
        <v>26</v>
      </c>
      <c r="AL2" s="56" t="s">
        <v>27</v>
      </c>
      <c r="AM2" s="56" t="s">
        <v>22</v>
      </c>
      <c r="AN2" s="59"/>
      <c r="AO2" s="59"/>
    </row>
    <row r="3" spans="1:42" ht="57.75" customHeight="1" x14ac:dyDescent="0.25">
      <c r="A3" s="71"/>
      <c r="B3" s="71"/>
      <c r="C3" s="71"/>
      <c r="D3" s="19" t="s">
        <v>2</v>
      </c>
      <c r="E3" s="19" t="s">
        <v>7</v>
      </c>
      <c r="F3" s="19" t="s">
        <v>2</v>
      </c>
      <c r="G3" s="19" t="s">
        <v>7</v>
      </c>
      <c r="H3" s="19" t="s">
        <v>2</v>
      </c>
      <c r="I3" s="19" t="s">
        <v>7</v>
      </c>
      <c r="J3" s="19" t="s">
        <v>2</v>
      </c>
      <c r="K3" s="19" t="s">
        <v>7</v>
      </c>
      <c r="L3" s="19" t="s">
        <v>2</v>
      </c>
      <c r="M3" s="19" t="s">
        <v>7</v>
      </c>
      <c r="N3" s="19" t="s">
        <v>2</v>
      </c>
      <c r="O3" s="19" t="s">
        <v>7</v>
      </c>
      <c r="P3" s="19" t="s">
        <v>2</v>
      </c>
      <c r="Q3" s="19" t="s">
        <v>7</v>
      </c>
      <c r="R3" s="18" t="s">
        <v>2</v>
      </c>
      <c r="S3" s="18" t="s">
        <v>7</v>
      </c>
      <c r="T3" s="18" t="s">
        <v>2</v>
      </c>
      <c r="U3" s="18" t="s">
        <v>7</v>
      </c>
      <c r="V3" s="18" t="s">
        <v>2</v>
      </c>
      <c r="W3" s="18" t="s">
        <v>7</v>
      </c>
      <c r="X3" s="18" t="s">
        <v>2</v>
      </c>
      <c r="Y3" s="18" t="s">
        <v>7</v>
      </c>
      <c r="Z3" s="18" t="s">
        <v>2</v>
      </c>
      <c r="AA3" s="18" t="s">
        <v>7</v>
      </c>
      <c r="AB3" s="2" t="s">
        <v>2</v>
      </c>
      <c r="AC3" s="1" t="s">
        <v>7</v>
      </c>
      <c r="AD3" s="57"/>
      <c r="AE3" s="57"/>
      <c r="AF3" s="57"/>
      <c r="AG3" s="57"/>
      <c r="AH3" s="57"/>
      <c r="AI3" s="57"/>
      <c r="AJ3" s="58"/>
      <c r="AK3" s="57"/>
      <c r="AL3" s="57"/>
      <c r="AM3" s="57"/>
      <c r="AN3" s="57"/>
      <c r="AO3" s="57"/>
    </row>
    <row r="4" spans="1:42" ht="30" x14ac:dyDescent="0.2">
      <c r="A4" s="22" t="s">
        <v>34</v>
      </c>
      <c r="B4" s="22" t="s">
        <v>35</v>
      </c>
      <c r="C4" s="22" t="s">
        <v>36</v>
      </c>
      <c r="D4" s="23">
        <v>113</v>
      </c>
      <c r="E4" s="23">
        <v>109.55</v>
      </c>
      <c r="F4" s="9">
        <v>203</v>
      </c>
      <c r="G4" s="34">
        <v>195.58</v>
      </c>
      <c r="H4" s="23">
        <v>676</v>
      </c>
      <c r="I4" s="23">
        <v>664.68</v>
      </c>
      <c r="J4" s="23">
        <v>565</v>
      </c>
      <c r="K4" s="23">
        <v>548.95000000000005</v>
      </c>
      <c r="L4" s="23">
        <v>115</v>
      </c>
      <c r="M4" s="23">
        <v>112.49</v>
      </c>
      <c r="N4" s="23">
        <v>0</v>
      </c>
      <c r="O4" s="23">
        <v>0</v>
      </c>
      <c r="P4" s="14">
        <f>SUM(D4,F4,H4,J4,L4,N4)</f>
        <v>1672</v>
      </c>
      <c r="Q4" s="14">
        <f>SUM(E4,G4,I4,K4,M4,O4)</f>
        <v>1631.25</v>
      </c>
      <c r="R4" s="23">
        <v>15</v>
      </c>
      <c r="S4" s="23">
        <v>14.6</v>
      </c>
      <c r="T4" s="23">
        <v>27</v>
      </c>
      <c r="U4" s="23">
        <v>26.97</v>
      </c>
      <c r="V4" s="23">
        <v>30</v>
      </c>
      <c r="W4" s="23">
        <v>30</v>
      </c>
      <c r="X4" s="23">
        <v>0</v>
      </c>
      <c r="Y4" s="23">
        <v>0</v>
      </c>
      <c r="Z4" s="24">
        <f>SUM(R4,T4,V4,X4,)</f>
        <v>72</v>
      </c>
      <c r="AA4" s="24">
        <f>SUM(S4,U4,W4,Y4)</f>
        <v>71.569999999999993</v>
      </c>
      <c r="AB4" s="14">
        <f>P4+Z4</f>
        <v>1744</v>
      </c>
      <c r="AC4" s="14">
        <f>Q4+AA4</f>
        <v>1702.82</v>
      </c>
      <c r="AD4" s="5">
        <v>6295700.8300000001</v>
      </c>
      <c r="AE4" s="5">
        <v>18395.490000000002</v>
      </c>
      <c r="AF4" s="5">
        <v>25867</v>
      </c>
      <c r="AG4" s="5">
        <v>58059.49</v>
      </c>
      <c r="AH4" s="5">
        <v>1255808.72</v>
      </c>
      <c r="AI4" s="5">
        <v>586390.01</v>
      </c>
      <c r="AJ4" s="15">
        <f>SUM(AD4:AI4)</f>
        <v>8240221.54</v>
      </c>
      <c r="AK4" s="5">
        <v>479881.53</v>
      </c>
      <c r="AL4" s="5">
        <v>462018.93</v>
      </c>
      <c r="AM4" s="15">
        <f>SUM(AK4:AL4)</f>
        <v>941900.46</v>
      </c>
      <c r="AN4" s="15">
        <f>SUM(AM4,AJ4)</f>
        <v>9182122</v>
      </c>
      <c r="AO4" s="16"/>
      <c r="AP4" s="16"/>
    </row>
    <row r="5" spans="1:42" ht="30" x14ac:dyDescent="0.2">
      <c r="A5" s="22" t="s">
        <v>37</v>
      </c>
      <c r="B5" s="22" t="s">
        <v>38</v>
      </c>
      <c r="C5" s="22" t="s">
        <v>36</v>
      </c>
      <c r="D5" s="23">
        <v>323</v>
      </c>
      <c r="E5" s="23">
        <v>274.13</v>
      </c>
      <c r="F5" s="23">
        <v>1919</v>
      </c>
      <c r="G5" s="23">
        <v>1803.35</v>
      </c>
      <c r="H5" s="23">
        <v>239</v>
      </c>
      <c r="I5" s="23">
        <v>233.02</v>
      </c>
      <c r="J5" s="23">
        <v>46</v>
      </c>
      <c r="K5" s="23">
        <v>45.09</v>
      </c>
      <c r="L5" s="23">
        <v>3</v>
      </c>
      <c r="M5" s="23">
        <v>3</v>
      </c>
      <c r="N5" s="23">
        <v>0</v>
      </c>
      <c r="O5" s="23">
        <v>0</v>
      </c>
      <c r="P5" s="14">
        <f t="shared" ref="P5:Q17" si="0">SUM(D5,F5,H5,J5,L5,N5)</f>
        <v>2530</v>
      </c>
      <c r="Q5" s="14">
        <f t="shared" si="0"/>
        <v>2358.59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4">
        <f t="shared" ref="Z5:Z17" si="1">SUM(R5,T5,V5,X5,)</f>
        <v>0</v>
      </c>
      <c r="AA5" s="24">
        <f t="shared" ref="AA5:AA17" si="2">SUM(S5,U5,W5,Y5)</f>
        <v>0</v>
      </c>
      <c r="AB5" s="14">
        <f t="shared" ref="AB5:AC17" si="3">P5+Z5</f>
        <v>2530</v>
      </c>
      <c r="AC5" s="14">
        <f t="shared" si="3"/>
        <v>2358.59</v>
      </c>
      <c r="AD5" s="5">
        <v>4958285</v>
      </c>
      <c r="AE5" s="5">
        <v>116594</v>
      </c>
      <c r="AF5" s="5">
        <v>400</v>
      </c>
      <c r="AG5" s="5">
        <v>209455</v>
      </c>
      <c r="AH5" s="5">
        <v>923364</v>
      </c>
      <c r="AI5" s="5">
        <v>387689</v>
      </c>
      <c r="AJ5" s="15">
        <f t="shared" ref="AJ5:AJ17" si="4">SUM(AD5:AI5)</f>
        <v>6595787</v>
      </c>
      <c r="AK5" s="5">
        <v>5481.29</v>
      </c>
      <c r="AL5" s="5">
        <v>400</v>
      </c>
      <c r="AM5" s="15">
        <f t="shared" ref="AM5:AM17" si="5">SUM(AK5:AL5)</f>
        <v>5881.29</v>
      </c>
      <c r="AN5" s="15">
        <f t="shared" ref="AN5:AN17" si="6">SUM(AM5,AJ5)</f>
        <v>6601668.29</v>
      </c>
      <c r="AO5" s="16"/>
      <c r="AP5" s="16"/>
    </row>
    <row r="6" spans="1:42" ht="30" x14ac:dyDescent="0.2">
      <c r="A6" s="22" t="s">
        <v>39</v>
      </c>
      <c r="B6" s="22" t="s">
        <v>38</v>
      </c>
      <c r="C6" s="22" t="s">
        <v>36</v>
      </c>
      <c r="D6" s="23">
        <v>4552</v>
      </c>
      <c r="E6" s="23">
        <v>4053.58</v>
      </c>
      <c r="F6" s="23">
        <v>914</v>
      </c>
      <c r="G6" s="23">
        <v>867.26</v>
      </c>
      <c r="H6" s="23">
        <v>680</v>
      </c>
      <c r="I6" s="23">
        <v>665.22</v>
      </c>
      <c r="J6" s="23">
        <v>126</v>
      </c>
      <c r="K6" s="23">
        <v>122.1</v>
      </c>
      <c r="L6" s="23">
        <v>9</v>
      </c>
      <c r="M6" s="23">
        <v>9</v>
      </c>
      <c r="N6" s="23">
        <v>0</v>
      </c>
      <c r="O6" s="23">
        <v>0</v>
      </c>
      <c r="P6" s="14">
        <f t="shared" si="0"/>
        <v>6281</v>
      </c>
      <c r="Q6" s="14">
        <f t="shared" si="0"/>
        <v>5717.1600000000008</v>
      </c>
      <c r="R6" s="23">
        <v>0</v>
      </c>
      <c r="S6" s="23">
        <v>0</v>
      </c>
      <c r="T6" s="23">
        <v>1</v>
      </c>
      <c r="U6" s="23">
        <v>0.68</v>
      </c>
      <c r="V6" s="23">
        <v>19</v>
      </c>
      <c r="W6" s="23">
        <v>17.53</v>
      </c>
      <c r="X6" s="23">
        <v>0</v>
      </c>
      <c r="Y6" s="23">
        <v>0</v>
      </c>
      <c r="Z6" s="24">
        <f t="shared" si="1"/>
        <v>20</v>
      </c>
      <c r="AA6" s="24">
        <f t="shared" si="2"/>
        <v>18.21</v>
      </c>
      <c r="AB6" s="14">
        <f t="shared" si="3"/>
        <v>6301</v>
      </c>
      <c r="AC6" s="14">
        <f t="shared" si="3"/>
        <v>5735.3700000000008</v>
      </c>
      <c r="AD6" s="5">
        <v>9909620.2400000002</v>
      </c>
      <c r="AE6" s="5">
        <v>98739.45</v>
      </c>
      <c r="AF6" s="5">
        <v>1397.3</v>
      </c>
      <c r="AG6" s="5">
        <v>351238.49</v>
      </c>
      <c r="AH6" s="5">
        <v>1762696.73</v>
      </c>
      <c r="AI6" s="5">
        <v>652589.35</v>
      </c>
      <c r="AJ6" s="15">
        <f t="shared" si="4"/>
        <v>12776281.560000001</v>
      </c>
      <c r="AK6" s="5">
        <v>329316.21999999997</v>
      </c>
      <c r="AL6" s="5">
        <v>116847</v>
      </c>
      <c r="AM6" s="15">
        <f t="shared" si="5"/>
        <v>446163.22</v>
      </c>
      <c r="AN6" s="15">
        <f t="shared" si="6"/>
        <v>13222444.780000001</v>
      </c>
      <c r="AO6" s="16"/>
      <c r="AP6" s="16"/>
    </row>
    <row r="7" spans="1:42" ht="30" x14ac:dyDescent="0.2">
      <c r="A7" s="22" t="s">
        <v>40</v>
      </c>
      <c r="B7" s="22" t="s">
        <v>38</v>
      </c>
      <c r="C7" s="22" t="s">
        <v>36</v>
      </c>
      <c r="D7" s="23">
        <v>7</v>
      </c>
      <c r="E7" s="23">
        <v>7</v>
      </c>
      <c r="F7" s="23">
        <v>80</v>
      </c>
      <c r="G7" s="23">
        <v>76</v>
      </c>
      <c r="H7" s="23">
        <v>11</v>
      </c>
      <c r="I7" s="23">
        <v>11</v>
      </c>
      <c r="J7" s="23">
        <v>2</v>
      </c>
      <c r="K7" s="23">
        <v>2</v>
      </c>
      <c r="L7" s="23">
        <v>0</v>
      </c>
      <c r="M7" s="23">
        <v>0</v>
      </c>
      <c r="N7" s="23">
        <v>0</v>
      </c>
      <c r="O7" s="23">
        <v>0</v>
      </c>
      <c r="P7" s="14">
        <f t="shared" si="0"/>
        <v>100</v>
      </c>
      <c r="Q7" s="14">
        <f t="shared" si="0"/>
        <v>96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4">
        <f t="shared" si="1"/>
        <v>0</v>
      </c>
      <c r="AA7" s="24">
        <f t="shared" si="2"/>
        <v>0</v>
      </c>
      <c r="AB7" s="14">
        <f t="shared" si="3"/>
        <v>100</v>
      </c>
      <c r="AC7" s="14">
        <f t="shared" si="3"/>
        <v>96</v>
      </c>
      <c r="AD7" s="5">
        <v>1464223.03</v>
      </c>
      <c r="AE7" s="5">
        <v>26753.61</v>
      </c>
      <c r="AF7" s="5">
        <v>38400</v>
      </c>
      <c r="AG7" s="5">
        <v>45346.94</v>
      </c>
      <c r="AH7" s="5">
        <v>60484.93</v>
      </c>
      <c r="AI7" s="5">
        <v>190383.49</v>
      </c>
      <c r="AJ7" s="15">
        <f t="shared" si="4"/>
        <v>1825592</v>
      </c>
      <c r="AK7" s="5">
        <v>20699</v>
      </c>
      <c r="AL7" s="5">
        <v>0</v>
      </c>
      <c r="AM7" s="15">
        <f t="shared" si="5"/>
        <v>20699</v>
      </c>
      <c r="AN7" s="15">
        <f t="shared" si="6"/>
        <v>1846291</v>
      </c>
      <c r="AO7" s="16"/>
      <c r="AP7" s="16"/>
    </row>
    <row r="8" spans="1:42" ht="30" x14ac:dyDescent="0.2">
      <c r="A8" s="22" t="s">
        <v>41</v>
      </c>
      <c r="B8" s="22" t="s">
        <v>38</v>
      </c>
      <c r="C8" s="22" t="s">
        <v>36</v>
      </c>
      <c r="D8" s="23">
        <v>1511</v>
      </c>
      <c r="E8" s="23">
        <v>1473.2</v>
      </c>
      <c r="F8" s="23">
        <v>317</v>
      </c>
      <c r="G8" s="23">
        <v>299.20999999999998</v>
      </c>
      <c r="H8" s="23">
        <v>1280</v>
      </c>
      <c r="I8" s="23">
        <v>1242.1099999999999</v>
      </c>
      <c r="J8" s="23">
        <v>284</v>
      </c>
      <c r="K8" s="23">
        <v>274.33999999999997</v>
      </c>
      <c r="L8" s="23">
        <v>28</v>
      </c>
      <c r="M8" s="23">
        <v>26.59</v>
      </c>
      <c r="N8" s="23">
        <v>0</v>
      </c>
      <c r="O8" s="23">
        <v>0</v>
      </c>
      <c r="P8" s="14">
        <f t="shared" si="0"/>
        <v>3420</v>
      </c>
      <c r="Q8" s="14">
        <f t="shared" si="0"/>
        <v>3315.4500000000003</v>
      </c>
      <c r="R8" s="23">
        <v>0</v>
      </c>
      <c r="S8" s="23">
        <v>0</v>
      </c>
      <c r="T8" s="23">
        <v>0</v>
      </c>
      <c r="U8" s="23">
        <v>0</v>
      </c>
      <c r="V8" s="23">
        <v>24</v>
      </c>
      <c r="W8" s="23">
        <v>20.48</v>
      </c>
      <c r="X8" s="23">
        <v>0</v>
      </c>
      <c r="Y8" s="23">
        <v>0</v>
      </c>
      <c r="Z8" s="24">
        <f t="shared" si="1"/>
        <v>24</v>
      </c>
      <c r="AA8" s="24">
        <f t="shared" si="2"/>
        <v>20.48</v>
      </c>
      <c r="AB8" s="14">
        <f t="shared" si="3"/>
        <v>3444</v>
      </c>
      <c r="AC8" s="14">
        <f t="shared" si="3"/>
        <v>3335.9300000000003</v>
      </c>
      <c r="AD8" s="5">
        <v>7750056.8200000003</v>
      </c>
      <c r="AE8" s="5">
        <v>627409.1</v>
      </c>
      <c r="AF8" s="5">
        <v>3641.21</v>
      </c>
      <c r="AG8" s="5">
        <v>102444.22</v>
      </c>
      <c r="AH8" s="5">
        <v>1541148.86</v>
      </c>
      <c r="AI8" s="5">
        <v>663774.5</v>
      </c>
      <c r="AJ8" s="15">
        <f t="shared" si="4"/>
        <v>10688474.709999999</v>
      </c>
      <c r="AK8" s="5">
        <v>386264.76</v>
      </c>
      <c r="AL8" s="5"/>
      <c r="AM8" s="15">
        <f t="shared" si="5"/>
        <v>386264.76</v>
      </c>
      <c r="AN8" s="15">
        <f t="shared" si="6"/>
        <v>11074739.469999999</v>
      </c>
      <c r="AO8" s="16"/>
      <c r="AP8" s="16"/>
    </row>
    <row r="9" spans="1:42" ht="30" x14ac:dyDescent="0.2">
      <c r="A9" s="22" t="s">
        <v>42</v>
      </c>
      <c r="B9" s="22" t="s">
        <v>38</v>
      </c>
      <c r="C9" s="22" t="s">
        <v>36</v>
      </c>
      <c r="D9" s="23">
        <v>480</v>
      </c>
      <c r="E9" s="23">
        <v>440.54</v>
      </c>
      <c r="F9" s="23">
        <v>236</v>
      </c>
      <c r="G9" s="23">
        <v>224.83</v>
      </c>
      <c r="H9" s="23">
        <v>294</v>
      </c>
      <c r="I9" s="23">
        <v>277.66000000000003</v>
      </c>
      <c r="J9" s="23">
        <v>111</v>
      </c>
      <c r="K9" s="23">
        <v>109.13</v>
      </c>
      <c r="L9" s="23">
        <v>5</v>
      </c>
      <c r="M9" s="23">
        <v>4.49</v>
      </c>
      <c r="N9" s="23">
        <v>0</v>
      </c>
      <c r="O9" s="23">
        <v>0</v>
      </c>
      <c r="P9" s="14">
        <f t="shared" si="0"/>
        <v>1126</v>
      </c>
      <c r="Q9" s="14">
        <f t="shared" si="0"/>
        <v>1056.6499999999999</v>
      </c>
      <c r="R9" s="23">
        <v>5</v>
      </c>
      <c r="S9" s="23">
        <v>5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4">
        <f t="shared" si="1"/>
        <v>5</v>
      </c>
      <c r="AA9" s="24">
        <f t="shared" si="2"/>
        <v>5</v>
      </c>
      <c r="AB9" s="14">
        <f t="shared" si="3"/>
        <v>1131</v>
      </c>
      <c r="AC9" s="14">
        <f t="shared" si="3"/>
        <v>1061.6499999999999</v>
      </c>
      <c r="AD9" s="5">
        <v>2431116.02</v>
      </c>
      <c r="AE9" s="5">
        <v>227378.86</v>
      </c>
      <c r="AF9" s="5">
        <v>9500</v>
      </c>
      <c r="AG9" s="5">
        <v>225391.66</v>
      </c>
      <c r="AH9" s="5">
        <v>506270.47</v>
      </c>
      <c r="AI9" s="5">
        <v>232581.55</v>
      </c>
      <c r="AJ9" s="15">
        <f t="shared" si="4"/>
        <v>3632238.5599999996</v>
      </c>
      <c r="AK9" s="5">
        <v>11885.27</v>
      </c>
      <c r="AL9" s="5">
        <v>1251.22</v>
      </c>
      <c r="AM9" s="15">
        <f t="shared" si="5"/>
        <v>13136.49</v>
      </c>
      <c r="AN9" s="15">
        <f t="shared" si="6"/>
        <v>3645375.05</v>
      </c>
      <c r="AO9" s="16"/>
      <c r="AP9" s="16"/>
    </row>
    <row r="10" spans="1:42" ht="30" x14ac:dyDescent="0.2">
      <c r="A10" s="22" t="s">
        <v>43</v>
      </c>
      <c r="B10" s="22" t="s">
        <v>38</v>
      </c>
      <c r="C10" s="22" t="s">
        <v>36</v>
      </c>
      <c r="D10" s="23">
        <v>42</v>
      </c>
      <c r="E10" s="23">
        <v>36.71</v>
      </c>
      <c r="F10" s="23">
        <v>36</v>
      </c>
      <c r="G10" s="23">
        <v>34.1</v>
      </c>
      <c r="H10" s="23">
        <v>72</v>
      </c>
      <c r="I10" s="23">
        <v>71</v>
      </c>
      <c r="J10" s="23">
        <v>10</v>
      </c>
      <c r="K10" s="23">
        <v>10</v>
      </c>
      <c r="L10" s="23">
        <v>1</v>
      </c>
      <c r="M10" s="23">
        <v>1</v>
      </c>
      <c r="N10" s="23">
        <v>0</v>
      </c>
      <c r="O10" s="23">
        <v>0</v>
      </c>
      <c r="P10" s="14">
        <f t="shared" si="0"/>
        <v>161</v>
      </c>
      <c r="Q10" s="14">
        <f t="shared" si="0"/>
        <v>152.81</v>
      </c>
      <c r="R10" s="23">
        <v>2</v>
      </c>
      <c r="S10" s="23">
        <v>2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4">
        <f t="shared" si="1"/>
        <v>2</v>
      </c>
      <c r="AA10" s="24">
        <f t="shared" si="2"/>
        <v>2</v>
      </c>
      <c r="AB10" s="14">
        <f t="shared" si="3"/>
        <v>163</v>
      </c>
      <c r="AC10" s="14">
        <f t="shared" si="3"/>
        <v>154.81</v>
      </c>
      <c r="AD10" s="5">
        <v>433148</v>
      </c>
      <c r="AE10" s="5">
        <v>22133</v>
      </c>
      <c r="AF10" s="5">
        <v>0</v>
      </c>
      <c r="AG10" s="5">
        <v>8148</v>
      </c>
      <c r="AH10" s="5">
        <v>77044</v>
      </c>
      <c r="AI10" s="5">
        <v>76276</v>
      </c>
      <c r="AJ10" s="15">
        <f t="shared" si="4"/>
        <v>616749</v>
      </c>
      <c r="AK10" s="5">
        <v>22844.65</v>
      </c>
      <c r="AL10" s="5">
        <v>707.2</v>
      </c>
      <c r="AM10" s="15">
        <f t="shared" si="5"/>
        <v>23551.850000000002</v>
      </c>
      <c r="AN10" s="15">
        <f t="shared" si="6"/>
        <v>640300.85</v>
      </c>
      <c r="AO10" s="16"/>
      <c r="AP10" s="16"/>
    </row>
    <row r="11" spans="1:42" ht="30" x14ac:dyDescent="0.2">
      <c r="A11" s="22" t="s">
        <v>44</v>
      </c>
      <c r="B11" s="22" t="s">
        <v>38</v>
      </c>
      <c r="C11" s="22" t="s">
        <v>36</v>
      </c>
      <c r="D11" s="23">
        <v>1019</v>
      </c>
      <c r="E11" s="23">
        <v>953.93</v>
      </c>
      <c r="F11" s="23">
        <v>798</v>
      </c>
      <c r="G11" s="23">
        <v>783.96</v>
      </c>
      <c r="H11" s="23">
        <v>377</v>
      </c>
      <c r="I11" s="23">
        <v>372.29</v>
      </c>
      <c r="J11" s="23">
        <v>36</v>
      </c>
      <c r="K11" s="23">
        <v>35.42</v>
      </c>
      <c r="L11" s="23">
        <v>3</v>
      </c>
      <c r="M11" s="23">
        <v>3</v>
      </c>
      <c r="N11" s="23">
        <v>0</v>
      </c>
      <c r="O11" s="23">
        <v>0</v>
      </c>
      <c r="P11" s="14">
        <f t="shared" si="0"/>
        <v>2233</v>
      </c>
      <c r="Q11" s="14">
        <f t="shared" si="0"/>
        <v>2148.6</v>
      </c>
      <c r="R11" s="23">
        <v>55</v>
      </c>
      <c r="S11" s="23">
        <v>53.8</v>
      </c>
      <c r="T11" s="23">
        <v>11</v>
      </c>
      <c r="U11" s="23">
        <v>11</v>
      </c>
      <c r="V11" s="23">
        <v>0</v>
      </c>
      <c r="W11" s="23">
        <v>0</v>
      </c>
      <c r="X11" s="23">
        <v>0</v>
      </c>
      <c r="Y11" s="23">
        <v>0</v>
      </c>
      <c r="Z11" s="24">
        <f t="shared" si="1"/>
        <v>66</v>
      </c>
      <c r="AA11" s="24">
        <f t="shared" si="2"/>
        <v>64.8</v>
      </c>
      <c r="AB11" s="14">
        <f t="shared" si="3"/>
        <v>2299</v>
      </c>
      <c r="AC11" s="14">
        <f t="shared" si="3"/>
        <v>2213.4</v>
      </c>
      <c r="AD11" s="5">
        <v>4506966.54</v>
      </c>
      <c r="AE11" s="5">
        <v>308257.33</v>
      </c>
      <c r="AF11" s="5">
        <v>8500</v>
      </c>
      <c r="AG11" s="5">
        <v>293588.45</v>
      </c>
      <c r="AH11" s="5">
        <v>888665.33</v>
      </c>
      <c r="AI11" s="5">
        <v>388194.78</v>
      </c>
      <c r="AJ11" s="15">
        <f t="shared" si="4"/>
        <v>6394172.4300000006</v>
      </c>
      <c r="AK11" s="5">
        <v>161080.51999999999</v>
      </c>
      <c r="AL11" s="5">
        <v>0</v>
      </c>
      <c r="AM11" s="15">
        <f t="shared" si="5"/>
        <v>161080.51999999999</v>
      </c>
      <c r="AN11" s="15">
        <f t="shared" si="6"/>
        <v>6555252.9500000002</v>
      </c>
      <c r="AO11" s="9"/>
      <c r="AP11" s="16"/>
    </row>
    <row r="12" spans="1:42" ht="45" x14ac:dyDescent="0.2">
      <c r="A12" s="22" t="s">
        <v>45</v>
      </c>
      <c r="B12" s="22" t="s">
        <v>46</v>
      </c>
      <c r="C12" s="22" t="s">
        <v>36</v>
      </c>
      <c r="D12" s="23">
        <v>0</v>
      </c>
      <c r="E12" s="23">
        <v>0</v>
      </c>
      <c r="F12" s="23">
        <v>1</v>
      </c>
      <c r="G12" s="23">
        <v>1</v>
      </c>
      <c r="H12" s="23">
        <v>5</v>
      </c>
      <c r="I12" s="23">
        <v>4.4000000000000004</v>
      </c>
      <c r="J12" s="23">
        <v>2</v>
      </c>
      <c r="K12" s="23">
        <v>1.6</v>
      </c>
      <c r="L12" s="23">
        <v>2</v>
      </c>
      <c r="M12" s="23">
        <v>2</v>
      </c>
      <c r="N12" s="23">
        <v>0</v>
      </c>
      <c r="O12" s="23">
        <v>0</v>
      </c>
      <c r="P12" s="14">
        <f>SUM(D12,F12,H12,J12,L12,N12)</f>
        <v>10</v>
      </c>
      <c r="Q12" s="14">
        <f>SUM(E12,G12,I12,K12,M12,O12)</f>
        <v>9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4">
        <f t="shared" si="1"/>
        <v>0</v>
      </c>
      <c r="AA12" s="24">
        <f t="shared" si="2"/>
        <v>0</v>
      </c>
      <c r="AB12" s="14">
        <f t="shared" si="3"/>
        <v>10</v>
      </c>
      <c r="AC12" s="14">
        <f t="shared" si="3"/>
        <v>9</v>
      </c>
      <c r="AD12" s="5">
        <v>33946</v>
      </c>
      <c r="AE12" s="5">
        <v>3327</v>
      </c>
      <c r="AF12" s="5">
        <v>0</v>
      </c>
      <c r="AG12" s="5">
        <v>0</v>
      </c>
      <c r="AH12" s="5">
        <v>4709</v>
      </c>
      <c r="AI12" s="5">
        <v>3258</v>
      </c>
      <c r="AJ12" s="15">
        <f t="shared" si="4"/>
        <v>45240</v>
      </c>
      <c r="AK12" s="5">
        <v>49047.74</v>
      </c>
      <c r="AL12" s="5">
        <v>14008.3</v>
      </c>
      <c r="AM12" s="15">
        <f>SUM(AK12:AL12)</f>
        <v>63056.039999999994</v>
      </c>
      <c r="AN12" s="15">
        <f t="shared" si="6"/>
        <v>108296.04</v>
      </c>
      <c r="AO12" s="16"/>
      <c r="AP12" s="16"/>
    </row>
    <row r="13" spans="1:42" ht="45" x14ac:dyDescent="0.2">
      <c r="A13" s="22" t="s">
        <v>47</v>
      </c>
      <c r="B13" s="22" t="s">
        <v>46</v>
      </c>
      <c r="C13" s="22" t="s">
        <v>36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4</v>
      </c>
      <c r="O13" s="23">
        <v>1.89</v>
      </c>
      <c r="P13" s="14">
        <f t="shared" si="0"/>
        <v>4</v>
      </c>
      <c r="Q13" s="14">
        <f t="shared" si="0"/>
        <v>1.89</v>
      </c>
      <c r="R13" s="23">
        <v>0</v>
      </c>
      <c r="S13" s="23">
        <v>0</v>
      </c>
      <c r="T13" s="23">
        <v>0</v>
      </c>
      <c r="U13" s="23">
        <v>0</v>
      </c>
      <c r="V13" s="23">
        <v>3</v>
      </c>
      <c r="W13" s="23">
        <v>1.7</v>
      </c>
      <c r="X13" s="23">
        <v>0</v>
      </c>
      <c r="Y13" s="23">
        <v>0</v>
      </c>
      <c r="Z13" s="24">
        <f t="shared" si="1"/>
        <v>3</v>
      </c>
      <c r="AA13" s="24">
        <f t="shared" si="2"/>
        <v>1.7</v>
      </c>
      <c r="AB13" s="14">
        <f t="shared" si="3"/>
        <v>7</v>
      </c>
      <c r="AC13" s="14">
        <f t="shared" si="3"/>
        <v>3.59</v>
      </c>
      <c r="AD13" s="5">
        <v>27174</v>
      </c>
      <c r="AE13" s="5">
        <v>0</v>
      </c>
      <c r="AF13" s="5">
        <v>0</v>
      </c>
      <c r="AG13" s="5">
        <v>0</v>
      </c>
      <c r="AH13" s="5">
        <v>0</v>
      </c>
      <c r="AI13" s="5">
        <v>1627</v>
      </c>
      <c r="AJ13" s="15">
        <f t="shared" si="4"/>
        <v>28801</v>
      </c>
      <c r="AK13" s="5">
        <v>26800</v>
      </c>
      <c r="AL13" s="34"/>
      <c r="AM13" s="15">
        <f>SUM(AK13:AL13)</f>
        <v>26800</v>
      </c>
      <c r="AN13" s="15">
        <f t="shared" si="6"/>
        <v>55601</v>
      </c>
      <c r="AO13" s="16"/>
      <c r="AP13" s="16"/>
    </row>
    <row r="14" spans="1:42" ht="45" x14ac:dyDescent="0.2">
      <c r="A14" s="22" t="s">
        <v>48</v>
      </c>
      <c r="B14" s="22" t="s">
        <v>46</v>
      </c>
      <c r="C14" s="22" t="s">
        <v>36</v>
      </c>
      <c r="D14" s="23">
        <v>0</v>
      </c>
      <c r="E14" s="23">
        <v>0</v>
      </c>
      <c r="F14" s="23">
        <v>17</v>
      </c>
      <c r="G14" s="23">
        <v>16.399999999999999</v>
      </c>
      <c r="H14" s="23">
        <v>30</v>
      </c>
      <c r="I14" s="23">
        <v>29.6</v>
      </c>
      <c r="J14" s="23">
        <v>59</v>
      </c>
      <c r="K14" s="23">
        <v>57.5</v>
      </c>
      <c r="L14" s="23">
        <v>8</v>
      </c>
      <c r="M14" s="23">
        <v>7.89</v>
      </c>
      <c r="N14" s="23">
        <v>0</v>
      </c>
      <c r="O14" s="23">
        <v>0</v>
      </c>
      <c r="P14" s="14">
        <f t="shared" si="0"/>
        <v>114</v>
      </c>
      <c r="Q14" s="14">
        <f t="shared" si="0"/>
        <v>111.39</v>
      </c>
      <c r="R14" s="23">
        <v>24</v>
      </c>
      <c r="S14" s="23">
        <v>24</v>
      </c>
      <c r="T14" s="23">
        <v>19</v>
      </c>
      <c r="U14" s="23">
        <v>18.3</v>
      </c>
      <c r="V14" s="23">
        <v>14</v>
      </c>
      <c r="W14" s="23">
        <v>14</v>
      </c>
      <c r="X14" s="23">
        <v>0</v>
      </c>
      <c r="Y14" s="23">
        <v>0</v>
      </c>
      <c r="Z14" s="24">
        <f t="shared" si="1"/>
        <v>57</v>
      </c>
      <c r="AA14" s="24">
        <f t="shared" si="2"/>
        <v>56.3</v>
      </c>
      <c r="AB14" s="14">
        <f t="shared" si="3"/>
        <v>171</v>
      </c>
      <c r="AC14" s="14">
        <f t="shared" si="3"/>
        <v>167.69</v>
      </c>
      <c r="AD14" s="5">
        <v>916504.71</v>
      </c>
      <c r="AE14" s="5">
        <v>0</v>
      </c>
      <c r="AF14" s="5">
        <v>0</v>
      </c>
      <c r="AG14" s="5">
        <v>0</v>
      </c>
      <c r="AH14" s="5">
        <v>23778.85</v>
      </c>
      <c r="AI14" s="5">
        <v>39582.589999999997</v>
      </c>
      <c r="AJ14" s="15">
        <f t="shared" si="4"/>
        <v>979866.14999999991</v>
      </c>
      <c r="AK14" s="5">
        <v>303335.07</v>
      </c>
      <c r="AL14" s="5">
        <v>45755.86</v>
      </c>
      <c r="AM14" s="15">
        <f t="shared" si="5"/>
        <v>349090.93</v>
      </c>
      <c r="AN14" s="15">
        <f t="shared" si="6"/>
        <v>1328957.0799999998</v>
      </c>
      <c r="AO14" s="16"/>
      <c r="AP14" s="16"/>
    </row>
    <row r="15" spans="1:42" ht="45" x14ac:dyDescent="0.2">
      <c r="A15" s="22" t="s">
        <v>49</v>
      </c>
      <c r="B15" s="22" t="s">
        <v>46</v>
      </c>
      <c r="C15" s="22" t="s">
        <v>36</v>
      </c>
      <c r="D15" s="23">
        <v>28</v>
      </c>
      <c r="E15" s="23">
        <v>10.7</v>
      </c>
      <c r="F15" s="23">
        <v>18</v>
      </c>
      <c r="G15" s="23">
        <v>18</v>
      </c>
      <c r="H15" s="23">
        <v>71</v>
      </c>
      <c r="I15" s="23">
        <v>70.7</v>
      </c>
      <c r="J15" s="23">
        <v>15</v>
      </c>
      <c r="K15" s="23">
        <v>14.8</v>
      </c>
      <c r="L15" s="23">
        <v>4</v>
      </c>
      <c r="M15" s="23">
        <v>4</v>
      </c>
      <c r="N15" s="23">
        <v>68</v>
      </c>
      <c r="O15" s="23">
        <v>62.6</v>
      </c>
      <c r="P15" s="14">
        <f t="shared" si="0"/>
        <v>204</v>
      </c>
      <c r="Q15" s="14">
        <f t="shared" si="0"/>
        <v>180.8</v>
      </c>
      <c r="R15" s="23">
        <v>10</v>
      </c>
      <c r="S15" s="23">
        <v>4.0999999999999996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4">
        <f t="shared" si="1"/>
        <v>10</v>
      </c>
      <c r="AA15" s="24">
        <f t="shared" si="2"/>
        <v>4.0999999999999996</v>
      </c>
      <c r="AB15" s="14">
        <f t="shared" si="3"/>
        <v>214</v>
      </c>
      <c r="AC15" s="14">
        <f t="shared" si="3"/>
        <v>184.9</v>
      </c>
      <c r="AD15" s="5">
        <v>515598</v>
      </c>
      <c r="AE15" s="5">
        <v>9728</v>
      </c>
      <c r="AF15" s="5">
        <v>480</v>
      </c>
      <c r="AG15" s="5">
        <v>24959</v>
      </c>
      <c r="AH15" s="5">
        <v>2660</v>
      </c>
      <c r="AI15" s="5">
        <v>47528</v>
      </c>
      <c r="AJ15" s="15">
        <f t="shared" si="4"/>
        <v>600953</v>
      </c>
      <c r="AK15" s="5">
        <v>8311</v>
      </c>
      <c r="AL15" s="5">
        <v>0</v>
      </c>
      <c r="AM15" s="15">
        <f t="shared" si="5"/>
        <v>8311</v>
      </c>
      <c r="AN15" s="15">
        <f t="shared" si="6"/>
        <v>609264</v>
      </c>
      <c r="AO15" s="16"/>
      <c r="AP15" s="16"/>
    </row>
    <row r="16" spans="1:42" ht="45" x14ac:dyDescent="0.2">
      <c r="A16" s="21" t="s">
        <v>50</v>
      </c>
      <c r="B16" s="22" t="s">
        <v>46</v>
      </c>
      <c r="C16" s="22" t="s">
        <v>36</v>
      </c>
      <c r="D16" s="23">
        <v>2</v>
      </c>
      <c r="E16" s="23">
        <v>2</v>
      </c>
      <c r="F16" s="23">
        <v>15</v>
      </c>
      <c r="G16" s="23">
        <v>14.8</v>
      </c>
      <c r="H16" s="23">
        <v>12</v>
      </c>
      <c r="I16" s="23">
        <v>12</v>
      </c>
      <c r="J16" s="23">
        <v>11</v>
      </c>
      <c r="K16" s="23">
        <v>11</v>
      </c>
      <c r="L16" s="23">
        <v>3</v>
      </c>
      <c r="M16" s="23">
        <v>3</v>
      </c>
      <c r="N16" s="23">
        <v>0</v>
      </c>
      <c r="O16" s="23">
        <v>0</v>
      </c>
      <c r="P16" s="14">
        <f t="shared" si="0"/>
        <v>43</v>
      </c>
      <c r="Q16" s="14">
        <f t="shared" si="0"/>
        <v>42.8</v>
      </c>
      <c r="R16" s="23">
        <v>4</v>
      </c>
      <c r="S16" s="23">
        <v>0.74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4">
        <f t="shared" si="1"/>
        <v>4</v>
      </c>
      <c r="AA16" s="24">
        <f t="shared" si="2"/>
        <v>0.74</v>
      </c>
      <c r="AB16" s="14">
        <f t="shared" si="3"/>
        <v>47</v>
      </c>
      <c r="AC16" s="14">
        <f t="shared" si="3"/>
        <v>43.54</v>
      </c>
      <c r="AD16" s="5">
        <v>133198</v>
      </c>
      <c r="AE16" s="5">
        <v>441</v>
      </c>
      <c r="AF16" s="5">
        <v>0</v>
      </c>
      <c r="AG16" s="5">
        <v>0</v>
      </c>
      <c r="AH16" s="5">
        <v>26858</v>
      </c>
      <c r="AI16" s="5">
        <v>12915</v>
      </c>
      <c r="AJ16" s="15">
        <f t="shared" si="4"/>
        <v>173412</v>
      </c>
      <c r="AK16" s="5">
        <v>580.02</v>
      </c>
      <c r="AL16" s="5">
        <v>0</v>
      </c>
      <c r="AM16" s="15">
        <f t="shared" si="5"/>
        <v>580.02</v>
      </c>
      <c r="AN16" s="15">
        <f t="shared" si="6"/>
        <v>173992.02</v>
      </c>
      <c r="AO16" s="16"/>
      <c r="AP16" s="16"/>
    </row>
    <row r="17" spans="1:41" ht="45" x14ac:dyDescent="0.2">
      <c r="A17" s="21" t="s">
        <v>52</v>
      </c>
      <c r="B17" s="22" t="s">
        <v>46</v>
      </c>
      <c r="C17" s="22" t="s">
        <v>36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311</v>
      </c>
      <c r="O17" s="23">
        <v>303</v>
      </c>
      <c r="P17" s="14">
        <f t="shared" si="0"/>
        <v>311</v>
      </c>
      <c r="Q17" s="14">
        <f t="shared" si="0"/>
        <v>303</v>
      </c>
      <c r="R17" s="23">
        <v>3</v>
      </c>
      <c r="S17" s="23">
        <v>1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4">
        <f t="shared" si="1"/>
        <v>3</v>
      </c>
      <c r="AA17" s="24">
        <f t="shared" si="2"/>
        <v>1</v>
      </c>
      <c r="AB17" s="14">
        <f t="shared" si="3"/>
        <v>314</v>
      </c>
      <c r="AC17" s="14">
        <f t="shared" si="3"/>
        <v>304</v>
      </c>
      <c r="AD17" s="5">
        <v>851601.51</v>
      </c>
      <c r="AE17" s="5">
        <v>9345.76</v>
      </c>
      <c r="AF17" s="5">
        <v>0</v>
      </c>
      <c r="AG17" s="5">
        <v>27931.59</v>
      </c>
      <c r="AH17" s="5">
        <v>267.02999999999997</v>
      </c>
      <c r="AI17" s="5">
        <v>75682.69</v>
      </c>
      <c r="AJ17" s="15">
        <f t="shared" si="4"/>
        <v>964828.58000000007</v>
      </c>
      <c r="AK17" s="5">
        <v>13935.78</v>
      </c>
      <c r="AL17" s="5">
        <v>0</v>
      </c>
      <c r="AM17" s="15">
        <f t="shared" si="5"/>
        <v>13935.78</v>
      </c>
      <c r="AN17" s="15">
        <f t="shared" si="6"/>
        <v>978764.3600000001</v>
      </c>
      <c r="AO17" s="16"/>
    </row>
    <row r="18" spans="1:41" x14ac:dyDescent="0.2">
      <c r="A18" s="22"/>
      <c r="B18" s="22"/>
      <c r="C18" s="22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26"/>
      <c r="R18" s="25"/>
      <c r="S18" s="25"/>
      <c r="T18" s="25"/>
      <c r="U18" s="25"/>
      <c r="V18" s="25"/>
      <c r="W18" s="25"/>
      <c r="X18" s="25"/>
      <c r="Y18" s="25"/>
      <c r="Z18" s="27"/>
      <c r="AA18" s="27"/>
      <c r="AB18" s="28"/>
      <c r="AC18" s="28"/>
      <c r="AD18" s="29"/>
      <c r="AE18" s="29"/>
      <c r="AF18" s="29"/>
      <c r="AG18" s="29"/>
      <c r="AH18" s="29"/>
      <c r="AI18" s="29"/>
      <c r="AJ18" s="30"/>
      <c r="AK18" s="29"/>
      <c r="AL18" s="29"/>
      <c r="AM18" s="30"/>
      <c r="AN18" s="30"/>
      <c r="AO18" s="31"/>
    </row>
    <row r="19" spans="1:41" x14ac:dyDescent="0.2">
      <c r="A19" s="22"/>
      <c r="B19" s="22"/>
      <c r="C19" s="22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26"/>
      <c r="R19" s="25"/>
      <c r="S19" s="25"/>
      <c r="T19" s="25"/>
      <c r="U19" s="25"/>
      <c r="V19" s="25"/>
      <c r="W19" s="25"/>
      <c r="X19" s="25"/>
      <c r="Y19" s="25"/>
      <c r="Z19" s="27"/>
      <c r="AA19" s="27"/>
      <c r="AB19" s="28"/>
      <c r="AC19" s="28"/>
      <c r="AD19" s="29"/>
      <c r="AE19" s="29"/>
      <c r="AF19" s="29"/>
      <c r="AG19" s="29"/>
      <c r="AH19" s="29"/>
      <c r="AI19" s="29"/>
      <c r="AJ19" s="30"/>
      <c r="AK19" s="29"/>
      <c r="AL19" s="29"/>
      <c r="AM19" s="30"/>
      <c r="AN19" s="30"/>
      <c r="AO19" s="31"/>
    </row>
    <row r="20" spans="1:41" x14ac:dyDescent="0.2">
      <c r="A20" s="22"/>
      <c r="B20" s="22"/>
      <c r="C20" s="22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26"/>
      <c r="R20" s="25"/>
      <c r="S20" s="25"/>
      <c r="T20" s="25"/>
      <c r="U20" s="25"/>
      <c r="V20" s="25"/>
      <c r="W20" s="25"/>
      <c r="X20" s="25"/>
      <c r="Y20" s="25"/>
      <c r="Z20" s="27"/>
      <c r="AA20" s="27"/>
      <c r="AB20" s="28"/>
      <c r="AC20" s="28"/>
      <c r="AD20" s="29"/>
      <c r="AE20" s="29"/>
      <c r="AF20" s="29"/>
      <c r="AG20" s="29"/>
      <c r="AH20" s="29"/>
      <c r="AI20" s="29"/>
      <c r="AJ20" s="30"/>
      <c r="AK20" s="29"/>
      <c r="AL20" s="29"/>
      <c r="AM20" s="30"/>
      <c r="AN20" s="30"/>
      <c r="AO20" s="31"/>
    </row>
    <row r="21" spans="1:41" x14ac:dyDescent="0.2">
      <c r="A21" s="22"/>
      <c r="B21" s="22"/>
      <c r="C21" s="22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26"/>
      <c r="R21" s="25"/>
      <c r="S21" s="25"/>
      <c r="T21" s="25"/>
      <c r="U21" s="25"/>
      <c r="V21" s="25"/>
      <c r="W21" s="25"/>
      <c r="X21" s="25"/>
      <c r="Y21" s="25"/>
      <c r="Z21" s="27"/>
      <c r="AA21" s="27"/>
      <c r="AB21" s="28"/>
      <c r="AC21" s="28"/>
      <c r="AD21" s="29"/>
      <c r="AE21" s="29"/>
      <c r="AF21" s="29"/>
      <c r="AG21" s="29"/>
      <c r="AH21" s="29"/>
      <c r="AI21" s="29"/>
      <c r="AJ21" s="30"/>
      <c r="AK21" s="29"/>
      <c r="AL21" s="29"/>
      <c r="AM21" s="30"/>
      <c r="AN21" s="30"/>
      <c r="AO21" s="31"/>
    </row>
    <row r="22" spans="1:41" x14ac:dyDescent="0.2">
      <c r="A22" s="22"/>
      <c r="B22" s="22"/>
      <c r="C22" s="22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26"/>
      <c r="R22" s="25"/>
      <c r="S22" s="25"/>
      <c r="T22" s="25"/>
      <c r="U22" s="25"/>
      <c r="V22" s="25"/>
      <c r="W22" s="25"/>
      <c r="X22" s="25"/>
      <c r="Y22" s="25"/>
      <c r="Z22" s="27"/>
      <c r="AA22" s="27"/>
      <c r="AB22" s="28"/>
      <c r="AC22" s="28"/>
      <c r="AD22" s="29"/>
      <c r="AE22" s="29"/>
      <c r="AF22" s="29"/>
      <c r="AG22" s="29"/>
      <c r="AH22" s="29"/>
      <c r="AI22" s="29"/>
      <c r="AJ22" s="30"/>
      <c r="AK22" s="29"/>
      <c r="AL22" s="29"/>
      <c r="AM22" s="30"/>
      <c r="AN22" s="30"/>
      <c r="AO22" s="31"/>
    </row>
    <row r="23" spans="1:41" x14ac:dyDescent="0.2">
      <c r="A23" s="22"/>
      <c r="B23" s="22"/>
      <c r="C23" s="22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26"/>
      <c r="R23" s="25"/>
      <c r="S23" s="25"/>
      <c r="T23" s="25"/>
      <c r="U23" s="25"/>
      <c r="V23" s="25"/>
      <c r="W23" s="25"/>
      <c r="X23" s="25"/>
      <c r="Y23" s="25"/>
      <c r="Z23" s="27"/>
      <c r="AA23" s="27"/>
      <c r="AB23" s="28"/>
      <c r="AC23" s="28"/>
      <c r="AD23" s="29"/>
      <c r="AE23" s="29"/>
      <c r="AF23" s="29"/>
      <c r="AG23" s="29"/>
      <c r="AH23" s="29"/>
      <c r="AI23" s="29"/>
      <c r="AJ23" s="30"/>
      <c r="AK23" s="29"/>
      <c r="AL23" s="29"/>
      <c r="AM23" s="30"/>
      <c r="AN23" s="30"/>
      <c r="AO23" s="31"/>
    </row>
    <row r="24" spans="1:41" x14ac:dyDescent="0.2">
      <c r="A24" s="22"/>
      <c r="B24" s="22"/>
      <c r="C24" s="22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6"/>
      <c r="R24" s="25"/>
      <c r="S24" s="25"/>
      <c r="T24" s="25"/>
      <c r="U24" s="25"/>
      <c r="V24" s="25"/>
      <c r="W24" s="25"/>
      <c r="X24" s="25"/>
      <c r="Y24" s="25"/>
      <c r="Z24" s="27"/>
      <c r="AA24" s="27"/>
      <c r="AB24" s="28"/>
      <c r="AC24" s="28"/>
      <c r="AD24" s="29"/>
      <c r="AE24" s="29"/>
      <c r="AF24" s="29"/>
      <c r="AG24" s="29"/>
      <c r="AH24" s="29"/>
      <c r="AI24" s="29"/>
      <c r="AJ24" s="30"/>
      <c r="AK24" s="29"/>
      <c r="AL24" s="29"/>
      <c r="AM24" s="30"/>
      <c r="AN24" s="30"/>
      <c r="AO24" s="31"/>
    </row>
    <row r="25" spans="1:41" x14ac:dyDescent="0.2">
      <c r="A25" s="22"/>
      <c r="B25" s="22"/>
      <c r="C25" s="22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6"/>
      <c r="R25" s="25"/>
      <c r="S25" s="25"/>
      <c r="T25" s="25"/>
      <c r="U25" s="25"/>
      <c r="V25" s="25"/>
      <c r="W25" s="25"/>
      <c r="X25" s="25"/>
      <c r="Y25" s="25"/>
      <c r="Z25" s="27"/>
      <c r="AA25" s="27"/>
      <c r="AB25" s="28"/>
      <c r="AC25" s="28"/>
      <c r="AD25" s="29"/>
      <c r="AE25" s="29"/>
      <c r="AF25" s="29"/>
      <c r="AG25" s="29"/>
      <c r="AH25" s="29"/>
      <c r="AI25" s="29"/>
      <c r="AJ25" s="30"/>
      <c r="AK25" s="29"/>
      <c r="AL25" s="29"/>
      <c r="AM25" s="30"/>
      <c r="AN25" s="30"/>
      <c r="AO25" s="31"/>
    </row>
    <row r="26" spans="1:41" x14ac:dyDescent="0.2">
      <c r="A26" s="22"/>
      <c r="B26" s="22"/>
      <c r="C26" s="22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6"/>
      <c r="R26" s="25"/>
      <c r="S26" s="25"/>
      <c r="T26" s="25"/>
      <c r="U26" s="25"/>
      <c r="V26" s="25"/>
      <c r="W26" s="25"/>
      <c r="X26" s="25"/>
      <c r="Y26" s="25"/>
      <c r="Z26" s="27"/>
      <c r="AA26" s="27"/>
      <c r="AB26" s="28"/>
      <c r="AC26" s="28"/>
      <c r="AD26" s="29"/>
      <c r="AE26" s="29"/>
      <c r="AF26" s="29"/>
      <c r="AG26" s="29"/>
      <c r="AH26" s="29"/>
      <c r="AI26" s="29"/>
      <c r="AJ26" s="30"/>
      <c r="AK26" s="29"/>
      <c r="AL26" s="29"/>
      <c r="AM26" s="30"/>
      <c r="AN26" s="30"/>
      <c r="AO26" s="31"/>
    </row>
    <row r="27" spans="1:41" x14ac:dyDescent="0.2">
      <c r="A27" s="22"/>
      <c r="B27" s="22"/>
      <c r="C27" s="22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5"/>
      <c r="S27" s="25"/>
      <c r="T27" s="25"/>
      <c r="U27" s="25"/>
      <c r="V27" s="25"/>
      <c r="W27" s="25"/>
      <c r="X27" s="25"/>
      <c r="Y27" s="25"/>
      <c r="Z27" s="27"/>
      <c r="AA27" s="27"/>
      <c r="AB27" s="28"/>
      <c r="AC27" s="28"/>
      <c r="AD27" s="29"/>
      <c r="AE27" s="29"/>
      <c r="AF27" s="29"/>
      <c r="AG27" s="29"/>
      <c r="AH27" s="29"/>
      <c r="AI27" s="29"/>
      <c r="AJ27" s="30"/>
      <c r="AK27" s="29"/>
      <c r="AL27" s="29"/>
      <c r="AM27" s="30"/>
      <c r="AN27" s="30"/>
      <c r="AO27" s="31"/>
    </row>
    <row r="28" spans="1:41" x14ac:dyDescent="0.2">
      <c r="A28" s="22"/>
      <c r="B28" s="22"/>
      <c r="C28" s="22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6"/>
      <c r="R28" s="25"/>
      <c r="S28" s="25"/>
      <c r="T28" s="25"/>
      <c r="U28" s="25"/>
      <c r="V28" s="25"/>
      <c r="W28" s="25"/>
      <c r="X28" s="25"/>
      <c r="Y28" s="25"/>
      <c r="Z28" s="27"/>
      <c r="AA28" s="27"/>
      <c r="AB28" s="28"/>
      <c r="AC28" s="28"/>
      <c r="AD28" s="29"/>
      <c r="AE28" s="29"/>
      <c r="AF28" s="29"/>
      <c r="AG28" s="29"/>
      <c r="AH28" s="29"/>
      <c r="AI28" s="29"/>
      <c r="AJ28" s="30"/>
      <c r="AK28" s="29"/>
      <c r="AL28" s="29"/>
      <c r="AM28" s="30"/>
      <c r="AN28" s="30"/>
      <c r="AO28" s="31"/>
    </row>
    <row r="29" spans="1:41" x14ac:dyDescent="0.2">
      <c r="A29" s="22"/>
      <c r="B29" s="22"/>
      <c r="C29" s="22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Q29" s="26"/>
      <c r="R29" s="25"/>
      <c r="S29" s="25"/>
      <c r="T29" s="25"/>
      <c r="U29" s="25"/>
      <c r="V29" s="25"/>
      <c r="W29" s="25"/>
      <c r="X29" s="25"/>
      <c r="Y29" s="25"/>
      <c r="Z29" s="27"/>
      <c r="AA29" s="27"/>
      <c r="AB29" s="28"/>
      <c r="AC29" s="28"/>
      <c r="AD29" s="29"/>
      <c r="AE29" s="29"/>
      <c r="AF29" s="29"/>
      <c r="AG29" s="29"/>
      <c r="AH29" s="29"/>
      <c r="AI29" s="29"/>
      <c r="AJ29" s="30"/>
      <c r="AK29" s="29"/>
      <c r="AL29" s="29"/>
      <c r="AM29" s="30"/>
      <c r="AN29" s="30"/>
      <c r="AO29" s="31"/>
    </row>
    <row r="30" spans="1:41" x14ac:dyDescent="0.2">
      <c r="A30" s="22"/>
      <c r="B30" s="22"/>
      <c r="C30" s="22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6"/>
      <c r="R30" s="25"/>
      <c r="S30" s="25"/>
      <c r="T30" s="25"/>
      <c r="U30" s="25"/>
      <c r="V30" s="25"/>
      <c r="W30" s="25"/>
      <c r="X30" s="25"/>
      <c r="Y30" s="25"/>
      <c r="Z30" s="27"/>
      <c r="AA30" s="27"/>
      <c r="AB30" s="28"/>
      <c r="AC30" s="28"/>
      <c r="AD30" s="29"/>
      <c r="AE30" s="29"/>
      <c r="AF30" s="29"/>
      <c r="AG30" s="29"/>
      <c r="AH30" s="29"/>
      <c r="AI30" s="29"/>
      <c r="AJ30" s="30"/>
      <c r="AK30" s="29"/>
      <c r="AL30" s="29"/>
      <c r="AM30" s="30"/>
      <c r="AN30" s="30"/>
      <c r="AO30" s="31"/>
    </row>
    <row r="31" spans="1:41" x14ac:dyDescent="0.2">
      <c r="A31" s="22"/>
      <c r="B31" s="22"/>
      <c r="C31" s="2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5"/>
      <c r="S31" s="25"/>
      <c r="T31" s="25"/>
      <c r="U31" s="25"/>
      <c r="V31" s="25"/>
      <c r="W31" s="25"/>
      <c r="X31" s="25"/>
      <c r="Y31" s="25"/>
      <c r="Z31" s="27"/>
      <c r="AA31" s="27"/>
      <c r="AB31" s="28"/>
      <c r="AC31" s="28"/>
      <c r="AD31" s="29"/>
      <c r="AE31" s="29"/>
      <c r="AF31" s="29"/>
      <c r="AG31" s="29"/>
      <c r="AH31" s="29"/>
      <c r="AI31" s="29"/>
      <c r="AJ31" s="30"/>
      <c r="AK31" s="29"/>
      <c r="AL31" s="29"/>
      <c r="AM31" s="30"/>
      <c r="AN31" s="30"/>
      <c r="AO31" s="31"/>
    </row>
    <row r="32" spans="1:41" x14ac:dyDescent="0.2">
      <c r="A32" s="22"/>
      <c r="B32" s="22"/>
      <c r="C32" s="22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26"/>
      <c r="R32" s="25"/>
      <c r="S32" s="25"/>
      <c r="T32" s="25"/>
      <c r="U32" s="25"/>
      <c r="V32" s="25"/>
      <c r="W32" s="25"/>
      <c r="X32" s="25"/>
      <c r="Y32" s="25"/>
      <c r="Z32" s="27"/>
      <c r="AA32" s="27"/>
      <c r="AB32" s="28"/>
      <c r="AC32" s="28"/>
      <c r="AD32" s="29"/>
      <c r="AE32" s="29"/>
      <c r="AF32" s="29"/>
      <c r="AG32" s="29"/>
      <c r="AH32" s="29"/>
      <c r="AI32" s="29"/>
      <c r="AJ32" s="30"/>
      <c r="AK32" s="29"/>
      <c r="AL32" s="29"/>
      <c r="AM32" s="30"/>
      <c r="AN32" s="30"/>
      <c r="AO32" s="31"/>
    </row>
    <row r="33" spans="1:41" x14ac:dyDescent="0.2">
      <c r="A33" s="22"/>
      <c r="B33" s="22"/>
      <c r="C33" s="22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5"/>
      <c r="S33" s="25"/>
      <c r="T33" s="25"/>
      <c r="U33" s="25"/>
      <c r="V33" s="25"/>
      <c r="W33" s="25"/>
      <c r="X33" s="25"/>
      <c r="Y33" s="25"/>
      <c r="Z33" s="27"/>
      <c r="AA33" s="27"/>
      <c r="AB33" s="28"/>
      <c r="AC33" s="28"/>
      <c r="AD33" s="29"/>
      <c r="AE33" s="29"/>
      <c r="AF33" s="29"/>
      <c r="AG33" s="29"/>
      <c r="AH33" s="29"/>
      <c r="AI33" s="29"/>
      <c r="AJ33" s="30"/>
      <c r="AK33" s="29"/>
      <c r="AL33" s="29"/>
      <c r="AM33" s="30"/>
      <c r="AN33" s="30"/>
      <c r="AO33" s="31"/>
    </row>
    <row r="34" spans="1:41" x14ac:dyDescent="0.2">
      <c r="A34" s="22"/>
      <c r="B34" s="22"/>
      <c r="C34" s="22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"/>
      <c r="R34" s="25"/>
      <c r="S34" s="25"/>
      <c r="T34" s="25"/>
      <c r="U34" s="25"/>
      <c r="V34" s="25"/>
      <c r="W34" s="25"/>
      <c r="X34" s="25"/>
      <c r="Y34" s="25"/>
      <c r="Z34" s="27"/>
      <c r="AA34" s="27"/>
      <c r="AB34" s="28"/>
      <c r="AC34" s="28"/>
      <c r="AD34" s="29"/>
      <c r="AE34" s="29"/>
      <c r="AF34" s="29"/>
      <c r="AG34" s="29"/>
      <c r="AH34" s="29"/>
      <c r="AI34" s="29"/>
      <c r="AJ34" s="30"/>
      <c r="AK34" s="29"/>
      <c r="AL34" s="29"/>
      <c r="AM34" s="30"/>
      <c r="AN34" s="30"/>
      <c r="AO34" s="31"/>
    </row>
    <row r="35" spans="1:41" x14ac:dyDescent="0.2">
      <c r="A35" s="22"/>
      <c r="B35" s="22"/>
      <c r="C35" s="22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5"/>
      <c r="S35" s="25"/>
      <c r="T35" s="25"/>
      <c r="U35" s="25"/>
      <c r="V35" s="25"/>
      <c r="W35" s="25"/>
      <c r="X35" s="25"/>
      <c r="Y35" s="25"/>
      <c r="Z35" s="27"/>
      <c r="AA35" s="27"/>
      <c r="AB35" s="28"/>
      <c r="AC35" s="28"/>
      <c r="AD35" s="29"/>
      <c r="AE35" s="29"/>
      <c r="AF35" s="29"/>
      <c r="AG35" s="29"/>
      <c r="AH35" s="29"/>
      <c r="AI35" s="29"/>
      <c r="AJ35" s="30"/>
      <c r="AK35" s="29"/>
      <c r="AL35" s="29"/>
      <c r="AM35" s="30"/>
      <c r="AN35" s="30"/>
      <c r="AO35" s="31"/>
    </row>
    <row r="36" spans="1:41" x14ac:dyDescent="0.2">
      <c r="A36" s="22"/>
      <c r="B36" s="22"/>
      <c r="C36" s="22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"/>
      <c r="R36" s="25"/>
      <c r="S36" s="25"/>
      <c r="T36" s="25"/>
      <c r="U36" s="25"/>
      <c r="V36" s="25"/>
      <c r="W36" s="25"/>
      <c r="X36" s="25"/>
      <c r="Y36" s="25"/>
      <c r="Z36" s="27"/>
      <c r="AA36" s="27"/>
      <c r="AB36" s="28"/>
      <c r="AC36" s="28"/>
      <c r="AD36" s="29"/>
      <c r="AE36" s="29"/>
      <c r="AF36" s="29"/>
      <c r="AG36" s="29"/>
      <c r="AH36" s="29"/>
      <c r="AI36" s="29"/>
      <c r="AJ36" s="30"/>
      <c r="AK36" s="29"/>
      <c r="AL36" s="29"/>
      <c r="AM36" s="30"/>
      <c r="AN36" s="30"/>
      <c r="AO36" s="31"/>
    </row>
    <row r="37" spans="1:41" x14ac:dyDescent="0.2">
      <c r="A37" s="22"/>
      <c r="B37" s="22"/>
      <c r="C37" s="22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5"/>
      <c r="S37" s="25"/>
      <c r="T37" s="25"/>
      <c r="U37" s="25"/>
      <c r="V37" s="25"/>
      <c r="W37" s="25"/>
      <c r="X37" s="25"/>
      <c r="Y37" s="25"/>
      <c r="Z37" s="27"/>
      <c r="AA37" s="27"/>
      <c r="AB37" s="28"/>
      <c r="AC37" s="28"/>
      <c r="AD37" s="29"/>
      <c r="AE37" s="29"/>
      <c r="AF37" s="29"/>
      <c r="AG37" s="29"/>
      <c r="AH37" s="29"/>
      <c r="AI37" s="29"/>
      <c r="AJ37" s="30"/>
      <c r="AK37" s="29"/>
      <c r="AL37" s="29"/>
      <c r="AM37" s="30"/>
      <c r="AN37" s="30"/>
      <c r="AO37" s="31"/>
    </row>
    <row r="38" spans="1:41" x14ac:dyDescent="0.2">
      <c r="A38" s="22"/>
      <c r="B38" s="22"/>
      <c r="C38" s="22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"/>
      <c r="R38" s="25"/>
      <c r="S38" s="25"/>
      <c r="T38" s="25"/>
      <c r="U38" s="25"/>
      <c r="V38" s="25"/>
      <c r="W38" s="25"/>
      <c r="X38" s="25"/>
      <c r="Y38" s="25"/>
      <c r="Z38" s="27"/>
      <c r="AA38" s="27"/>
      <c r="AB38" s="28"/>
      <c r="AC38" s="28"/>
      <c r="AD38" s="29"/>
      <c r="AE38" s="29"/>
      <c r="AF38" s="29"/>
      <c r="AG38" s="29"/>
      <c r="AH38" s="29"/>
      <c r="AI38" s="29"/>
      <c r="AJ38" s="30"/>
      <c r="AK38" s="29"/>
      <c r="AL38" s="29"/>
      <c r="AM38" s="30"/>
      <c r="AN38" s="30"/>
      <c r="AO38" s="31"/>
    </row>
    <row r="39" spans="1:41" x14ac:dyDescent="0.2">
      <c r="A39" s="22"/>
      <c r="B39" s="22"/>
      <c r="C39" s="22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5"/>
      <c r="S39" s="25"/>
      <c r="T39" s="25"/>
      <c r="U39" s="25"/>
      <c r="V39" s="25"/>
      <c r="W39" s="25"/>
      <c r="X39" s="25"/>
      <c r="Y39" s="25"/>
      <c r="Z39" s="27"/>
      <c r="AA39" s="27"/>
      <c r="AB39" s="28"/>
      <c r="AC39" s="28"/>
      <c r="AD39" s="29"/>
      <c r="AE39" s="29"/>
      <c r="AF39" s="29"/>
      <c r="AG39" s="29"/>
      <c r="AH39" s="29"/>
      <c r="AI39" s="29"/>
      <c r="AJ39" s="30"/>
      <c r="AK39" s="29"/>
      <c r="AL39" s="29"/>
      <c r="AM39" s="30"/>
      <c r="AN39" s="30"/>
      <c r="AO39" s="31"/>
    </row>
    <row r="40" spans="1:41" x14ac:dyDescent="0.2">
      <c r="A40" s="22"/>
      <c r="B40" s="22"/>
      <c r="C40" s="22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26"/>
      <c r="R40" s="25"/>
      <c r="S40" s="25"/>
      <c r="T40" s="25"/>
      <c r="U40" s="25"/>
      <c r="V40" s="25"/>
      <c r="W40" s="25"/>
      <c r="X40" s="25"/>
      <c r="Y40" s="25"/>
      <c r="Z40" s="27"/>
      <c r="AA40" s="27"/>
      <c r="AB40" s="28"/>
      <c r="AC40" s="28"/>
      <c r="AD40" s="29"/>
      <c r="AE40" s="29"/>
      <c r="AF40" s="29"/>
      <c r="AG40" s="29"/>
      <c r="AH40" s="29"/>
      <c r="AI40" s="29"/>
      <c r="AJ40" s="30"/>
      <c r="AK40" s="29"/>
      <c r="AL40" s="29"/>
      <c r="AM40" s="30"/>
      <c r="AN40" s="30"/>
      <c r="AO40" s="31"/>
    </row>
    <row r="41" spans="1:41" x14ac:dyDescent="0.2">
      <c r="A41" s="22"/>
      <c r="B41" s="22"/>
      <c r="C41" s="22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5"/>
      <c r="S41" s="25"/>
      <c r="T41" s="25"/>
      <c r="U41" s="25"/>
      <c r="V41" s="25"/>
      <c r="W41" s="25"/>
      <c r="X41" s="25"/>
      <c r="Y41" s="25"/>
      <c r="Z41" s="27"/>
      <c r="AA41" s="27"/>
      <c r="AB41" s="28"/>
      <c r="AC41" s="28"/>
      <c r="AD41" s="29"/>
      <c r="AE41" s="29"/>
      <c r="AF41" s="29"/>
      <c r="AG41" s="29"/>
      <c r="AH41" s="29"/>
      <c r="AI41" s="29"/>
      <c r="AJ41" s="30"/>
      <c r="AK41" s="29"/>
      <c r="AL41" s="29"/>
      <c r="AM41" s="30"/>
      <c r="AN41" s="30"/>
      <c r="AO41" s="31"/>
    </row>
    <row r="42" spans="1:41" x14ac:dyDescent="0.2">
      <c r="A42" s="22"/>
      <c r="B42" s="22"/>
      <c r="C42" s="22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26"/>
      <c r="R42" s="25"/>
      <c r="S42" s="25"/>
      <c r="T42" s="25"/>
      <c r="U42" s="25"/>
      <c r="V42" s="25"/>
      <c r="W42" s="25"/>
      <c r="X42" s="25"/>
      <c r="Y42" s="25"/>
      <c r="Z42" s="27"/>
      <c r="AA42" s="27"/>
      <c r="AB42" s="28"/>
      <c r="AC42" s="28"/>
      <c r="AD42" s="29"/>
      <c r="AE42" s="29"/>
      <c r="AF42" s="29"/>
      <c r="AG42" s="29"/>
      <c r="AH42" s="29"/>
      <c r="AI42" s="29"/>
      <c r="AJ42" s="30"/>
      <c r="AK42" s="29"/>
      <c r="AL42" s="29"/>
      <c r="AM42" s="30"/>
      <c r="AN42" s="30"/>
      <c r="AO42" s="31"/>
    </row>
    <row r="43" spans="1:41" x14ac:dyDescent="0.2">
      <c r="A43" s="22"/>
      <c r="B43" s="22"/>
      <c r="C43" s="22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5"/>
      <c r="S43" s="25"/>
      <c r="T43" s="25"/>
      <c r="U43" s="25"/>
      <c r="V43" s="25"/>
      <c r="W43" s="25"/>
      <c r="X43" s="25"/>
      <c r="Y43" s="25"/>
      <c r="Z43" s="27"/>
      <c r="AA43" s="27"/>
      <c r="AB43" s="28"/>
      <c r="AC43" s="28"/>
      <c r="AD43" s="29"/>
      <c r="AE43" s="29"/>
      <c r="AF43" s="29"/>
      <c r="AG43" s="29"/>
      <c r="AH43" s="29"/>
      <c r="AI43" s="29"/>
      <c r="AJ43" s="30"/>
      <c r="AK43" s="29"/>
      <c r="AL43" s="29"/>
      <c r="AM43" s="30"/>
      <c r="AN43" s="30"/>
      <c r="AO43" s="31"/>
    </row>
    <row r="44" spans="1:41" x14ac:dyDescent="0.2">
      <c r="A44" s="22"/>
      <c r="B44" s="22"/>
      <c r="C44" s="22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6"/>
      <c r="R44" s="25"/>
      <c r="S44" s="25"/>
      <c r="T44" s="25"/>
      <c r="U44" s="25"/>
      <c r="V44" s="25"/>
      <c r="W44" s="25"/>
      <c r="X44" s="25"/>
      <c r="Y44" s="25"/>
      <c r="Z44" s="27"/>
      <c r="AA44" s="27"/>
      <c r="AB44" s="28"/>
      <c r="AC44" s="28"/>
      <c r="AD44" s="29"/>
      <c r="AE44" s="29"/>
      <c r="AF44" s="29"/>
      <c r="AG44" s="29"/>
      <c r="AH44" s="29"/>
      <c r="AI44" s="29"/>
      <c r="AJ44" s="30"/>
      <c r="AK44" s="29"/>
      <c r="AL44" s="29"/>
      <c r="AM44" s="30"/>
      <c r="AN44" s="30"/>
      <c r="AO44" s="31"/>
    </row>
    <row r="45" spans="1:41" x14ac:dyDescent="0.2">
      <c r="A45" s="22"/>
      <c r="B45" s="22"/>
      <c r="C45" s="22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5"/>
      <c r="S45" s="25"/>
      <c r="T45" s="25"/>
      <c r="U45" s="25"/>
      <c r="V45" s="25"/>
      <c r="W45" s="25"/>
      <c r="X45" s="25"/>
      <c r="Y45" s="25"/>
      <c r="Z45" s="27"/>
      <c r="AA45" s="27"/>
      <c r="AB45" s="28"/>
      <c r="AC45" s="28"/>
      <c r="AD45" s="29"/>
      <c r="AE45" s="29"/>
      <c r="AF45" s="29"/>
      <c r="AG45" s="29"/>
      <c r="AH45" s="29"/>
      <c r="AI45" s="29"/>
      <c r="AJ45" s="30"/>
      <c r="AK45" s="29"/>
      <c r="AL45" s="29"/>
      <c r="AM45" s="30"/>
      <c r="AN45" s="30"/>
      <c r="AO45" s="31"/>
    </row>
    <row r="46" spans="1:41" x14ac:dyDescent="0.2">
      <c r="A46" s="22"/>
      <c r="B46" s="22"/>
      <c r="C46" s="22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6"/>
      <c r="R46" s="25"/>
      <c r="S46" s="25"/>
      <c r="T46" s="25"/>
      <c r="U46" s="25"/>
      <c r="V46" s="25"/>
      <c r="W46" s="25"/>
      <c r="X46" s="25"/>
      <c r="Y46" s="25"/>
      <c r="Z46" s="27"/>
      <c r="AA46" s="27"/>
      <c r="AB46" s="28"/>
      <c r="AC46" s="28"/>
      <c r="AD46" s="29"/>
      <c r="AE46" s="29"/>
      <c r="AF46" s="29"/>
      <c r="AG46" s="29"/>
      <c r="AH46" s="29"/>
      <c r="AI46" s="29"/>
      <c r="AJ46" s="30"/>
      <c r="AK46" s="29"/>
      <c r="AL46" s="29"/>
      <c r="AM46" s="30"/>
      <c r="AN46" s="30"/>
      <c r="AO46" s="31"/>
    </row>
    <row r="47" spans="1:41" x14ac:dyDescent="0.2">
      <c r="A47" s="22"/>
      <c r="B47" s="22"/>
      <c r="C47" s="22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5"/>
      <c r="S47" s="25"/>
      <c r="T47" s="25"/>
      <c r="U47" s="25"/>
      <c r="V47" s="25"/>
      <c r="W47" s="25"/>
      <c r="X47" s="25"/>
      <c r="Y47" s="25"/>
      <c r="Z47" s="27"/>
      <c r="AA47" s="27"/>
      <c r="AB47" s="28"/>
      <c r="AC47" s="28"/>
      <c r="AD47" s="29"/>
      <c r="AE47" s="29"/>
      <c r="AF47" s="29"/>
      <c r="AG47" s="29"/>
      <c r="AH47" s="29"/>
      <c r="AI47" s="29"/>
      <c r="AJ47" s="30"/>
      <c r="AK47" s="29"/>
      <c r="AL47" s="29"/>
      <c r="AM47" s="30"/>
      <c r="AN47" s="30"/>
      <c r="AO47" s="31"/>
    </row>
    <row r="48" spans="1:41" x14ac:dyDescent="0.2">
      <c r="A48" s="22"/>
      <c r="B48" s="22"/>
      <c r="C48" s="22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26"/>
      <c r="R48" s="25"/>
      <c r="S48" s="25"/>
      <c r="T48" s="25"/>
      <c r="U48" s="25"/>
      <c r="V48" s="25"/>
      <c r="W48" s="25"/>
      <c r="X48" s="25"/>
      <c r="Y48" s="25"/>
      <c r="Z48" s="27"/>
      <c r="AA48" s="27"/>
      <c r="AB48" s="28"/>
      <c r="AC48" s="28"/>
      <c r="AD48" s="29"/>
      <c r="AE48" s="29"/>
      <c r="AF48" s="29"/>
      <c r="AG48" s="29"/>
      <c r="AH48" s="29"/>
      <c r="AI48" s="29"/>
      <c r="AJ48" s="30"/>
      <c r="AK48" s="29"/>
      <c r="AL48" s="29"/>
      <c r="AM48" s="30"/>
      <c r="AN48" s="30"/>
      <c r="AO48" s="31"/>
    </row>
    <row r="49" spans="1:41" x14ac:dyDescent="0.2">
      <c r="A49" s="22"/>
      <c r="B49" s="22"/>
      <c r="C49" s="22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5"/>
      <c r="S49" s="25"/>
      <c r="T49" s="25"/>
      <c r="U49" s="25"/>
      <c r="V49" s="25"/>
      <c r="W49" s="25"/>
      <c r="X49" s="25"/>
      <c r="Y49" s="25"/>
      <c r="Z49" s="27"/>
      <c r="AA49" s="27"/>
      <c r="AB49" s="28"/>
      <c r="AC49" s="28"/>
      <c r="AD49" s="29"/>
      <c r="AE49" s="29"/>
      <c r="AF49" s="29"/>
      <c r="AG49" s="29"/>
      <c r="AH49" s="29"/>
      <c r="AI49" s="29"/>
      <c r="AJ49" s="30"/>
      <c r="AK49" s="29"/>
      <c r="AL49" s="29"/>
      <c r="AM49" s="30"/>
      <c r="AN49" s="30"/>
      <c r="AO49" s="31"/>
    </row>
    <row r="50" spans="1:41" x14ac:dyDescent="0.2">
      <c r="A50" s="22"/>
      <c r="B50" s="22"/>
      <c r="C50" s="22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26"/>
      <c r="R50" s="25"/>
      <c r="S50" s="25"/>
      <c r="T50" s="25"/>
      <c r="U50" s="25"/>
      <c r="V50" s="25"/>
      <c r="W50" s="25"/>
      <c r="X50" s="25"/>
      <c r="Y50" s="25"/>
      <c r="Z50" s="27"/>
      <c r="AA50" s="27"/>
      <c r="AB50" s="28"/>
      <c r="AC50" s="28"/>
      <c r="AD50" s="29"/>
      <c r="AE50" s="29"/>
      <c r="AF50" s="29"/>
      <c r="AG50" s="29"/>
      <c r="AH50" s="29"/>
      <c r="AI50" s="29"/>
      <c r="AJ50" s="30"/>
      <c r="AK50" s="29"/>
      <c r="AL50" s="29"/>
      <c r="AM50" s="30"/>
      <c r="AN50" s="30"/>
      <c r="AO50" s="31"/>
    </row>
    <row r="51" spans="1:41" x14ac:dyDescent="0.2">
      <c r="A51" s="22"/>
      <c r="B51" s="22"/>
      <c r="C51" s="22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5"/>
      <c r="S51" s="25"/>
      <c r="T51" s="25"/>
      <c r="U51" s="25"/>
      <c r="V51" s="25"/>
      <c r="W51" s="25"/>
      <c r="X51" s="25"/>
      <c r="Y51" s="25"/>
      <c r="Z51" s="27"/>
      <c r="AA51" s="27"/>
      <c r="AB51" s="28"/>
      <c r="AC51" s="28"/>
      <c r="AD51" s="29"/>
      <c r="AE51" s="29"/>
      <c r="AF51" s="29"/>
      <c r="AG51" s="29"/>
      <c r="AH51" s="29"/>
      <c r="AI51" s="29"/>
      <c r="AJ51" s="30"/>
      <c r="AK51" s="29"/>
      <c r="AL51" s="29"/>
      <c r="AM51" s="30"/>
      <c r="AN51" s="30"/>
      <c r="AO51" s="31"/>
    </row>
    <row r="52" spans="1:41" x14ac:dyDescent="0.2">
      <c r="A52" s="22"/>
      <c r="B52" s="22"/>
      <c r="C52" s="22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/>
      <c r="Q52" s="26"/>
      <c r="R52" s="25"/>
      <c r="S52" s="25"/>
      <c r="T52" s="25"/>
      <c r="U52" s="25"/>
      <c r="V52" s="25"/>
      <c r="W52" s="25"/>
      <c r="X52" s="25"/>
      <c r="Y52" s="25"/>
      <c r="Z52" s="27"/>
      <c r="AA52" s="27"/>
      <c r="AB52" s="28"/>
      <c r="AC52" s="28"/>
      <c r="AD52" s="29"/>
      <c r="AE52" s="29"/>
      <c r="AF52" s="29"/>
      <c r="AG52" s="29"/>
      <c r="AH52" s="29"/>
      <c r="AI52" s="29"/>
      <c r="AJ52" s="30"/>
      <c r="AK52" s="29"/>
      <c r="AL52" s="29"/>
      <c r="AM52" s="30"/>
      <c r="AN52" s="30"/>
      <c r="AO52" s="31"/>
    </row>
    <row r="53" spans="1:41" x14ac:dyDescent="0.2">
      <c r="A53" s="22"/>
      <c r="B53" s="22"/>
      <c r="C53" s="22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5"/>
      <c r="S53" s="25"/>
      <c r="T53" s="25"/>
      <c r="U53" s="25"/>
      <c r="V53" s="25"/>
      <c r="W53" s="25"/>
      <c r="X53" s="25"/>
      <c r="Y53" s="25"/>
      <c r="Z53" s="27"/>
      <c r="AA53" s="27"/>
      <c r="AB53" s="28"/>
      <c r="AC53" s="28"/>
      <c r="AD53" s="29"/>
      <c r="AE53" s="29"/>
      <c r="AF53" s="29"/>
      <c r="AG53" s="29"/>
      <c r="AH53" s="29"/>
      <c r="AI53" s="29"/>
      <c r="AJ53" s="30"/>
      <c r="AK53" s="29"/>
      <c r="AL53" s="29"/>
      <c r="AM53" s="30"/>
      <c r="AN53" s="30"/>
      <c r="AO53" s="31"/>
    </row>
    <row r="54" spans="1:41" x14ac:dyDescent="0.2">
      <c r="A54" s="22"/>
      <c r="B54" s="22"/>
      <c r="C54" s="22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26"/>
      <c r="R54" s="25"/>
      <c r="S54" s="25"/>
      <c r="T54" s="25"/>
      <c r="U54" s="25"/>
      <c r="V54" s="25"/>
      <c r="W54" s="25"/>
      <c r="X54" s="25"/>
      <c r="Y54" s="25"/>
      <c r="Z54" s="27"/>
      <c r="AA54" s="27"/>
      <c r="AB54" s="28"/>
      <c r="AC54" s="28"/>
      <c r="AD54" s="29"/>
      <c r="AE54" s="29"/>
      <c r="AF54" s="29"/>
      <c r="AG54" s="29"/>
      <c r="AH54" s="29"/>
      <c r="AI54" s="29"/>
      <c r="AJ54" s="30"/>
      <c r="AK54" s="29"/>
      <c r="AL54" s="29"/>
      <c r="AM54" s="30"/>
      <c r="AN54" s="30"/>
      <c r="AO54" s="31"/>
    </row>
    <row r="55" spans="1:41" x14ac:dyDescent="0.2">
      <c r="A55" s="22"/>
      <c r="B55" s="22"/>
      <c r="C55" s="22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5"/>
      <c r="S55" s="25"/>
      <c r="T55" s="25"/>
      <c r="U55" s="25"/>
      <c r="V55" s="25"/>
      <c r="W55" s="25"/>
      <c r="X55" s="25"/>
      <c r="Y55" s="25"/>
      <c r="Z55" s="27"/>
      <c r="AA55" s="27"/>
      <c r="AB55" s="28"/>
      <c r="AC55" s="28"/>
      <c r="AD55" s="29"/>
      <c r="AE55" s="29"/>
      <c r="AF55" s="29"/>
      <c r="AG55" s="29"/>
      <c r="AH55" s="29"/>
      <c r="AI55" s="29"/>
      <c r="AJ55" s="30"/>
      <c r="AK55" s="29"/>
      <c r="AL55" s="29"/>
      <c r="AM55" s="30"/>
      <c r="AN55" s="30"/>
      <c r="AO55" s="31"/>
    </row>
    <row r="56" spans="1:41" x14ac:dyDescent="0.2">
      <c r="A56" s="22"/>
      <c r="B56" s="22"/>
      <c r="C56" s="22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5"/>
      <c r="S56" s="25"/>
      <c r="T56" s="25"/>
      <c r="U56" s="25"/>
      <c r="V56" s="25"/>
      <c r="W56" s="25"/>
      <c r="X56" s="25"/>
      <c r="Y56" s="25"/>
      <c r="Z56" s="27"/>
      <c r="AA56" s="27"/>
      <c r="AB56" s="28"/>
      <c r="AC56" s="28"/>
      <c r="AD56" s="29"/>
      <c r="AE56" s="29"/>
      <c r="AF56" s="29"/>
      <c r="AG56" s="29"/>
      <c r="AH56" s="29"/>
      <c r="AI56" s="29"/>
      <c r="AJ56" s="30"/>
      <c r="AK56" s="29"/>
      <c r="AL56" s="29"/>
      <c r="AM56" s="30"/>
      <c r="AN56" s="30"/>
      <c r="AO56" s="31"/>
    </row>
    <row r="57" spans="1:41" x14ac:dyDescent="0.2">
      <c r="A57" s="22"/>
      <c r="B57" s="22"/>
      <c r="C57" s="22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5"/>
      <c r="S57" s="25"/>
      <c r="T57" s="25"/>
      <c r="U57" s="25"/>
      <c r="V57" s="25"/>
      <c r="W57" s="25"/>
      <c r="X57" s="25"/>
      <c r="Y57" s="25"/>
      <c r="Z57" s="27"/>
      <c r="AA57" s="27"/>
      <c r="AB57" s="28"/>
      <c r="AC57" s="28"/>
      <c r="AD57" s="29"/>
      <c r="AE57" s="29"/>
      <c r="AF57" s="29"/>
      <c r="AG57" s="29"/>
      <c r="AH57" s="29"/>
      <c r="AI57" s="29"/>
      <c r="AJ57" s="30"/>
      <c r="AK57" s="29"/>
      <c r="AL57" s="29"/>
      <c r="AM57" s="30"/>
      <c r="AN57" s="30"/>
      <c r="AO57" s="31"/>
    </row>
    <row r="58" spans="1:41" x14ac:dyDescent="0.2">
      <c r="A58" s="22"/>
      <c r="B58" s="22"/>
      <c r="C58" s="22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26"/>
      <c r="R58" s="25"/>
      <c r="S58" s="25"/>
      <c r="T58" s="25"/>
      <c r="U58" s="25"/>
      <c r="V58" s="25"/>
      <c r="W58" s="25"/>
      <c r="X58" s="25"/>
      <c r="Y58" s="25"/>
      <c r="Z58" s="27"/>
      <c r="AA58" s="27"/>
      <c r="AB58" s="28"/>
      <c r="AC58" s="28"/>
      <c r="AD58" s="29"/>
      <c r="AE58" s="29"/>
      <c r="AF58" s="29"/>
      <c r="AG58" s="29"/>
      <c r="AH58" s="29"/>
      <c r="AI58" s="29"/>
      <c r="AJ58" s="30"/>
      <c r="AK58" s="29"/>
      <c r="AL58" s="29"/>
      <c r="AM58" s="30"/>
      <c r="AN58" s="30"/>
      <c r="AO58" s="31"/>
    </row>
    <row r="59" spans="1:41" x14ac:dyDescent="0.2">
      <c r="A59" s="22"/>
      <c r="B59" s="22"/>
      <c r="C59" s="22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5"/>
      <c r="S59" s="25"/>
      <c r="T59" s="25"/>
      <c r="U59" s="25"/>
      <c r="V59" s="25"/>
      <c r="W59" s="25"/>
      <c r="X59" s="25"/>
      <c r="Y59" s="25"/>
      <c r="Z59" s="27"/>
      <c r="AA59" s="27"/>
      <c r="AB59" s="28"/>
      <c r="AC59" s="28"/>
      <c r="AD59" s="29"/>
      <c r="AE59" s="29"/>
      <c r="AF59" s="29"/>
      <c r="AG59" s="29"/>
      <c r="AH59" s="29"/>
      <c r="AI59" s="29"/>
      <c r="AJ59" s="30"/>
      <c r="AK59" s="29"/>
      <c r="AL59" s="29"/>
      <c r="AM59" s="30"/>
      <c r="AN59" s="30"/>
      <c r="AO59" s="31"/>
    </row>
    <row r="60" spans="1:41" x14ac:dyDescent="0.2">
      <c r="A60" s="22"/>
      <c r="B60" s="22"/>
      <c r="C60" s="22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26"/>
      <c r="R60" s="25"/>
      <c r="S60" s="25"/>
      <c r="T60" s="25"/>
      <c r="U60" s="25"/>
      <c r="V60" s="25"/>
      <c r="W60" s="25"/>
      <c r="X60" s="25"/>
      <c r="Y60" s="25"/>
      <c r="Z60" s="27"/>
      <c r="AA60" s="27"/>
      <c r="AB60" s="28"/>
      <c r="AC60" s="28"/>
      <c r="AD60" s="29"/>
      <c r="AE60" s="29"/>
      <c r="AF60" s="29"/>
      <c r="AG60" s="29"/>
      <c r="AH60" s="29"/>
      <c r="AI60" s="29"/>
      <c r="AJ60" s="30"/>
      <c r="AK60" s="29"/>
      <c r="AL60" s="29"/>
      <c r="AM60" s="30"/>
      <c r="AN60" s="30"/>
      <c r="AO60" s="31"/>
    </row>
    <row r="61" spans="1:41" x14ac:dyDescent="0.2">
      <c r="A61" s="22"/>
      <c r="B61" s="22"/>
      <c r="C61" s="22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5"/>
      <c r="S61" s="25"/>
      <c r="T61" s="25"/>
      <c r="U61" s="25"/>
      <c r="V61" s="25"/>
      <c r="W61" s="25"/>
      <c r="X61" s="25"/>
      <c r="Y61" s="25"/>
      <c r="Z61" s="27"/>
      <c r="AA61" s="27"/>
      <c r="AB61" s="28"/>
      <c r="AC61" s="28"/>
      <c r="AD61" s="29"/>
      <c r="AE61" s="29"/>
      <c r="AF61" s="29"/>
      <c r="AG61" s="29"/>
      <c r="AH61" s="29"/>
      <c r="AI61" s="29"/>
      <c r="AJ61" s="30"/>
      <c r="AK61" s="29"/>
      <c r="AL61" s="29"/>
      <c r="AM61" s="30"/>
      <c r="AN61" s="30"/>
      <c r="AO61" s="31"/>
    </row>
    <row r="62" spans="1:41" x14ac:dyDescent="0.2">
      <c r="A62" s="22"/>
      <c r="B62" s="22"/>
      <c r="C62" s="22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26"/>
      <c r="R62" s="25"/>
      <c r="S62" s="25"/>
      <c r="T62" s="25"/>
      <c r="U62" s="25"/>
      <c r="V62" s="25"/>
      <c r="W62" s="25"/>
      <c r="X62" s="25"/>
      <c r="Y62" s="25"/>
      <c r="Z62" s="27"/>
      <c r="AA62" s="27"/>
      <c r="AB62" s="28"/>
      <c r="AC62" s="28"/>
      <c r="AD62" s="29"/>
      <c r="AE62" s="29"/>
      <c r="AF62" s="29"/>
      <c r="AG62" s="29"/>
      <c r="AH62" s="29"/>
      <c r="AI62" s="29"/>
      <c r="AJ62" s="30"/>
      <c r="AK62" s="29"/>
      <c r="AL62" s="29"/>
      <c r="AM62" s="30"/>
      <c r="AN62" s="30"/>
      <c r="AO62" s="31"/>
    </row>
    <row r="63" spans="1:41" x14ac:dyDescent="0.2">
      <c r="A63" s="22"/>
      <c r="B63" s="22"/>
      <c r="C63" s="22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5"/>
      <c r="S63" s="25"/>
      <c r="T63" s="25"/>
      <c r="U63" s="25"/>
      <c r="V63" s="25"/>
      <c r="W63" s="25"/>
      <c r="X63" s="25"/>
      <c r="Y63" s="25"/>
      <c r="Z63" s="27"/>
      <c r="AA63" s="27"/>
      <c r="AB63" s="28"/>
      <c r="AC63" s="28"/>
      <c r="AD63" s="29"/>
      <c r="AE63" s="29"/>
      <c r="AF63" s="29"/>
      <c r="AG63" s="29"/>
      <c r="AH63" s="29"/>
      <c r="AI63" s="29"/>
      <c r="AJ63" s="30"/>
      <c r="AK63" s="29"/>
      <c r="AL63" s="29"/>
      <c r="AM63" s="30"/>
      <c r="AN63" s="30"/>
      <c r="AO63" s="31"/>
    </row>
    <row r="64" spans="1:41" x14ac:dyDescent="0.2">
      <c r="A64" s="22"/>
      <c r="B64" s="22"/>
      <c r="C64" s="22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/>
      <c r="Q64" s="26"/>
      <c r="R64" s="25"/>
      <c r="S64" s="25"/>
      <c r="T64" s="25"/>
      <c r="U64" s="25"/>
      <c r="V64" s="25"/>
      <c r="W64" s="25"/>
      <c r="X64" s="25"/>
      <c r="Y64" s="25"/>
      <c r="Z64" s="27"/>
      <c r="AA64" s="27"/>
      <c r="AB64" s="28"/>
      <c r="AC64" s="28"/>
      <c r="AD64" s="29"/>
      <c r="AE64" s="29"/>
      <c r="AF64" s="29"/>
      <c r="AG64" s="29"/>
      <c r="AH64" s="29"/>
      <c r="AI64" s="29"/>
      <c r="AJ64" s="30"/>
      <c r="AK64" s="29"/>
      <c r="AL64" s="29"/>
      <c r="AM64" s="30"/>
      <c r="AN64" s="30"/>
      <c r="AO64" s="31"/>
    </row>
    <row r="65" spans="1:41" x14ac:dyDescent="0.2">
      <c r="A65" s="22"/>
      <c r="B65" s="22"/>
      <c r="C65" s="22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5"/>
      <c r="S65" s="25"/>
      <c r="T65" s="25"/>
      <c r="U65" s="25"/>
      <c r="V65" s="25"/>
      <c r="W65" s="25"/>
      <c r="X65" s="25"/>
      <c r="Y65" s="25"/>
      <c r="Z65" s="27"/>
      <c r="AA65" s="27"/>
      <c r="AB65" s="28"/>
      <c r="AC65" s="28"/>
      <c r="AD65" s="29"/>
      <c r="AE65" s="29"/>
      <c r="AF65" s="29"/>
      <c r="AG65" s="29"/>
      <c r="AH65" s="29"/>
      <c r="AI65" s="29"/>
      <c r="AJ65" s="30"/>
      <c r="AK65" s="29"/>
      <c r="AL65" s="29"/>
      <c r="AM65" s="30"/>
      <c r="AN65" s="30"/>
      <c r="AO65" s="31"/>
    </row>
    <row r="66" spans="1:41" x14ac:dyDescent="0.2">
      <c r="A66" s="22"/>
      <c r="B66" s="22"/>
      <c r="C66" s="22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6"/>
      <c r="Q66" s="26"/>
      <c r="R66" s="25"/>
      <c r="S66" s="25"/>
      <c r="T66" s="25"/>
      <c r="U66" s="25"/>
      <c r="V66" s="25"/>
      <c r="W66" s="25"/>
      <c r="X66" s="25"/>
      <c r="Y66" s="25"/>
      <c r="Z66" s="27"/>
      <c r="AA66" s="27"/>
      <c r="AB66" s="28"/>
      <c r="AC66" s="28"/>
      <c r="AD66" s="29"/>
      <c r="AE66" s="29"/>
      <c r="AF66" s="29"/>
      <c r="AG66" s="29"/>
      <c r="AH66" s="29"/>
      <c r="AI66" s="29"/>
      <c r="AJ66" s="30"/>
      <c r="AK66" s="29"/>
      <c r="AL66" s="29"/>
      <c r="AM66" s="30"/>
      <c r="AN66" s="30"/>
      <c r="AO66" s="31"/>
    </row>
    <row r="67" spans="1:41" x14ac:dyDescent="0.2">
      <c r="A67" s="22"/>
      <c r="B67" s="22"/>
      <c r="C67" s="22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5"/>
      <c r="S67" s="25"/>
      <c r="T67" s="25"/>
      <c r="U67" s="25"/>
      <c r="V67" s="25"/>
      <c r="W67" s="25"/>
      <c r="X67" s="25"/>
      <c r="Y67" s="25"/>
      <c r="Z67" s="27"/>
      <c r="AA67" s="27"/>
      <c r="AB67" s="28"/>
      <c r="AC67" s="28"/>
      <c r="AD67" s="29"/>
      <c r="AE67" s="29"/>
      <c r="AF67" s="29"/>
      <c r="AG67" s="29"/>
      <c r="AH67" s="29"/>
      <c r="AI67" s="29"/>
      <c r="AJ67" s="30"/>
      <c r="AK67" s="29"/>
      <c r="AL67" s="29"/>
      <c r="AM67" s="30"/>
      <c r="AN67" s="30"/>
      <c r="AO67" s="31"/>
    </row>
    <row r="68" spans="1:41" x14ac:dyDescent="0.2">
      <c r="A68" s="22"/>
      <c r="B68" s="22"/>
      <c r="C68" s="22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6"/>
      <c r="R68" s="25"/>
      <c r="S68" s="25"/>
      <c r="T68" s="25"/>
      <c r="U68" s="25"/>
      <c r="V68" s="25"/>
      <c r="W68" s="25"/>
      <c r="X68" s="25"/>
      <c r="Y68" s="25"/>
      <c r="Z68" s="27"/>
      <c r="AA68" s="27"/>
      <c r="AB68" s="28"/>
      <c r="AC68" s="28"/>
      <c r="AD68" s="29"/>
      <c r="AE68" s="29"/>
      <c r="AF68" s="29"/>
      <c r="AG68" s="29"/>
      <c r="AH68" s="29"/>
      <c r="AI68" s="29"/>
      <c r="AJ68" s="30"/>
      <c r="AK68" s="29"/>
      <c r="AL68" s="29"/>
      <c r="AM68" s="30"/>
      <c r="AN68" s="30"/>
      <c r="AO68" s="31"/>
    </row>
    <row r="69" spans="1:41" x14ac:dyDescent="0.2">
      <c r="A69" s="22"/>
      <c r="B69" s="22"/>
      <c r="C69" s="22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5"/>
      <c r="S69" s="25"/>
      <c r="T69" s="25"/>
      <c r="U69" s="25"/>
      <c r="V69" s="25"/>
      <c r="W69" s="25"/>
      <c r="X69" s="25"/>
      <c r="Y69" s="25"/>
      <c r="Z69" s="27"/>
      <c r="AA69" s="27"/>
      <c r="AB69" s="28"/>
      <c r="AC69" s="28"/>
      <c r="AD69" s="29"/>
      <c r="AE69" s="29"/>
      <c r="AF69" s="29"/>
      <c r="AG69" s="29"/>
      <c r="AH69" s="29"/>
      <c r="AI69" s="29"/>
      <c r="AJ69" s="30"/>
      <c r="AK69" s="29"/>
      <c r="AL69" s="29"/>
      <c r="AM69" s="30"/>
      <c r="AN69" s="30"/>
      <c r="AO69" s="31"/>
    </row>
    <row r="70" spans="1:41" x14ac:dyDescent="0.2">
      <c r="A70" s="22"/>
      <c r="B70" s="22"/>
      <c r="C70" s="22"/>
    </row>
    <row r="71" spans="1:41" x14ac:dyDescent="0.2">
      <c r="A71" s="22"/>
      <c r="B71" s="22"/>
      <c r="C71" s="22"/>
    </row>
    <row r="72" spans="1:41" x14ac:dyDescent="0.2">
      <c r="A72" s="22"/>
      <c r="B72" s="22"/>
      <c r="C72" s="22"/>
    </row>
    <row r="73" spans="1:41" x14ac:dyDescent="0.2">
      <c r="A73" s="22"/>
      <c r="B73" s="22"/>
      <c r="C73" s="22"/>
    </row>
    <row r="74" spans="1:41" x14ac:dyDescent="0.2">
      <c r="A74" s="22"/>
      <c r="B74" s="22"/>
      <c r="C74" s="22"/>
    </row>
    <row r="75" spans="1:41" x14ac:dyDescent="0.2">
      <c r="A75" s="22"/>
      <c r="B75" s="22"/>
      <c r="C75" s="22"/>
    </row>
    <row r="76" spans="1:41" x14ac:dyDescent="0.2">
      <c r="A76" s="22"/>
      <c r="B76" s="22"/>
      <c r="C76" s="22"/>
    </row>
    <row r="77" spans="1:41" x14ac:dyDescent="0.2">
      <c r="A77" s="22"/>
      <c r="B77" s="22"/>
      <c r="C77" s="22"/>
    </row>
    <row r="78" spans="1:41" x14ac:dyDescent="0.2">
      <c r="A78" s="22"/>
      <c r="B78" s="22"/>
      <c r="C78" s="22"/>
    </row>
    <row r="79" spans="1:41" x14ac:dyDescent="0.2">
      <c r="A79" s="22"/>
      <c r="B79" s="22"/>
      <c r="C79" s="22"/>
    </row>
    <row r="80" spans="1:41" x14ac:dyDescent="0.2">
      <c r="A80" s="22"/>
      <c r="B80" s="22"/>
      <c r="C80" s="22"/>
    </row>
    <row r="81" spans="1:3" x14ac:dyDescent="0.2">
      <c r="A81" s="22"/>
      <c r="B81" s="22"/>
      <c r="C81" s="22"/>
    </row>
    <row r="82" spans="1:3" x14ac:dyDescent="0.2">
      <c r="A82" s="22"/>
      <c r="B82" s="22"/>
      <c r="C82" s="22"/>
    </row>
    <row r="83" spans="1:3" x14ac:dyDescent="0.2">
      <c r="A83" s="22"/>
      <c r="B83" s="22"/>
      <c r="C83" s="22"/>
    </row>
    <row r="84" spans="1:3" x14ac:dyDescent="0.2">
      <c r="A84" s="22"/>
      <c r="B84" s="22"/>
      <c r="C84" s="22"/>
    </row>
    <row r="85" spans="1:3" x14ac:dyDescent="0.2">
      <c r="A85" s="22"/>
      <c r="B85" s="22"/>
      <c r="C85" s="22"/>
    </row>
    <row r="86" spans="1:3" x14ac:dyDescent="0.2">
      <c r="A86" s="22"/>
      <c r="B86" s="22"/>
      <c r="C86" s="22"/>
    </row>
    <row r="87" spans="1:3" x14ac:dyDescent="0.2">
      <c r="A87" s="22"/>
      <c r="B87" s="22"/>
      <c r="C87" s="22"/>
    </row>
    <row r="88" spans="1:3" x14ac:dyDescent="0.2">
      <c r="A88" s="22"/>
      <c r="B88" s="22"/>
      <c r="C88" s="22"/>
    </row>
    <row r="89" spans="1:3" x14ac:dyDescent="0.2">
      <c r="A89" s="22"/>
      <c r="B89" s="22"/>
      <c r="C89" s="22"/>
    </row>
    <row r="90" spans="1:3" x14ac:dyDescent="0.2">
      <c r="A90" s="22"/>
      <c r="B90" s="22"/>
      <c r="C90" s="22"/>
    </row>
    <row r="91" spans="1:3" x14ac:dyDescent="0.2">
      <c r="A91" s="22"/>
      <c r="B91" s="22"/>
      <c r="C91" s="22"/>
    </row>
    <row r="92" spans="1:3" x14ac:dyDescent="0.2">
      <c r="A92" s="22"/>
      <c r="B92" s="22"/>
      <c r="C92" s="22"/>
    </row>
    <row r="93" spans="1:3" x14ac:dyDescent="0.2">
      <c r="A93" s="22"/>
      <c r="B93" s="22"/>
      <c r="C93" s="22"/>
    </row>
    <row r="94" spans="1:3" x14ac:dyDescent="0.2">
      <c r="A94" s="22"/>
      <c r="B94" s="22"/>
      <c r="C94" s="22"/>
    </row>
    <row r="95" spans="1:3" x14ac:dyDescent="0.2">
      <c r="A95" s="22"/>
      <c r="B95" s="22"/>
      <c r="C95" s="22"/>
    </row>
    <row r="96" spans="1:3" x14ac:dyDescent="0.2">
      <c r="A96" s="22"/>
      <c r="B96" s="22"/>
      <c r="C96" s="22"/>
    </row>
    <row r="97" spans="1:3" x14ac:dyDescent="0.2">
      <c r="A97" s="22"/>
      <c r="B97" s="22"/>
      <c r="C97" s="22"/>
    </row>
    <row r="98" spans="1:3" x14ac:dyDescent="0.2">
      <c r="A98" s="22"/>
      <c r="B98" s="22"/>
      <c r="C98" s="22"/>
    </row>
    <row r="99" spans="1:3" x14ac:dyDescent="0.2">
      <c r="A99" s="22"/>
      <c r="B99" s="22"/>
      <c r="C99" s="22"/>
    </row>
  </sheetData>
  <mergeCells count="32">
    <mergeCell ref="A1:A3"/>
    <mergeCell ref="B1:B3"/>
    <mergeCell ref="C1:C3"/>
    <mergeCell ref="D1:Q1"/>
    <mergeCell ref="R1:AA1"/>
    <mergeCell ref="Z2:AA2"/>
    <mergeCell ref="AD2:AD3"/>
    <mergeCell ref="AE2:AE3"/>
    <mergeCell ref="AF2:AF3"/>
    <mergeCell ref="AG2:AG3"/>
    <mergeCell ref="AB1:AC2"/>
    <mergeCell ref="AM2:AM3"/>
    <mergeCell ref="AN1:AN3"/>
    <mergeCell ref="AO1:AO3"/>
    <mergeCell ref="D2:E2"/>
    <mergeCell ref="F2:G2"/>
    <mergeCell ref="H2:I2"/>
    <mergeCell ref="J2:K2"/>
    <mergeCell ref="L2:M2"/>
    <mergeCell ref="N2:O2"/>
    <mergeCell ref="P2:Q2"/>
    <mergeCell ref="R2:S2"/>
    <mergeCell ref="AD1:AJ1"/>
    <mergeCell ref="AK1:AM1"/>
    <mergeCell ref="T2:U2"/>
    <mergeCell ref="V2:W2"/>
    <mergeCell ref="X2:Y2"/>
    <mergeCell ref="AH2:AH3"/>
    <mergeCell ref="AI2:AI3"/>
    <mergeCell ref="AJ2:AJ3"/>
    <mergeCell ref="AK2:AK3"/>
    <mergeCell ref="AL2:AL3"/>
  </mergeCells>
  <phoneticPr fontId="13" type="noConversion"/>
  <conditionalFormatting sqref="B18:B99 B4:B11 B14:B15">
    <cfRule type="expression" dxfId="41" priority="1" stopIfTrue="1">
      <formula>AND(NOT(ISBLANK($A4)),ISBLANK(B4))</formula>
    </cfRule>
  </conditionalFormatting>
  <conditionalFormatting sqref="B17">
    <cfRule type="expression" dxfId="40" priority="2" stopIfTrue="1">
      <formula>AND(NOT(ISBLANK($A12)),ISBLANK(B17))</formula>
    </cfRule>
  </conditionalFormatting>
  <conditionalFormatting sqref="B16">
    <cfRule type="expression" dxfId="39" priority="3" stopIfTrue="1">
      <formula>AND(NOT(ISBLANK($A13)),ISBLANK(B16))</formula>
    </cfRule>
  </conditionalFormatting>
  <conditionalFormatting sqref="C4:C99">
    <cfRule type="expression" dxfId="38" priority="4" stopIfTrue="1">
      <formula>AND(NOT(ISBLANK(A4)),ISBLANK(C4))</formula>
    </cfRule>
  </conditionalFormatting>
  <conditionalFormatting sqref="D4:D69 H4:H69 J4:J69 L4:L69 N4:N69 R4:R69 T4:T69 V4:V69 X4:X69 F5:F69">
    <cfRule type="expression" dxfId="37" priority="5" stopIfTrue="1">
      <formula>AND(NOT(ISBLANK(E4)),ISBLANK(D4))</formula>
    </cfRule>
  </conditionalFormatting>
  <conditionalFormatting sqref="E4:E69 U4:U69 I4:I69 K4:K69 M4:M69 O4:O69 S4:S69 Y4:Y69 W4:W69 G5:G69">
    <cfRule type="expression" dxfId="36" priority="6" stopIfTrue="1">
      <formula>AND(NOT(ISBLANK(D4)),ISBLANK(E4))</formula>
    </cfRule>
  </conditionalFormatting>
  <conditionalFormatting sqref="B12:B13">
    <cfRule type="expression" dxfId="35" priority="7" stopIfTrue="1">
      <formula>AND(NOT(ISBLANK(#REF!)),ISBLANK(B12))</formula>
    </cfRule>
  </conditionalFormatting>
  <dataValidations count="5">
    <dataValidation operator="lessThanOrEqual" allowBlank="1" showInputMessage="1" showErrorMessage="1" error="FTE cannot be greater than Headcount_x000a_" sqref="R70:AN65536 D70:O65536 A100:C65536 AB1 AO12:AO65536 P2 A1:C1 R1 AO1 AP1:IV1048576 AB3:AC69 P4:Q65536 AO4:AO10"/>
    <dataValidation type="decimal" operator="greaterThan" allowBlank="1" showInputMessage="1" showErrorMessage="1" sqref="AD18:AI69 AK18:AL69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X4:X69 V4:V69 T4:T69 N4:N69 L4:L69 J4:J69 H4:H69 F5:F69 D4:D69 R4:R69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Y4:Y69 W4:W69 U4:U69 O4:O69 K4:K69 I4:I69 G5:G69 M4:M69 E4:E69 S4:S69">
      <formula1>E4&lt;=D4</formula1>
    </dataValidation>
    <dataValidation type="decimal" operator="greaterThanOrEqual" allowBlank="1" showInputMessage="1" showErrorMessage="1" sqref="AL6:AL12 AK5:AK12 AK14:AL17 AD4:AI17 AK4:AL4">
      <formula1>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topLeftCell="AJ1" workbookViewId="0">
      <selection activeCell="AN10" sqref="AN10"/>
    </sheetView>
  </sheetViews>
  <sheetFormatPr defaultRowHeight="15" x14ac:dyDescent="0.2"/>
  <cols>
    <col min="1" max="1" width="23.5546875" style="21" customWidth="1"/>
    <col min="2" max="3" width="15" style="21" customWidth="1"/>
    <col min="4" max="17" width="10.44140625" style="32" customWidth="1"/>
    <col min="18" max="27" width="12.77734375" style="32" customWidth="1"/>
    <col min="28" max="29" width="11.109375" style="21" customWidth="1"/>
    <col min="30" max="36" width="15.5546875" style="21" customWidth="1"/>
    <col min="37" max="39" width="19.109375" style="21" customWidth="1"/>
    <col min="40" max="40" width="20.77734375" style="21" customWidth="1"/>
    <col min="41" max="41" width="18" style="21" customWidth="1"/>
    <col min="42" max="16384" width="8.88671875" style="21"/>
  </cols>
  <sheetData>
    <row r="1" spans="1:42" s="20" customFormat="1" ht="15" customHeight="1" x14ac:dyDescent="0.25">
      <c r="A1" s="56" t="s">
        <v>12</v>
      </c>
      <c r="B1" s="56" t="s">
        <v>1</v>
      </c>
      <c r="C1" s="56" t="s">
        <v>0</v>
      </c>
      <c r="D1" s="62" t="s">
        <v>8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63"/>
      <c r="R1" s="69" t="s">
        <v>15</v>
      </c>
      <c r="S1" s="73"/>
      <c r="T1" s="73"/>
      <c r="U1" s="73"/>
      <c r="V1" s="73"/>
      <c r="W1" s="73"/>
      <c r="X1" s="73"/>
      <c r="Y1" s="73"/>
      <c r="Z1" s="73"/>
      <c r="AA1" s="64"/>
      <c r="AB1" s="74" t="s">
        <v>25</v>
      </c>
      <c r="AC1" s="75"/>
      <c r="AD1" s="65" t="s">
        <v>11</v>
      </c>
      <c r="AE1" s="66"/>
      <c r="AF1" s="66"/>
      <c r="AG1" s="66"/>
      <c r="AH1" s="66"/>
      <c r="AI1" s="66"/>
      <c r="AJ1" s="67"/>
      <c r="AK1" s="68" t="s">
        <v>32</v>
      </c>
      <c r="AL1" s="68"/>
      <c r="AM1" s="68"/>
      <c r="AN1" s="56" t="s">
        <v>24</v>
      </c>
      <c r="AO1" s="56" t="s">
        <v>33</v>
      </c>
    </row>
    <row r="2" spans="1:42" s="20" customFormat="1" ht="53.25" customHeight="1" x14ac:dyDescent="0.25">
      <c r="A2" s="70"/>
      <c r="B2" s="70"/>
      <c r="C2" s="70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62" t="s">
        <v>9</v>
      </c>
      <c r="Q2" s="63"/>
      <c r="R2" s="62" t="s">
        <v>13</v>
      </c>
      <c r="S2" s="64"/>
      <c r="T2" s="69" t="s">
        <v>3</v>
      </c>
      <c r="U2" s="64"/>
      <c r="V2" s="69" t="s">
        <v>4</v>
      </c>
      <c r="W2" s="64"/>
      <c r="X2" s="69" t="s">
        <v>14</v>
      </c>
      <c r="Y2" s="64"/>
      <c r="Z2" s="62" t="s">
        <v>10</v>
      </c>
      <c r="AA2" s="63"/>
      <c r="AB2" s="60"/>
      <c r="AC2" s="61"/>
      <c r="AD2" s="56" t="s">
        <v>17</v>
      </c>
      <c r="AE2" s="56" t="s">
        <v>16</v>
      </c>
      <c r="AF2" s="56" t="s">
        <v>18</v>
      </c>
      <c r="AG2" s="56" t="s">
        <v>19</v>
      </c>
      <c r="AH2" s="56" t="s">
        <v>20</v>
      </c>
      <c r="AI2" s="56" t="s">
        <v>21</v>
      </c>
      <c r="AJ2" s="58" t="s">
        <v>23</v>
      </c>
      <c r="AK2" s="56" t="s">
        <v>26</v>
      </c>
      <c r="AL2" s="56" t="s">
        <v>27</v>
      </c>
      <c r="AM2" s="56" t="s">
        <v>22</v>
      </c>
      <c r="AN2" s="59"/>
      <c r="AO2" s="59"/>
    </row>
    <row r="3" spans="1:42" ht="57.75" customHeight="1" x14ac:dyDescent="0.25">
      <c r="A3" s="71"/>
      <c r="B3" s="71"/>
      <c r="C3" s="71"/>
      <c r="D3" s="19" t="s">
        <v>2</v>
      </c>
      <c r="E3" s="19" t="s">
        <v>7</v>
      </c>
      <c r="F3" s="19" t="s">
        <v>2</v>
      </c>
      <c r="G3" s="19" t="s">
        <v>7</v>
      </c>
      <c r="H3" s="19" t="s">
        <v>2</v>
      </c>
      <c r="I3" s="19" t="s">
        <v>7</v>
      </c>
      <c r="J3" s="19" t="s">
        <v>2</v>
      </c>
      <c r="K3" s="19" t="s">
        <v>7</v>
      </c>
      <c r="L3" s="19" t="s">
        <v>2</v>
      </c>
      <c r="M3" s="19" t="s">
        <v>7</v>
      </c>
      <c r="N3" s="19" t="s">
        <v>2</v>
      </c>
      <c r="O3" s="19" t="s">
        <v>7</v>
      </c>
      <c r="P3" s="19" t="s">
        <v>2</v>
      </c>
      <c r="Q3" s="19" t="s">
        <v>7</v>
      </c>
      <c r="R3" s="18" t="s">
        <v>2</v>
      </c>
      <c r="S3" s="18" t="s">
        <v>7</v>
      </c>
      <c r="T3" s="18" t="s">
        <v>2</v>
      </c>
      <c r="U3" s="18" t="s">
        <v>7</v>
      </c>
      <c r="V3" s="18" t="s">
        <v>2</v>
      </c>
      <c r="W3" s="18" t="s">
        <v>7</v>
      </c>
      <c r="X3" s="18" t="s">
        <v>2</v>
      </c>
      <c r="Y3" s="18" t="s">
        <v>7</v>
      </c>
      <c r="Z3" s="18" t="s">
        <v>2</v>
      </c>
      <c r="AA3" s="18" t="s">
        <v>7</v>
      </c>
      <c r="AB3" s="2" t="s">
        <v>2</v>
      </c>
      <c r="AC3" s="1" t="s">
        <v>7</v>
      </c>
      <c r="AD3" s="57"/>
      <c r="AE3" s="57"/>
      <c r="AF3" s="57"/>
      <c r="AG3" s="57"/>
      <c r="AH3" s="57"/>
      <c r="AI3" s="57"/>
      <c r="AJ3" s="58"/>
      <c r="AK3" s="57"/>
      <c r="AL3" s="57"/>
      <c r="AM3" s="57"/>
      <c r="AN3" s="57"/>
      <c r="AO3" s="57"/>
    </row>
    <row r="4" spans="1:42" ht="30" x14ac:dyDescent="0.2">
      <c r="A4" s="22" t="s">
        <v>34</v>
      </c>
      <c r="B4" s="22" t="s">
        <v>35</v>
      </c>
      <c r="C4" s="22" t="s">
        <v>36</v>
      </c>
      <c r="D4" s="23">
        <v>111</v>
      </c>
      <c r="E4" s="23">
        <v>107.55</v>
      </c>
      <c r="F4" s="23">
        <v>204</v>
      </c>
      <c r="G4" s="23">
        <v>197.33</v>
      </c>
      <c r="H4" s="23">
        <v>668</v>
      </c>
      <c r="I4" s="23">
        <v>657.18</v>
      </c>
      <c r="J4" s="23">
        <v>572</v>
      </c>
      <c r="K4" s="23">
        <v>555.65</v>
      </c>
      <c r="L4" s="23">
        <v>116</v>
      </c>
      <c r="M4" s="23">
        <v>113.29</v>
      </c>
      <c r="N4" s="23">
        <v>0</v>
      </c>
      <c r="O4" s="23">
        <v>0</v>
      </c>
      <c r="P4" s="14">
        <f>SUM(D4,F4,H4,J4,L4,N4)</f>
        <v>1671</v>
      </c>
      <c r="Q4" s="14">
        <f>SUM(E4,G4,I4,K4,M4,O4)</f>
        <v>1631</v>
      </c>
      <c r="R4" s="23">
        <v>15</v>
      </c>
      <c r="S4" s="23">
        <v>14.6</v>
      </c>
      <c r="T4" s="23">
        <v>28</v>
      </c>
      <c r="U4" s="23">
        <v>27.97</v>
      </c>
      <c r="V4" s="23">
        <v>36</v>
      </c>
      <c r="W4" s="23">
        <v>36</v>
      </c>
      <c r="X4" s="23">
        <v>0</v>
      </c>
      <c r="Y4" s="23">
        <v>0</v>
      </c>
      <c r="Z4" s="24">
        <f>SUM(R4,T4,V4,X4,)</f>
        <v>79</v>
      </c>
      <c r="AA4" s="24">
        <f>SUM(S4,U4,W4,Y4)</f>
        <v>78.569999999999993</v>
      </c>
      <c r="AB4" s="14">
        <f>P4+Z4</f>
        <v>1750</v>
      </c>
      <c r="AC4" s="14">
        <f>Q4+AA4</f>
        <v>1709.57</v>
      </c>
      <c r="AD4" s="5">
        <v>6587873.8300000001</v>
      </c>
      <c r="AE4" s="5">
        <v>42098.6</v>
      </c>
      <c r="AF4" s="5">
        <v>963180.83</v>
      </c>
      <c r="AG4" s="5">
        <v>215180.63</v>
      </c>
      <c r="AH4" s="5">
        <v>1275242.0900000001</v>
      </c>
      <c r="AI4" s="5">
        <v>750705.45</v>
      </c>
      <c r="AJ4" s="15">
        <f>SUM(AD4:AI4)</f>
        <v>9834281.4299999997</v>
      </c>
      <c r="AK4" s="5">
        <v>517028.91</v>
      </c>
      <c r="AL4" s="5">
        <v>525790.73</v>
      </c>
      <c r="AM4" s="15">
        <f>SUM(AK4:AL4)</f>
        <v>1042819.6399999999</v>
      </c>
      <c r="AN4" s="15">
        <f>SUM(AM4,AJ4)</f>
        <v>10877101.07</v>
      </c>
      <c r="AO4" s="16"/>
      <c r="AP4" s="16"/>
    </row>
    <row r="5" spans="1:42" ht="30" x14ac:dyDescent="0.2">
      <c r="A5" s="22" t="s">
        <v>37</v>
      </c>
      <c r="B5" s="22" t="s">
        <v>38</v>
      </c>
      <c r="C5" s="22" t="s">
        <v>36</v>
      </c>
      <c r="D5" s="23">
        <v>324</v>
      </c>
      <c r="E5" s="23">
        <v>274.8</v>
      </c>
      <c r="F5" s="23">
        <v>1919</v>
      </c>
      <c r="G5" s="23">
        <v>1800.27</v>
      </c>
      <c r="H5" s="23">
        <v>237</v>
      </c>
      <c r="I5" s="23">
        <v>231.35</v>
      </c>
      <c r="J5" s="23">
        <v>45</v>
      </c>
      <c r="K5" s="23">
        <v>44.09</v>
      </c>
      <c r="L5" s="23">
        <v>3</v>
      </c>
      <c r="M5" s="23">
        <v>3</v>
      </c>
      <c r="N5" s="23">
        <v>0</v>
      </c>
      <c r="O5" s="23">
        <v>0</v>
      </c>
      <c r="P5" s="14">
        <f t="shared" ref="P5:Q17" si="0">SUM(D5,F5,H5,J5,L5,N5)</f>
        <v>2528</v>
      </c>
      <c r="Q5" s="14">
        <f t="shared" si="0"/>
        <v>2353.5100000000002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4">
        <f t="shared" ref="Z5:Z17" si="1">SUM(R5,T5,V5,X5,)</f>
        <v>0</v>
      </c>
      <c r="AA5" s="24">
        <f t="shared" ref="AA5:AA17" si="2">SUM(S5,U5,W5,Y5)</f>
        <v>0</v>
      </c>
      <c r="AB5" s="14">
        <f t="shared" ref="AB5:AC17" si="3">P5+Z5</f>
        <v>2528</v>
      </c>
      <c r="AC5" s="14">
        <f t="shared" si="3"/>
        <v>2353.5100000000002</v>
      </c>
      <c r="AD5" s="5">
        <v>4993822</v>
      </c>
      <c r="AE5" s="5">
        <v>116730</v>
      </c>
      <c r="AF5" s="5">
        <v>-7437</v>
      </c>
      <c r="AG5" s="5">
        <v>222274</v>
      </c>
      <c r="AH5" s="5">
        <v>930075</v>
      </c>
      <c r="AI5" s="5">
        <v>505898</v>
      </c>
      <c r="AJ5" s="15">
        <f t="shared" ref="AJ5:AJ17" si="4">SUM(AD5:AI5)</f>
        <v>6761362</v>
      </c>
      <c r="AK5" s="5">
        <v>1275.75</v>
      </c>
      <c r="AL5" s="5"/>
      <c r="AM5" s="15">
        <f t="shared" ref="AM5:AM17" si="5">SUM(AK5:AL5)</f>
        <v>1275.75</v>
      </c>
      <c r="AN5" s="15">
        <f t="shared" ref="AN5:AN17" si="6">SUM(AM5,AJ5)</f>
        <v>6762637.75</v>
      </c>
      <c r="AO5" s="16"/>
      <c r="AP5" s="16"/>
    </row>
    <row r="6" spans="1:42" ht="30" x14ac:dyDescent="0.2">
      <c r="A6" s="22" t="s">
        <v>39</v>
      </c>
      <c r="B6" s="22" t="s">
        <v>38</v>
      </c>
      <c r="C6" s="22" t="s">
        <v>36</v>
      </c>
      <c r="D6" s="23">
        <v>4565</v>
      </c>
      <c r="E6" s="23">
        <v>4061.72</v>
      </c>
      <c r="F6" s="23">
        <v>913</v>
      </c>
      <c r="G6" s="23">
        <v>867.25</v>
      </c>
      <c r="H6" s="23">
        <v>682</v>
      </c>
      <c r="I6" s="23">
        <v>667.33</v>
      </c>
      <c r="J6" s="23">
        <v>127</v>
      </c>
      <c r="K6" s="23">
        <v>123.02</v>
      </c>
      <c r="L6" s="23">
        <v>9</v>
      </c>
      <c r="M6" s="23">
        <v>9</v>
      </c>
      <c r="N6" s="23">
        <v>0</v>
      </c>
      <c r="O6" s="23">
        <v>0</v>
      </c>
      <c r="P6" s="14">
        <f t="shared" si="0"/>
        <v>6296</v>
      </c>
      <c r="Q6" s="14">
        <f t="shared" si="0"/>
        <v>5728.32</v>
      </c>
      <c r="R6" s="23">
        <v>0</v>
      </c>
      <c r="S6" s="23">
        <v>0</v>
      </c>
      <c r="T6" s="23">
        <v>1</v>
      </c>
      <c r="U6" s="23">
        <v>1</v>
      </c>
      <c r="V6" s="23">
        <v>22</v>
      </c>
      <c r="W6" s="23">
        <v>19.100000000000001</v>
      </c>
      <c r="X6" s="23">
        <v>0</v>
      </c>
      <c r="Y6" s="23">
        <v>0</v>
      </c>
      <c r="Z6" s="24">
        <f t="shared" si="1"/>
        <v>23</v>
      </c>
      <c r="AA6" s="24">
        <f t="shared" si="2"/>
        <v>20.100000000000001</v>
      </c>
      <c r="AB6" s="14">
        <f t="shared" si="3"/>
        <v>6319</v>
      </c>
      <c r="AC6" s="14">
        <f t="shared" si="3"/>
        <v>5748.42</v>
      </c>
      <c r="AD6" s="5">
        <v>9978301.0500000007</v>
      </c>
      <c r="AE6" s="5">
        <v>99528.93</v>
      </c>
      <c r="AF6" s="5">
        <v>17934</v>
      </c>
      <c r="AG6" s="5">
        <v>333022.46000000002</v>
      </c>
      <c r="AH6" s="5">
        <v>1771813.9</v>
      </c>
      <c r="AI6" s="5">
        <v>663311.01</v>
      </c>
      <c r="AJ6" s="15">
        <f t="shared" si="4"/>
        <v>12863911.350000001</v>
      </c>
      <c r="AK6" s="5">
        <v>282558.21000000002</v>
      </c>
      <c r="AL6" s="5">
        <v>-13463.43</v>
      </c>
      <c r="AM6" s="15">
        <f t="shared" si="5"/>
        <v>269094.78000000003</v>
      </c>
      <c r="AN6" s="15">
        <f>SUM(AM6,AJ6)</f>
        <v>13133006.130000001</v>
      </c>
      <c r="AO6" s="16"/>
      <c r="AP6" s="16"/>
    </row>
    <row r="7" spans="1:42" ht="30" x14ac:dyDescent="0.2">
      <c r="A7" s="22" t="s">
        <v>40</v>
      </c>
      <c r="B7" s="22" t="s">
        <v>38</v>
      </c>
      <c r="C7" s="22" t="s">
        <v>36</v>
      </c>
      <c r="D7" s="23">
        <v>7</v>
      </c>
      <c r="E7" s="23">
        <v>7</v>
      </c>
      <c r="F7" s="23">
        <v>87</v>
      </c>
      <c r="G7" s="23">
        <v>81</v>
      </c>
      <c r="H7" s="23">
        <v>11</v>
      </c>
      <c r="I7" s="23">
        <v>11</v>
      </c>
      <c r="J7" s="23">
        <v>2</v>
      </c>
      <c r="K7" s="23">
        <v>2</v>
      </c>
      <c r="L7" s="23">
        <v>0</v>
      </c>
      <c r="M7" s="23">
        <v>0</v>
      </c>
      <c r="N7" s="23">
        <v>0</v>
      </c>
      <c r="O7" s="23">
        <v>0</v>
      </c>
      <c r="P7" s="14">
        <f>SUM(D7,F7,H7,J7,L7,N7)</f>
        <v>107</v>
      </c>
      <c r="Q7" s="14">
        <f>SUM(E7,G7,I7,K7,M7,O7)</f>
        <v>101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4">
        <f>SUM(R7,T7,V7,X7)</f>
        <v>0</v>
      </c>
      <c r="AA7" s="24">
        <f>SUM(S7,U7,W7,Y7)</f>
        <v>0</v>
      </c>
      <c r="AB7" s="14">
        <f>SUM(P7,Z7)</f>
        <v>107</v>
      </c>
      <c r="AC7" s="14">
        <f>SUM(Q7,AA7)</f>
        <v>101</v>
      </c>
      <c r="AD7" s="5">
        <v>298551.38</v>
      </c>
      <c r="AE7" s="5">
        <v>20283.36</v>
      </c>
      <c r="AF7" s="5"/>
      <c r="AG7" s="5">
        <v>49761.75</v>
      </c>
      <c r="AH7" s="5">
        <v>47025.66</v>
      </c>
      <c r="AI7" s="5">
        <v>33537.68</v>
      </c>
      <c r="AJ7" s="15">
        <f>SUM(AD7:AI7)</f>
        <v>449159.83</v>
      </c>
      <c r="AK7" s="5"/>
      <c r="AL7" s="5"/>
      <c r="AM7" s="15"/>
      <c r="AN7" s="15">
        <f>SUM(AJ7,AM7)</f>
        <v>449159.83</v>
      </c>
      <c r="AO7" s="16"/>
      <c r="AP7" s="16"/>
    </row>
    <row r="8" spans="1:42" ht="30" x14ac:dyDescent="0.2">
      <c r="A8" s="22" t="s">
        <v>41</v>
      </c>
      <c r="B8" s="22" t="s">
        <v>38</v>
      </c>
      <c r="C8" s="22" t="s">
        <v>36</v>
      </c>
      <c r="D8" s="23">
        <v>1498</v>
      </c>
      <c r="E8" s="23">
        <v>1459.99</v>
      </c>
      <c r="F8" s="23">
        <v>313</v>
      </c>
      <c r="G8" s="23">
        <v>294.56</v>
      </c>
      <c r="H8" s="23">
        <v>1280</v>
      </c>
      <c r="I8" s="23">
        <v>1240.81</v>
      </c>
      <c r="J8" s="23">
        <v>286</v>
      </c>
      <c r="K8" s="23">
        <v>275.94</v>
      </c>
      <c r="L8" s="23">
        <v>28</v>
      </c>
      <c r="M8" s="23">
        <v>26.59</v>
      </c>
      <c r="N8" s="23">
        <v>0</v>
      </c>
      <c r="O8" s="23">
        <v>0</v>
      </c>
      <c r="P8" s="14">
        <f t="shared" si="0"/>
        <v>3405</v>
      </c>
      <c r="Q8" s="14">
        <f t="shared" si="0"/>
        <v>3297.89</v>
      </c>
      <c r="R8" s="23">
        <v>0</v>
      </c>
      <c r="S8" s="23">
        <v>0</v>
      </c>
      <c r="T8" s="23">
        <v>0</v>
      </c>
      <c r="U8" s="23">
        <v>0</v>
      </c>
      <c r="V8" s="23">
        <v>40</v>
      </c>
      <c r="W8" s="23">
        <v>19.63</v>
      </c>
      <c r="X8" s="23">
        <v>0</v>
      </c>
      <c r="Y8" s="23">
        <v>0</v>
      </c>
      <c r="Z8" s="24">
        <f t="shared" si="1"/>
        <v>40</v>
      </c>
      <c r="AA8" s="24">
        <f t="shared" si="2"/>
        <v>19.63</v>
      </c>
      <c r="AB8" s="14">
        <f t="shared" si="3"/>
        <v>3445</v>
      </c>
      <c r="AC8" s="14">
        <f t="shared" si="3"/>
        <v>3317.52</v>
      </c>
      <c r="AD8" s="5">
        <v>7883059.8499999978</v>
      </c>
      <c r="AE8" s="5">
        <v>644820.81000000006</v>
      </c>
      <c r="AF8" s="5">
        <v>26490.540000000088</v>
      </c>
      <c r="AG8" s="5">
        <v>225086.63</v>
      </c>
      <c r="AH8" s="5">
        <v>1706018.4</v>
      </c>
      <c r="AI8" s="5">
        <v>825614.9</v>
      </c>
      <c r="AJ8" s="15">
        <f t="shared" si="4"/>
        <v>11311091.130000001</v>
      </c>
      <c r="AK8" s="35">
        <v>468592.63</v>
      </c>
      <c r="AL8" s="5"/>
      <c r="AM8" s="15">
        <f t="shared" si="5"/>
        <v>468592.63</v>
      </c>
      <c r="AN8" s="15">
        <f t="shared" si="6"/>
        <v>11779683.760000002</v>
      </c>
      <c r="AO8" s="16"/>
      <c r="AP8" s="16"/>
    </row>
    <row r="9" spans="1:42" ht="30" x14ac:dyDescent="0.2">
      <c r="A9" s="22" t="s">
        <v>42</v>
      </c>
      <c r="B9" s="22" t="s">
        <v>38</v>
      </c>
      <c r="C9" s="22" t="s">
        <v>36</v>
      </c>
      <c r="D9" s="23">
        <v>477</v>
      </c>
      <c r="E9" s="23">
        <v>437.08</v>
      </c>
      <c r="F9" s="23">
        <v>237</v>
      </c>
      <c r="G9" s="23">
        <v>224.49</v>
      </c>
      <c r="H9" s="23">
        <v>293</v>
      </c>
      <c r="I9" s="23">
        <v>276.60000000000002</v>
      </c>
      <c r="J9" s="23">
        <v>110</v>
      </c>
      <c r="K9" s="23">
        <v>108.13</v>
      </c>
      <c r="L9" s="23">
        <v>5</v>
      </c>
      <c r="M9" s="23">
        <v>4.49</v>
      </c>
      <c r="N9" s="23">
        <v>0</v>
      </c>
      <c r="O9" s="23">
        <v>0</v>
      </c>
      <c r="P9" s="14">
        <f t="shared" si="0"/>
        <v>1122</v>
      </c>
      <c r="Q9" s="14">
        <f t="shared" si="0"/>
        <v>1050.79</v>
      </c>
      <c r="R9" s="23">
        <v>5</v>
      </c>
      <c r="S9" s="23">
        <v>5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4">
        <f t="shared" si="1"/>
        <v>5</v>
      </c>
      <c r="AA9" s="24">
        <f t="shared" si="2"/>
        <v>5</v>
      </c>
      <c r="AB9" s="14">
        <f t="shared" si="3"/>
        <v>1127</v>
      </c>
      <c r="AC9" s="14">
        <f t="shared" si="3"/>
        <v>1055.79</v>
      </c>
      <c r="AD9" s="5">
        <v>2417081.29</v>
      </c>
      <c r="AE9" s="5">
        <v>225267</v>
      </c>
      <c r="AF9" s="5">
        <v>13000</v>
      </c>
      <c r="AG9" s="5">
        <v>181814.22</v>
      </c>
      <c r="AH9" s="5">
        <v>498495.21</v>
      </c>
      <c r="AI9" s="5">
        <v>225651.19</v>
      </c>
      <c r="AJ9" s="15">
        <f t="shared" si="4"/>
        <v>3561308.91</v>
      </c>
      <c r="AK9" s="5">
        <v>10771.71</v>
      </c>
      <c r="AL9" s="5">
        <v>335.4</v>
      </c>
      <c r="AM9" s="15">
        <f t="shared" si="5"/>
        <v>11107.109999999999</v>
      </c>
      <c r="AN9" s="15">
        <f t="shared" si="6"/>
        <v>3572416.02</v>
      </c>
      <c r="AO9" s="16"/>
      <c r="AP9" s="16"/>
    </row>
    <row r="10" spans="1:42" ht="30" x14ac:dyDescent="0.2">
      <c r="A10" s="22" t="s">
        <v>43</v>
      </c>
      <c r="B10" s="22" t="s">
        <v>38</v>
      </c>
      <c r="C10" s="22" t="s">
        <v>36</v>
      </c>
      <c r="D10" s="23">
        <v>43</v>
      </c>
      <c r="E10" s="23">
        <v>37.25</v>
      </c>
      <c r="F10" s="23">
        <v>36</v>
      </c>
      <c r="G10" s="23">
        <v>34.1</v>
      </c>
      <c r="H10" s="23">
        <v>71</v>
      </c>
      <c r="I10" s="23">
        <v>70</v>
      </c>
      <c r="J10" s="23">
        <v>10</v>
      </c>
      <c r="K10" s="23">
        <v>10</v>
      </c>
      <c r="L10" s="23">
        <v>1</v>
      </c>
      <c r="M10" s="23">
        <v>1</v>
      </c>
      <c r="N10" s="23">
        <v>0</v>
      </c>
      <c r="O10" s="23">
        <v>0</v>
      </c>
      <c r="P10" s="14">
        <f>SUM(D10,F10,H10,J10,L10,N10)</f>
        <v>161</v>
      </c>
      <c r="Q10" s="14">
        <f>SUM(E10,G10,I10,K10,M10,O10)</f>
        <v>152.35</v>
      </c>
      <c r="R10" s="23">
        <v>2</v>
      </c>
      <c r="S10" s="23">
        <v>2</v>
      </c>
      <c r="T10" s="23">
        <v>0</v>
      </c>
      <c r="U10" s="23">
        <v>0</v>
      </c>
      <c r="V10" s="23">
        <v>64</v>
      </c>
      <c r="W10" s="23">
        <v>34</v>
      </c>
      <c r="X10" s="23">
        <v>0</v>
      </c>
      <c r="Y10" s="23">
        <v>0</v>
      </c>
      <c r="Z10" s="24">
        <f>SUM(R10,T10,V10,X10)</f>
        <v>66</v>
      </c>
      <c r="AA10" s="24">
        <f>SUM(S10,U10,W10,Y10)</f>
        <v>36</v>
      </c>
      <c r="AB10" s="14">
        <f>SUM(P10,Z10)</f>
        <v>227</v>
      </c>
      <c r="AC10" s="14">
        <f>SUM(Q10,AA10)</f>
        <v>188.35</v>
      </c>
      <c r="AD10" s="5">
        <v>428604</v>
      </c>
      <c r="AE10" s="5">
        <v>19419</v>
      </c>
      <c r="AF10" s="5"/>
      <c r="AG10" s="5">
        <v>5793</v>
      </c>
      <c r="AH10" s="5">
        <v>75834</v>
      </c>
      <c r="AI10" s="5">
        <v>38363</v>
      </c>
      <c r="AJ10" s="15">
        <f>SUM(AD10:AI10)</f>
        <v>568013</v>
      </c>
      <c r="AK10" s="5">
        <v>16846.580000000002</v>
      </c>
      <c r="AL10" s="5">
        <v>1594.44</v>
      </c>
      <c r="AM10" s="15">
        <f>SUM(AK10:AL10)</f>
        <v>18441.02</v>
      </c>
      <c r="AN10" s="15">
        <f>SUM(AJ10,AM10)</f>
        <v>586454.02</v>
      </c>
      <c r="AO10" s="16"/>
      <c r="AP10" s="16"/>
    </row>
    <row r="11" spans="1:42" ht="30" x14ac:dyDescent="0.2">
      <c r="A11" s="22" t="s">
        <v>44</v>
      </c>
      <c r="B11" s="22" t="s">
        <v>38</v>
      </c>
      <c r="C11" s="22" t="s">
        <v>36</v>
      </c>
      <c r="D11" s="23">
        <v>1021</v>
      </c>
      <c r="E11" s="23">
        <v>957.69</v>
      </c>
      <c r="F11" s="23">
        <v>797</v>
      </c>
      <c r="G11" s="23">
        <v>784.15</v>
      </c>
      <c r="H11" s="23">
        <v>376</v>
      </c>
      <c r="I11" s="23">
        <v>370.89</v>
      </c>
      <c r="J11" s="23">
        <v>35</v>
      </c>
      <c r="K11" s="23">
        <v>34.42</v>
      </c>
      <c r="L11" s="23">
        <v>3</v>
      </c>
      <c r="M11" s="23">
        <v>3</v>
      </c>
      <c r="N11" s="23">
        <v>0</v>
      </c>
      <c r="O11" s="23">
        <v>0</v>
      </c>
      <c r="P11" s="14">
        <f t="shared" si="0"/>
        <v>2232</v>
      </c>
      <c r="Q11" s="14">
        <f t="shared" si="0"/>
        <v>2150.15</v>
      </c>
      <c r="R11" s="23">
        <v>56</v>
      </c>
      <c r="S11" s="23">
        <v>55.79</v>
      </c>
      <c r="T11" s="23">
        <v>12</v>
      </c>
      <c r="U11" s="23">
        <v>12</v>
      </c>
      <c r="V11" s="23">
        <v>0</v>
      </c>
      <c r="W11" s="23">
        <v>0</v>
      </c>
      <c r="X11" s="23">
        <v>0</v>
      </c>
      <c r="Y11" s="23">
        <v>0</v>
      </c>
      <c r="Z11" s="24">
        <f t="shared" si="1"/>
        <v>68</v>
      </c>
      <c r="AA11" s="24">
        <f t="shared" si="2"/>
        <v>67.789999999999992</v>
      </c>
      <c r="AB11" s="14">
        <f t="shared" si="3"/>
        <v>2300</v>
      </c>
      <c r="AC11" s="14">
        <f t="shared" si="3"/>
        <v>2217.94</v>
      </c>
      <c r="AD11" s="5">
        <v>4527415.68</v>
      </c>
      <c r="AE11" s="5">
        <v>308244.98999999621</v>
      </c>
      <c r="AF11" s="5">
        <v>850</v>
      </c>
      <c r="AG11" s="5">
        <v>276784.03999999998</v>
      </c>
      <c r="AH11" s="5">
        <v>895229.26</v>
      </c>
      <c r="AI11" s="5">
        <v>390019.56</v>
      </c>
      <c r="AJ11" s="15">
        <f t="shared" si="4"/>
        <v>6398543.5299999956</v>
      </c>
      <c r="AK11" s="5">
        <v>154341.99</v>
      </c>
      <c r="AL11" s="5">
        <v>2410.71</v>
      </c>
      <c r="AM11" s="15">
        <f t="shared" si="5"/>
        <v>156752.69999999998</v>
      </c>
      <c r="AN11" s="15">
        <f t="shared" si="6"/>
        <v>6555296.2299999958</v>
      </c>
      <c r="AO11" s="16"/>
      <c r="AP11" s="16"/>
    </row>
    <row r="12" spans="1:42" ht="45" x14ac:dyDescent="0.2">
      <c r="A12" s="22" t="s">
        <v>45</v>
      </c>
      <c r="B12" s="22" t="s">
        <v>46</v>
      </c>
      <c r="C12" s="22" t="s">
        <v>36</v>
      </c>
      <c r="D12" s="23">
        <v>0</v>
      </c>
      <c r="E12" s="23">
        <v>0</v>
      </c>
      <c r="F12" s="23">
        <v>1</v>
      </c>
      <c r="G12" s="23">
        <v>1</v>
      </c>
      <c r="H12" s="23">
        <v>5</v>
      </c>
      <c r="I12" s="23">
        <v>4.4000000000000004</v>
      </c>
      <c r="J12" s="23">
        <v>2</v>
      </c>
      <c r="K12" s="23">
        <v>1.6</v>
      </c>
      <c r="L12" s="23">
        <v>2</v>
      </c>
      <c r="M12" s="23">
        <v>2</v>
      </c>
      <c r="N12" s="23">
        <v>0</v>
      </c>
      <c r="O12" s="23">
        <v>0</v>
      </c>
      <c r="P12" s="14">
        <f t="shared" si="0"/>
        <v>10</v>
      </c>
      <c r="Q12" s="14">
        <f t="shared" si="0"/>
        <v>9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4">
        <f t="shared" si="1"/>
        <v>0</v>
      </c>
      <c r="AA12" s="24">
        <f t="shared" si="2"/>
        <v>0</v>
      </c>
      <c r="AB12" s="14">
        <f t="shared" si="3"/>
        <v>10</v>
      </c>
      <c r="AC12" s="14">
        <f t="shared" si="3"/>
        <v>9</v>
      </c>
      <c r="AD12" s="5">
        <v>35183</v>
      </c>
      <c r="AE12" s="5">
        <v>3631</v>
      </c>
      <c r="AF12" s="5"/>
      <c r="AG12" s="5"/>
      <c r="AH12" s="5">
        <v>4755</v>
      </c>
      <c r="AI12" s="5">
        <v>3449</v>
      </c>
      <c r="AJ12" s="15">
        <f t="shared" si="4"/>
        <v>47018</v>
      </c>
      <c r="AK12" s="5">
        <v>17898.080000000002</v>
      </c>
      <c r="AL12" s="5"/>
      <c r="AM12" s="15">
        <f t="shared" si="5"/>
        <v>17898.080000000002</v>
      </c>
      <c r="AN12" s="15">
        <f t="shared" si="6"/>
        <v>64916.08</v>
      </c>
      <c r="AO12" s="16"/>
      <c r="AP12" s="16"/>
    </row>
    <row r="13" spans="1:42" ht="45" x14ac:dyDescent="0.2">
      <c r="A13" s="22" t="s">
        <v>47</v>
      </c>
      <c r="B13" s="22" t="s">
        <v>46</v>
      </c>
      <c r="C13" s="22" t="s">
        <v>36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4</v>
      </c>
      <c r="O13" s="23">
        <v>1.89</v>
      </c>
      <c r="P13" s="14">
        <f t="shared" si="0"/>
        <v>4</v>
      </c>
      <c r="Q13" s="14">
        <f t="shared" si="0"/>
        <v>1.89</v>
      </c>
      <c r="R13" s="23">
        <v>0</v>
      </c>
      <c r="S13" s="23">
        <v>0</v>
      </c>
      <c r="T13" s="23">
        <v>0</v>
      </c>
      <c r="U13" s="23">
        <v>0</v>
      </c>
      <c r="V13" s="23">
        <v>3</v>
      </c>
      <c r="W13" s="23">
        <v>1.7</v>
      </c>
      <c r="X13" s="23">
        <v>0</v>
      </c>
      <c r="Y13" s="23">
        <v>0</v>
      </c>
      <c r="Z13" s="24">
        <f t="shared" si="1"/>
        <v>3</v>
      </c>
      <c r="AA13" s="24">
        <f t="shared" si="2"/>
        <v>1.7</v>
      </c>
      <c r="AB13" s="14">
        <f t="shared" si="3"/>
        <v>7</v>
      </c>
      <c r="AC13" s="14">
        <f t="shared" si="3"/>
        <v>3.59</v>
      </c>
      <c r="AD13" s="5">
        <v>23652</v>
      </c>
      <c r="AE13" s="5"/>
      <c r="AF13" s="5"/>
      <c r="AG13" s="5"/>
      <c r="AH13" s="5"/>
      <c r="AI13" s="5">
        <v>1421</v>
      </c>
      <c r="AJ13" s="15">
        <f t="shared" si="4"/>
        <v>25073</v>
      </c>
      <c r="AK13" s="5"/>
      <c r="AL13" s="5"/>
      <c r="AM13" s="15">
        <f t="shared" si="5"/>
        <v>0</v>
      </c>
      <c r="AN13" s="15">
        <f t="shared" si="6"/>
        <v>25073</v>
      </c>
      <c r="AO13" s="16"/>
      <c r="AP13" s="16"/>
    </row>
    <row r="14" spans="1:42" ht="45" x14ac:dyDescent="0.2">
      <c r="A14" s="22" t="s">
        <v>48</v>
      </c>
      <c r="B14" s="22" t="s">
        <v>46</v>
      </c>
      <c r="C14" s="22" t="s">
        <v>36</v>
      </c>
      <c r="D14" s="23">
        <v>3</v>
      </c>
      <c r="E14" s="23">
        <v>3</v>
      </c>
      <c r="F14" s="23">
        <v>17</v>
      </c>
      <c r="G14" s="23">
        <v>16.399999999999999</v>
      </c>
      <c r="H14" s="23">
        <v>30</v>
      </c>
      <c r="I14" s="23">
        <v>29.6</v>
      </c>
      <c r="J14" s="23">
        <v>60</v>
      </c>
      <c r="K14" s="23">
        <v>58.7</v>
      </c>
      <c r="L14" s="23">
        <v>9</v>
      </c>
      <c r="M14" s="23">
        <v>8.89</v>
      </c>
      <c r="N14" s="23">
        <v>0</v>
      </c>
      <c r="O14" s="23">
        <v>0</v>
      </c>
      <c r="P14" s="14">
        <f t="shared" si="0"/>
        <v>119</v>
      </c>
      <c r="Q14" s="14">
        <f t="shared" si="0"/>
        <v>116.59</v>
      </c>
      <c r="R14" s="23">
        <v>24</v>
      </c>
      <c r="S14" s="23">
        <v>24</v>
      </c>
      <c r="T14" s="23">
        <v>16</v>
      </c>
      <c r="U14" s="23">
        <v>14.9</v>
      </c>
      <c r="V14" s="23">
        <v>15</v>
      </c>
      <c r="W14" s="23">
        <v>15</v>
      </c>
      <c r="X14" s="23">
        <v>0</v>
      </c>
      <c r="Y14" s="23">
        <v>0</v>
      </c>
      <c r="Z14" s="24">
        <f t="shared" si="1"/>
        <v>55</v>
      </c>
      <c r="AA14" s="24">
        <f t="shared" si="2"/>
        <v>53.9</v>
      </c>
      <c r="AB14" s="14">
        <f t="shared" si="3"/>
        <v>174</v>
      </c>
      <c r="AC14" s="14">
        <f t="shared" si="3"/>
        <v>170.49</v>
      </c>
      <c r="AD14" s="5">
        <v>681194</v>
      </c>
      <c r="AE14" s="5"/>
      <c r="AF14" s="5">
        <v>22176</v>
      </c>
      <c r="AG14" s="5"/>
      <c r="AH14" s="5">
        <v>38724</v>
      </c>
      <c r="AI14" s="5">
        <v>62564</v>
      </c>
      <c r="AJ14" s="15">
        <f t="shared" si="4"/>
        <v>804658</v>
      </c>
      <c r="AK14" s="5">
        <v>221663.28</v>
      </c>
      <c r="AL14" s="5">
        <v>142503.20000000001</v>
      </c>
      <c r="AM14" s="15">
        <f t="shared" si="5"/>
        <v>364166.48</v>
      </c>
      <c r="AN14" s="15">
        <f t="shared" si="6"/>
        <v>1168824.48</v>
      </c>
      <c r="AO14" s="16"/>
      <c r="AP14" s="16"/>
    </row>
    <row r="15" spans="1:42" ht="45" x14ac:dyDescent="0.2">
      <c r="A15" s="22" t="s">
        <v>49</v>
      </c>
      <c r="B15" s="22" t="s">
        <v>46</v>
      </c>
      <c r="C15" s="22" t="s">
        <v>36</v>
      </c>
      <c r="D15" s="23">
        <v>29</v>
      </c>
      <c r="E15" s="23">
        <v>10.6</v>
      </c>
      <c r="F15" s="23">
        <v>18</v>
      </c>
      <c r="G15" s="23">
        <v>18</v>
      </c>
      <c r="H15" s="23">
        <v>71</v>
      </c>
      <c r="I15" s="23">
        <v>70.7</v>
      </c>
      <c r="J15" s="23">
        <v>15</v>
      </c>
      <c r="K15" s="23">
        <v>14.8</v>
      </c>
      <c r="L15" s="23">
        <v>4</v>
      </c>
      <c r="M15" s="23">
        <v>4</v>
      </c>
      <c r="N15" s="23">
        <v>70</v>
      </c>
      <c r="O15" s="23">
        <v>64.599999999999994</v>
      </c>
      <c r="P15" s="14">
        <f t="shared" si="0"/>
        <v>207</v>
      </c>
      <c r="Q15" s="14">
        <f t="shared" si="0"/>
        <v>182.7</v>
      </c>
      <c r="R15" s="23">
        <v>6</v>
      </c>
      <c r="S15" s="23">
        <v>4.3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4">
        <f t="shared" si="1"/>
        <v>6</v>
      </c>
      <c r="AA15" s="24">
        <f t="shared" si="2"/>
        <v>4.3</v>
      </c>
      <c r="AB15" s="14">
        <f t="shared" si="3"/>
        <v>213</v>
      </c>
      <c r="AC15" s="14">
        <f t="shared" si="3"/>
        <v>187</v>
      </c>
      <c r="AD15" s="5">
        <v>519451</v>
      </c>
      <c r="AE15" s="5">
        <v>8517</v>
      </c>
      <c r="AF15" s="5"/>
      <c r="AG15" s="5">
        <v>25641</v>
      </c>
      <c r="AH15" s="5">
        <v>2829</v>
      </c>
      <c r="AI15" s="5">
        <v>47410</v>
      </c>
      <c r="AJ15" s="15">
        <f t="shared" si="4"/>
        <v>603848</v>
      </c>
      <c r="AK15" s="5">
        <v>20593.300800000001</v>
      </c>
      <c r="AL15" s="5"/>
      <c r="AM15" s="15">
        <f t="shared" si="5"/>
        <v>20593.300800000001</v>
      </c>
      <c r="AN15" s="15">
        <f t="shared" si="6"/>
        <v>624441.30079999997</v>
      </c>
      <c r="AO15" s="16"/>
      <c r="AP15" s="16"/>
    </row>
    <row r="16" spans="1:42" ht="45" x14ac:dyDescent="0.2">
      <c r="A16" s="21" t="s">
        <v>50</v>
      </c>
      <c r="B16" s="22" t="s">
        <v>46</v>
      </c>
      <c r="C16" s="22" t="s">
        <v>36</v>
      </c>
      <c r="D16" s="23">
        <v>2</v>
      </c>
      <c r="E16" s="23">
        <v>2</v>
      </c>
      <c r="F16" s="23">
        <v>16</v>
      </c>
      <c r="G16" s="23">
        <v>15.8</v>
      </c>
      <c r="H16" s="23">
        <v>12</v>
      </c>
      <c r="I16" s="23">
        <v>12</v>
      </c>
      <c r="J16" s="23">
        <v>11</v>
      </c>
      <c r="K16" s="23">
        <v>11</v>
      </c>
      <c r="L16" s="23">
        <v>3</v>
      </c>
      <c r="M16" s="23">
        <v>3</v>
      </c>
      <c r="N16" s="23">
        <v>0</v>
      </c>
      <c r="O16" s="23">
        <v>0</v>
      </c>
      <c r="P16" s="14">
        <f t="shared" si="0"/>
        <v>44</v>
      </c>
      <c r="Q16" s="14">
        <f t="shared" si="0"/>
        <v>43.8</v>
      </c>
      <c r="R16" s="23">
        <v>1</v>
      </c>
      <c r="S16" s="23">
        <v>0.8</v>
      </c>
      <c r="T16" s="23">
        <v>0</v>
      </c>
      <c r="U16" s="23">
        <v>0</v>
      </c>
      <c r="V16" s="23">
        <v>4</v>
      </c>
      <c r="W16" s="23">
        <v>0.86</v>
      </c>
      <c r="X16" s="23">
        <v>0</v>
      </c>
      <c r="Y16" s="23">
        <v>0</v>
      </c>
      <c r="Z16" s="24">
        <f t="shared" si="1"/>
        <v>5</v>
      </c>
      <c r="AA16" s="24">
        <f t="shared" si="2"/>
        <v>1.6600000000000001</v>
      </c>
      <c r="AB16" s="14">
        <f t="shared" si="3"/>
        <v>49</v>
      </c>
      <c r="AC16" s="14">
        <f t="shared" si="3"/>
        <v>45.459999999999994</v>
      </c>
      <c r="AD16" s="5">
        <v>138467</v>
      </c>
      <c r="AE16" s="5">
        <v>374</v>
      </c>
      <c r="AF16" s="5"/>
      <c r="AG16" s="5">
        <v>1561</v>
      </c>
      <c r="AH16" s="5">
        <v>26217</v>
      </c>
      <c r="AI16" s="5">
        <v>13565</v>
      </c>
      <c r="AJ16" s="15">
        <f t="shared" si="4"/>
        <v>180184</v>
      </c>
      <c r="AK16" s="5">
        <v>1340.1</v>
      </c>
      <c r="AL16" s="5"/>
      <c r="AM16" s="15">
        <f t="shared" si="5"/>
        <v>1340.1</v>
      </c>
      <c r="AN16" s="15">
        <f t="shared" si="6"/>
        <v>181524.1</v>
      </c>
      <c r="AO16" s="16"/>
      <c r="AP16" s="16"/>
    </row>
    <row r="17" spans="1:41" ht="45" x14ac:dyDescent="0.2">
      <c r="A17" s="21" t="s">
        <v>52</v>
      </c>
      <c r="B17" s="22" t="s">
        <v>46</v>
      </c>
      <c r="C17" s="22" t="s">
        <v>36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319</v>
      </c>
      <c r="O17" s="23">
        <v>311</v>
      </c>
      <c r="P17" s="14">
        <f t="shared" si="0"/>
        <v>319</v>
      </c>
      <c r="Q17" s="14">
        <f t="shared" si="0"/>
        <v>311</v>
      </c>
      <c r="R17" s="23">
        <v>6</v>
      </c>
      <c r="S17" s="23">
        <v>6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4">
        <f t="shared" si="1"/>
        <v>6</v>
      </c>
      <c r="AA17" s="24">
        <f t="shared" si="2"/>
        <v>6</v>
      </c>
      <c r="AB17" s="14">
        <f t="shared" si="3"/>
        <v>325</v>
      </c>
      <c r="AC17" s="14">
        <f t="shared" si="3"/>
        <v>317</v>
      </c>
      <c r="AD17" s="5">
        <v>1081105</v>
      </c>
      <c r="AE17" s="5">
        <v>10098</v>
      </c>
      <c r="AF17" s="5"/>
      <c r="AG17" s="5">
        <v>33582</v>
      </c>
      <c r="AH17" s="5">
        <v>275</v>
      </c>
      <c r="AI17" s="5">
        <v>104156</v>
      </c>
      <c r="AJ17" s="15">
        <f t="shared" si="4"/>
        <v>1229216</v>
      </c>
      <c r="AK17" s="5">
        <v>18032.939999999999</v>
      </c>
      <c r="AL17" s="5">
        <v>4790</v>
      </c>
      <c r="AM17" s="15">
        <f t="shared" si="5"/>
        <v>22822.94</v>
      </c>
      <c r="AN17" s="15">
        <f t="shared" si="6"/>
        <v>1252038.94</v>
      </c>
      <c r="AO17" s="16"/>
    </row>
    <row r="18" spans="1:41" x14ac:dyDescent="0.2">
      <c r="A18" s="22"/>
      <c r="B18" s="22"/>
      <c r="C18" s="22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26"/>
      <c r="R18" s="25"/>
      <c r="S18" s="25"/>
      <c r="T18" s="25"/>
      <c r="U18" s="25"/>
      <c r="V18" s="25"/>
      <c r="W18" s="25"/>
      <c r="X18" s="25"/>
      <c r="Y18" s="25"/>
      <c r="Z18" s="27"/>
      <c r="AA18" s="27"/>
      <c r="AB18" s="28"/>
      <c r="AC18" s="28"/>
      <c r="AD18" s="29"/>
      <c r="AE18" s="29"/>
      <c r="AF18" s="29"/>
      <c r="AG18" s="29"/>
      <c r="AH18" s="29"/>
      <c r="AI18" s="29"/>
      <c r="AJ18" s="30"/>
      <c r="AK18" s="29"/>
      <c r="AL18" s="29"/>
      <c r="AM18" s="30"/>
      <c r="AN18" s="30"/>
      <c r="AO18" s="31"/>
    </row>
    <row r="19" spans="1:41" x14ac:dyDescent="0.2">
      <c r="A19" s="22"/>
      <c r="B19" s="22"/>
      <c r="C19" s="22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26"/>
      <c r="R19" s="25"/>
      <c r="S19" s="25"/>
      <c r="T19" s="25"/>
      <c r="U19" s="25"/>
      <c r="V19" s="25"/>
      <c r="W19" s="25"/>
      <c r="X19" s="25"/>
      <c r="Y19" s="25"/>
      <c r="Z19" s="27"/>
      <c r="AA19" s="27"/>
      <c r="AB19" s="28"/>
      <c r="AC19" s="28"/>
      <c r="AD19" s="29"/>
      <c r="AE19" s="29"/>
      <c r="AF19" s="29"/>
      <c r="AG19" s="29"/>
      <c r="AH19" s="29"/>
      <c r="AI19" s="29"/>
      <c r="AJ19" s="30"/>
      <c r="AK19" s="29"/>
      <c r="AL19" s="29"/>
      <c r="AM19" s="30"/>
      <c r="AN19" s="30"/>
      <c r="AO19" s="31"/>
    </row>
    <row r="20" spans="1:41" x14ac:dyDescent="0.2">
      <c r="A20" s="22"/>
      <c r="B20" s="22"/>
      <c r="C20" s="22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26"/>
      <c r="R20" s="25"/>
      <c r="S20" s="25"/>
      <c r="T20" s="25"/>
      <c r="U20" s="25"/>
      <c r="V20" s="25"/>
      <c r="W20" s="25"/>
      <c r="X20" s="25"/>
      <c r="Y20" s="25"/>
      <c r="Z20" s="27"/>
      <c r="AA20" s="27"/>
      <c r="AB20" s="28"/>
      <c r="AC20" s="28"/>
      <c r="AD20" s="29"/>
      <c r="AE20" s="29"/>
      <c r="AF20" s="29"/>
      <c r="AG20" s="29"/>
      <c r="AH20" s="29"/>
      <c r="AI20" s="29"/>
      <c r="AJ20" s="30"/>
      <c r="AK20" s="29"/>
      <c r="AL20" s="29"/>
      <c r="AM20" s="30"/>
      <c r="AN20" s="30"/>
      <c r="AO20" s="31"/>
    </row>
    <row r="21" spans="1:41" x14ac:dyDescent="0.2">
      <c r="A21" s="22"/>
      <c r="B21" s="22"/>
      <c r="C21" s="22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26"/>
      <c r="R21" s="25"/>
      <c r="S21" s="25"/>
      <c r="T21" s="25"/>
      <c r="U21" s="25"/>
      <c r="V21" s="25"/>
      <c r="W21" s="25"/>
      <c r="X21" s="25"/>
      <c r="Y21" s="25"/>
      <c r="Z21" s="27"/>
      <c r="AA21" s="27"/>
      <c r="AB21" s="28"/>
      <c r="AC21" s="28"/>
      <c r="AD21" s="29"/>
      <c r="AE21" s="29"/>
      <c r="AF21" s="29"/>
      <c r="AG21" s="29"/>
      <c r="AH21" s="29"/>
      <c r="AI21" s="29"/>
      <c r="AJ21" s="30"/>
      <c r="AK21" s="29"/>
      <c r="AL21" s="29"/>
      <c r="AM21" s="30"/>
      <c r="AN21" s="30"/>
      <c r="AO21" s="31"/>
    </row>
    <row r="22" spans="1:41" x14ac:dyDescent="0.2">
      <c r="A22" s="22"/>
      <c r="B22" s="22"/>
      <c r="C22" s="22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26"/>
      <c r="R22" s="25"/>
      <c r="S22" s="25"/>
      <c r="T22" s="25"/>
      <c r="U22" s="25"/>
      <c r="V22" s="25"/>
      <c r="W22" s="25"/>
      <c r="X22" s="25"/>
      <c r="Y22" s="25"/>
      <c r="Z22" s="27"/>
      <c r="AA22" s="27"/>
      <c r="AB22" s="28"/>
      <c r="AC22" s="28"/>
      <c r="AD22" s="29"/>
      <c r="AE22" s="29"/>
      <c r="AF22" s="29"/>
      <c r="AG22" s="29"/>
      <c r="AH22" s="29"/>
      <c r="AI22" s="29"/>
      <c r="AJ22" s="30"/>
      <c r="AK22" s="29"/>
      <c r="AL22" s="29"/>
      <c r="AM22" s="30"/>
      <c r="AN22" s="30"/>
      <c r="AO22" s="31"/>
    </row>
    <row r="23" spans="1:41" x14ac:dyDescent="0.2">
      <c r="A23" s="22"/>
      <c r="B23" s="22"/>
      <c r="C23" s="22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26"/>
      <c r="R23" s="25"/>
      <c r="S23" s="25"/>
      <c r="T23" s="25"/>
      <c r="U23" s="25"/>
      <c r="V23" s="25"/>
      <c r="W23" s="25"/>
      <c r="X23" s="25"/>
      <c r="Y23" s="25"/>
      <c r="Z23" s="27"/>
      <c r="AA23" s="27"/>
      <c r="AB23" s="28"/>
      <c r="AC23" s="28"/>
      <c r="AD23" s="29"/>
      <c r="AE23" s="29"/>
      <c r="AF23" s="29"/>
      <c r="AG23" s="29"/>
      <c r="AH23" s="29"/>
      <c r="AI23" s="29"/>
      <c r="AJ23" s="30"/>
      <c r="AK23" s="29"/>
      <c r="AL23" s="29"/>
      <c r="AM23" s="30"/>
      <c r="AN23" s="30"/>
      <c r="AO23" s="31"/>
    </row>
    <row r="24" spans="1:41" x14ac:dyDescent="0.2">
      <c r="A24" s="22"/>
      <c r="B24" s="22"/>
      <c r="C24" s="22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6"/>
      <c r="R24" s="25"/>
      <c r="S24" s="25"/>
      <c r="T24" s="25"/>
      <c r="U24" s="25"/>
      <c r="V24" s="25"/>
      <c r="W24" s="25"/>
      <c r="X24" s="25"/>
      <c r="Y24" s="25"/>
      <c r="Z24" s="27"/>
      <c r="AA24" s="27"/>
      <c r="AB24" s="28"/>
      <c r="AC24" s="28"/>
      <c r="AD24" s="29"/>
      <c r="AE24" s="29"/>
      <c r="AF24" s="29"/>
      <c r="AG24" s="29"/>
      <c r="AH24" s="29"/>
      <c r="AI24" s="29"/>
      <c r="AJ24" s="30"/>
      <c r="AK24" s="29"/>
      <c r="AL24" s="29"/>
      <c r="AM24" s="30"/>
      <c r="AN24" s="30"/>
      <c r="AO24" s="31"/>
    </row>
    <row r="25" spans="1:41" x14ac:dyDescent="0.2">
      <c r="A25" s="22"/>
      <c r="B25" s="22"/>
      <c r="C25" s="22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6"/>
      <c r="R25" s="25"/>
      <c r="S25" s="25"/>
      <c r="T25" s="25"/>
      <c r="U25" s="25"/>
      <c r="V25" s="25"/>
      <c r="W25" s="25"/>
      <c r="X25" s="25"/>
      <c r="Y25" s="25"/>
      <c r="Z25" s="27"/>
      <c r="AA25" s="27"/>
      <c r="AB25" s="28"/>
      <c r="AC25" s="28"/>
      <c r="AD25" s="29"/>
      <c r="AE25" s="29"/>
      <c r="AF25" s="29"/>
      <c r="AG25" s="29"/>
      <c r="AH25" s="29"/>
      <c r="AI25" s="29"/>
      <c r="AJ25" s="30"/>
      <c r="AK25" s="29"/>
      <c r="AL25" s="29"/>
      <c r="AM25" s="30"/>
      <c r="AN25" s="30"/>
      <c r="AO25" s="31"/>
    </row>
    <row r="26" spans="1:41" x14ac:dyDescent="0.2">
      <c r="A26" s="22"/>
      <c r="B26" s="22"/>
      <c r="C26" s="22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6"/>
      <c r="R26" s="25"/>
      <c r="S26" s="25"/>
      <c r="T26" s="25"/>
      <c r="U26" s="25"/>
      <c r="V26" s="25"/>
      <c r="W26" s="25"/>
      <c r="X26" s="25"/>
      <c r="Y26" s="25"/>
      <c r="Z26" s="27"/>
      <c r="AA26" s="27"/>
      <c r="AB26" s="28"/>
      <c r="AC26" s="28"/>
      <c r="AD26" s="29"/>
      <c r="AE26" s="29"/>
      <c r="AF26" s="29"/>
      <c r="AG26" s="29"/>
      <c r="AH26" s="29"/>
      <c r="AI26" s="29"/>
      <c r="AJ26" s="30"/>
      <c r="AK26" s="29"/>
      <c r="AL26" s="29"/>
      <c r="AM26" s="30"/>
      <c r="AN26" s="30"/>
      <c r="AO26" s="31"/>
    </row>
    <row r="27" spans="1:41" x14ac:dyDescent="0.2">
      <c r="A27" s="22"/>
      <c r="B27" s="22"/>
      <c r="C27" s="22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5"/>
      <c r="S27" s="25"/>
      <c r="T27" s="25"/>
      <c r="U27" s="25"/>
      <c r="V27" s="25"/>
      <c r="W27" s="25"/>
      <c r="X27" s="25"/>
      <c r="Y27" s="25"/>
      <c r="Z27" s="27"/>
      <c r="AA27" s="27"/>
      <c r="AB27" s="28"/>
      <c r="AC27" s="28"/>
      <c r="AD27" s="29"/>
      <c r="AE27" s="29"/>
      <c r="AF27" s="29"/>
      <c r="AG27" s="29"/>
      <c r="AH27" s="29"/>
      <c r="AI27" s="29"/>
      <c r="AJ27" s="30"/>
      <c r="AK27" s="29"/>
      <c r="AL27" s="29"/>
      <c r="AM27" s="30"/>
      <c r="AN27" s="30"/>
      <c r="AO27" s="31"/>
    </row>
    <row r="28" spans="1:41" x14ac:dyDescent="0.2">
      <c r="A28" s="22"/>
      <c r="B28" s="22"/>
      <c r="C28" s="22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6"/>
      <c r="R28" s="25"/>
      <c r="S28" s="25"/>
      <c r="T28" s="25"/>
      <c r="U28" s="25"/>
      <c r="V28" s="25"/>
      <c r="W28" s="25"/>
      <c r="X28" s="25"/>
      <c r="Y28" s="25"/>
      <c r="Z28" s="27"/>
      <c r="AA28" s="27"/>
      <c r="AB28" s="28"/>
      <c r="AC28" s="28"/>
      <c r="AD28" s="29"/>
      <c r="AE28" s="29"/>
      <c r="AF28" s="29"/>
      <c r="AG28" s="29"/>
      <c r="AH28" s="29"/>
      <c r="AI28" s="29"/>
      <c r="AJ28" s="30"/>
      <c r="AK28" s="29"/>
      <c r="AL28" s="29"/>
      <c r="AM28" s="30"/>
      <c r="AN28" s="30"/>
      <c r="AO28" s="31"/>
    </row>
    <row r="29" spans="1:41" x14ac:dyDescent="0.2">
      <c r="A29" s="22"/>
      <c r="B29" s="22"/>
      <c r="C29" s="22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Q29" s="26"/>
      <c r="R29" s="25"/>
      <c r="S29" s="25"/>
      <c r="T29" s="25"/>
      <c r="U29" s="25"/>
      <c r="V29" s="25"/>
      <c r="W29" s="25"/>
      <c r="X29" s="25"/>
      <c r="Y29" s="25"/>
      <c r="Z29" s="27"/>
      <c r="AA29" s="27"/>
      <c r="AB29" s="28"/>
      <c r="AC29" s="28"/>
      <c r="AD29" s="29"/>
      <c r="AE29" s="29"/>
      <c r="AF29" s="29"/>
      <c r="AG29" s="29"/>
      <c r="AH29" s="29"/>
      <c r="AI29" s="29"/>
      <c r="AJ29" s="30"/>
      <c r="AK29" s="29"/>
      <c r="AL29" s="29"/>
      <c r="AM29" s="30"/>
      <c r="AN29" s="30"/>
      <c r="AO29" s="31"/>
    </row>
    <row r="30" spans="1:41" x14ac:dyDescent="0.2">
      <c r="A30" s="22"/>
      <c r="B30" s="22"/>
      <c r="C30" s="22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6"/>
      <c r="R30" s="25"/>
      <c r="S30" s="25"/>
      <c r="T30" s="25"/>
      <c r="U30" s="25"/>
      <c r="V30" s="25"/>
      <c r="W30" s="25"/>
      <c r="X30" s="25"/>
      <c r="Y30" s="25"/>
      <c r="Z30" s="27"/>
      <c r="AA30" s="27"/>
      <c r="AB30" s="28"/>
      <c r="AC30" s="28"/>
      <c r="AD30" s="29"/>
      <c r="AE30" s="29"/>
      <c r="AF30" s="29"/>
      <c r="AG30" s="29"/>
      <c r="AH30" s="29"/>
      <c r="AI30" s="29"/>
      <c r="AJ30" s="30"/>
      <c r="AK30" s="29"/>
      <c r="AL30" s="29"/>
      <c r="AM30" s="30"/>
      <c r="AN30" s="30"/>
      <c r="AO30" s="31"/>
    </row>
    <row r="31" spans="1:41" x14ac:dyDescent="0.2">
      <c r="A31" s="22"/>
      <c r="B31" s="22"/>
      <c r="C31" s="2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5"/>
      <c r="S31" s="25"/>
      <c r="T31" s="25"/>
      <c r="U31" s="25"/>
      <c r="V31" s="25"/>
      <c r="W31" s="25"/>
      <c r="X31" s="25"/>
      <c r="Y31" s="25"/>
      <c r="Z31" s="27"/>
      <c r="AA31" s="27"/>
      <c r="AB31" s="28"/>
      <c r="AC31" s="28"/>
      <c r="AD31" s="29"/>
      <c r="AE31" s="29"/>
      <c r="AF31" s="29"/>
      <c r="AG31" s="29"/>
      <c r="AH31" s="29"/>
      <c r="AI31" s="29"/>
      <c r="AJ31" s="30"/>
      <c r="AK31" s="29"/>
      <c r="AL31" s="29"/>
      <c r="AM31" s="30"/>
      <c r="AN31" s="30"/>
      <c r="AO31" s="31"/>
    </row>
    <row r="32" spans="1:41" x14ac:dyDescent="0.2">
      <c r="A32" s="22"/>
      <c r="B32" s="22"/>
      <c r="C32" s="22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26"/>
      <c r="R32" s="25"/>
      <c r="S32" s="25"/>
      <c r="T32" s="25"/>
      <c r="U32" s="25"/>
      <c r="V32" s="25"/>
      <c r="W32" s="25"/>
      <c r="X32" s="25"/>
      <c r="Y32" s="25"/>
      <c r="Z32" s="27"/>
      <c r="AA32" s="27"/>
      <c r="AB32" s="28"/>
      <c r="AC32" s="28"/>
      <c r="AD32" s="29"/>
      <c r="AE32" s="29"/>
      <c r="AF32" s="29"/>
      <c r="AG32" s="29"/>
      <c r="AH32" s="29"/>
      <c r="AI32" s="29"/>
      <c r="AJ32" s="30"/>
      <c r="AK32" s="29"/>
      <c r="AL32" s="29"/>
      <c r="AM32" s="30"/>
      <c r="AN32" s="30"/>
      <c r="AO32" s="31"/>
    </row>
    <row r="33" spans="1:41" x14ac:dyDescent="0.2">
      <c r="A33" s="22"/>
      <c r="B33" s="22"/>
      <c r="C33" s="22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5"/>
      <c r="S33" s="25"/>
      <c r="T33" s="25"/>
      <c r="U33" s="25"/>
      <c r="V33" s="25"/>
      <c r="W33" s="25"/>
      <c r="X33" s="25"/>
      <c r="Y33" s="25"/>
      <c r="Z33" s="27"/>
      <c r="AA33" s="27"/>
      <c r="AB33" s="28"/>
      <c r="AC33" s="28"/>
      <c r="AD33" s="29"/>
      <c r="AE33" s="29"/>
      <c r="AF33" s="29"/>
      <c r="AG33" s="29"/>
      <c r="AH33" s="29"/>
      <c r="AI33" s="29"/>
      <c r="AJ33" s="30"/>
      <c r="AK33" s="29"/>
      <c r="AL33" s="29"/>
      <c r="AM33" s="30"/>
      <c r="AN33" s="30"/>
      <c r="AO33" s="31"/>
    </row>
    <row r="34" spans="1:41" x14ac:dyDescent="0.2">
      <c r="A34" s="22"/>
      <c r="B34" s="22"/>
      <c r="C34" s="22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"/>
      <c r="R34" s="25"/>
      <c r="S34" s="25"/>
      <c r="T34" s="25"/>
      <c r="U34" s="25"/>
      <c r="V34" s="25"/>
      <c r="W34" s="25"/>
      <c r="X34" s="25"/>
      <c r="Y34" s="25"/>
      <c r="Z34" s="27"/>
      <c r="AA34" s="27"/>
      <c r="AB34" s="28"/>
      <c r="AC34" s="28"/>
      <c r="AD34" s="29"/>
      <c r="AE34" s="29"/>
      <c r="AF34" s="29"/>
      <c r="AG34" s="29"/>
      <c r="AH34" s="29"/>
      <c r="AI34" s="29"/>
      <c r="AJ34" s="30"/>
      <c r="AK34" s="29"/>
      <c r="AL34" s="29"/>
      <c r="AM34" s="30"/>
      <c r="AN34" s="30"/>
      <c r="AO34" s="31"/>
    </row>
    <row r="35" spans="1:41" x14ac:dyDescent="0.2">
      <c r="A35" s="22"/>
      <c r="B35" s="22"/>
      <c r="C35" s="22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5"/>
      <c r="S35" s="25"/>
      <c r="T35" s="25"/>
      <c r="U35" s="25"/>
      <c r="V35" s="25"/>
      <c r="W35" s="25"/>
      <c r="X35" s="25"/>
      <c r="Y35" s="25"/>
      <c r="Z35" s="27"/>
      <c r="AA35" s="27"/>
      <c r="AB35" s="28"/>
      <c r="AC35" s="28"/>
      <c r="AD35" s="29"/>
      <c r="AE35" s="29"/>
      <c r="AF35" s="29"/>
      <c r="AG35" s="29"/>
      <c r="AH35" s="29"/>
      <c r="AI35" s="29"/>
      <c r="AJ35" s="30"/>
      <c r="AK35" s="29"/>
      <c r="AL35" s="29"/>
      <c r="AM35" s="30"/>
      <c r="AN35" s="30"/>
      <c r="AO35" s="31"/>
    </row>
    <row r="36" spans="1:41" x14ac:dyDescent="0.2">
      <c r="A36" s="22"/>
      <c r="B36" s="22"/>
      <c r="C36" s="22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"/>
      <c r="R36" s="25"/>
      <c r="S36" s="25"/>
      <c r="T36" s="25"/>
      <c r="U36" s="25"/>
      <c r="V36" s="25"/>
      <c r="W36" s="25"/>
      <c r="X36" s="25"/>
      <c r="Y36" s="25"/>
      <c r="Z36" s="27"/>
      <c r="AA36" s="27"/>
      <c r="AB36" s="28"/>
      <c r="AC36" s="28"/>
      <c r="AD36" s="29"/>
      <c r="AE36" s="29"/>
      <c r="AF36" s="29"/>
      <c r="AG36" s="29"/>
      <c r="AH36" s="29"/>
      <c r="AI36" s="29"/>
      <c r="AJ36" s="30"/>
      <c r="AK36" s="29"/>
      <c r="AL36" s="29"/>
      <c r="AM36" s="30"/>
      <c r="AN36" s="30"/>
      <c r="AO36" s="31"/>
    </row>
    <row r="37" spans="1:41" x14ac:dyDescent="0.2">
      <c r="A37" s="22"/>
      <c r="B37" s="22"/>
      <c r="C37" s="22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5"/>
      <c r="S37" s="25"/>
      <c r="T37" s="25"/>
      <c r="U37" s="25"/>
      <c r="V37" s="25"/>
      <c r="W37" s="25"/>
      <c r="X37" s="25"/>
      <c r="Y37" s="25"/>
      <c r="Z37" s="27"/>
      <c r="AA37" s="27"/>
      <c r="AB37" s="28"/>
      <c r="AC37" s="28"/>
      <c r="AD37" s="29"/>
      <c r="AE37" s="29"/>
      <c r="AF37" s="29"/>
      <c r="AG37" s="29"/>
      <c r="AH37" s="29"/>
      <c r="AI37" s="29"/>
      <c r="AJ37" s="30"/>
      <c r="AK37" s="29"/>
      <c r="AL37" s="29"/>
      <c r="AM37" s="30"/>
      <c r="AN37" s="30"/>
      <c r="AO37" s="31"/>
    </row>
    <row r="38" spans="1:41" x14ac:dyDescent="0.2">
      <c r="A38" s="22"/>
      <c r="B38" s="22"/>
      <c r="C38" s="22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"/>
      <c r="R38" s="25"/>
      <c r="S38" s="25"/>
      <c r="T38" s="25"/>
      <c r="U38" s="25"/>
      <c r="V38" s="25"/>
      <c r="W38" s="25"/>
      <c r="X38" s="25"/>
      <c r="Y38" s="25"/>
      <c r="Z38" s="27"/>
      <c r="AA38" s="27"/>
      <c r="AB38" s="28"/>
      <c r="AC38" s="28"/>
      <c r="AD38" s="29"/>
      <c r="AE38" s="29"/>
      <c r="AF38" s="29"/>
      <c r="AG38" s="29"/>
      <c r="AH38" s="29"/>
      <c r="AI38" s="29"/>
      <c r="AJ38" s="30"/>
      <c r="AK38" s="29"/>
      <c r="AL38" s="29"/>
      <c r="AM38" s="30"/>
      <c r="AN38" s="30"/>
      <c r="AO38" s="31"/>
    </row>
    <row r="39" spans="1:41" x14ac:dyDescent="0.2">
      <c r="A39" s="22"/>
      <c r="B39" s="22"/>
      <c r="C39" s="22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5"/>
      <c r="S39" s="25"/>
      <c r="T39" s="25"/>
      <c r="U39" s="25"/>
      <c r="V39" s="25"/>
      <c r="W39" s="25"/>
      <c r="X39" s="25"/>
      <c r="Y39" s="25"/>
      <c r="Z39" s="27"/>
      <c r="AA39" s="27"/>
      <c r="AB39" s="28"/>
      <c r="AC39" s="28"/>
      <c r="AD39" s="29"/>
      <c r="AE39" s="29"/>
      <c r="AF39" s="29"/>
      <c r="AG39" s="29"/>
      <c r="AH39" s="29"/>
      <c r="AI39" s="29"/>
      <c r="AJ39" s="30"/>
      <c r="AK39" s="29"/>
      <c r="AL39" s="29"/>
      <c r="AM39" s="30"/>
      <c r="AN39" s="30"/>
      <c r="AO39" s="31"/>
    </row>
    <row r="40" spans="1:41" x14ac:dyDescent="0.2">
      <c r="A40" s="22"/>
      <c r="B40" s="22"/>
      <c r="C40" s="22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26"/>
      <c r="R40" s="25"/>
      <c r="S40" s="25"/>
      <c r="T40" s="25"/>
      <c r="U40" s="25"/>
      <c r="V40" s="25"/>
      <c r="W40" s="25"/>
      <c r="X40" s="25"/>
      <c r="Y40" s="25"/>
      <c r="Z40" s="27"/>
      <c r="AA40" s="27"/>
      <c r="AB40" s="28"/>
      <c r="AC40" s="28"/>
      <c r="AD40" s="29"/>
      <c r="AE40" s="29"/>
      <c r="AF40" s="29"/>
      <c r="AG40" s="29"/>
      <c r="AH40" s="29"/>
      <c r="AI40" s="29"/>
      <c r="AJ40" s="30"/>
      <c r="AK40" s="29"/>
      <c r="AL40" s="29"/>
      <c r="AM40" s="30"/>
      <c r="AN40" s="30"/>
      <c r="AO40" s="31"/>
    </row>
    <row r="41" spans="1:41" x14ac:dyDescent="0.2">
      <c r="A41" s="22"/>
      <c r="B41" s="22"/>
      <c r="C41" s="22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5"/>
      <c r="S41" s="25"/>
      <c r="T41" s="25"/>
      <c r="U41" s="25"/>
      <c r="V41" s="25"/>
      <c r="W41" s="25"/>
      <c r="X41" s="25"/>
      <c r="Y41" s="25"/>
      <c r="Z41" s="27"/>
      <c r="AA41" s="27"/>
      <c r="AB41" s="28"/>
      <c r="AC41" s="28"/>
      <c r="AD41" s="29"/>
      <c r="AE41" s="29"/>
      <c r="AF41" s="29"/>
      <c r="AG41" s="29"/>
      <c r="AH41" s="29"/>
      <c r="AI41" s="29"/>
      <c r="AJ41" s="30"/>
      <c r="AK41" s="29"/>
      <c r="AL41" s="29"/>
      <c r="AM41" s="30"/>
      <c r="AN41" s="30"/>
      <c r="AO41" s="31"/>
    </row>
    <row r="42" spans="1:41" x14ac:dyDescent="0.2">
      <c r="A42" s="22"/>
      <c r="B42" s="22"/>
      <c r="C42" s="22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26"/>
      <c r="R42" s="25"/>
      <c r="S42" s="25"/>
      <c r="T42" s="25"/>
      <c r="U42" s="25"/>
      <c r="V42" s="25"/>
      <c r="W42" s="25"/>
      <c r="X42" s="25"/>
      <c r="Y42" s="25"/>
      <c r="Z42" s="27"/>
      <c r="AA42" s="27"/>
      <c r="AB42" s="28"/>
      <c r="AC42" s="28"/>
      <c r="AD42" s="29"/>
      <c r="AE42" s="29"/>
      <c r="AF42" s="29"/>
      <c r="AG42" s="29"/>
      <c r="AH42" s="29"/>
      <c r="AI42" s="29"/>
      <c r="AJ42" s="30"/>
      <c r="AK42" s="29"/>
      <c r="AL42" s="29"/>
      <c r="AM42" s="30"/>
      <c r="AN42" s="30"/>
      <c r="AO42" s="31"/>
    </row>
    <row r="43" spans="1:41" x14ac:dyDescent="0.2">
      <c r="A43" s="22"/>
      <c r="B43" s="22"/>
      <c r="C43" s="22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5"/>
      <c r="S43" s="25"/>
      <c r="T43" s="25"/>
      <c r="U43" s="25"/>
      <c r="V43" s="25"/>
      <c r="W43" s="25"/>
      <c r="X43" s="25"/>
      <c r="Y43" s="25"/>
      <c r="Z43" s="27"/>
      <c r="AA43" s="27"/>
      <c r="AB43" s="28"/>
      <c r="AC43" s="28"/>
      <c r="AD43" s="29"/>
      <c r="AE43" s="29"/>
      <c r="AF43" s="29"/>
      <c r="AG43" s="29"/>
      <c r="AH43" s="29"/>
      <c r="AI43" s="29"/>
      <c r="AJ43" s="30"/>
      <c r="AK43" s="29"/>
      <c r="AL43" s="29"/>
      <c r="AM43" s="30"/>
      <c r="AN43" s="30"/>
      <c r="AO43" s="31"/>
    </row>
    <row r="44" spans="1:41" x14ac:dyDescent="0.2">
      <c r="A44" s="22"/>
      <c r="B44" s="22"/>
      <c r="C44" s="22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6"/>
      <c r="R44" s="25"/>
      <c r="S44" s="25"/>
      <c r="T44" s="25"/>
      <c r="U44" s="25"/>
      <c r="V44" s="25"/>
      <c r="W44" s="25"/>
      <c r="X44" s="25"/>
      <c r="Y44" s="25"/>
      <c r="Z44" s="27"/>
      <c r="AA44" s="27"/>
      <c r="AB44" s="28"/>
      <c r="AC44" s="28"/>
      <c r="AD44" s="29"/>
      <c r="AE44" s="29"/>
      <c r="AF44" s="29"/>
      <c r="AG44" s="29"/>
      <c r="AH44" s="29"/>
      <c r="AI44" s="29"/>
      <c r="AJ44" s="30"/>
      <c r="AK44" s="29"/>
      <c r="AL44" s="29"/>
      <c r="AM44" s="30"/>
      <c r="AN44" s="30"/>
      <c r="AO44" s="31"/>
    </row>
    <row r="45" spans="1:41" x14ac:dyDescent="0.2">
      <c r="A45" s="22"/>
      <c r="B45" s="22"/>
      <c r="C45" s="22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5"/>
      <c r="S45" s="25"/>
      <c r="T45" s="25"/>
      <c r="U45" s="25"/>
      <c r="V45" s="25"/>
      <c r="W45" s="25"/>
      <c r="X45" s="25"/>
      <c r="Y45" s="25"/>
      <c r="Z45" s="27"/>
      <c r="AA45" s="27"/>
      <c r="AB45" s="28"/>
      <c r="AC45" s="28"/>
      <c r="AD45" s="29"/>
      <c r="AE45" s="29"/>
      <c r="AF45" s="29"/>
      <c r="AG45" s="29"/>
      <c r="AH45" s="29"/>
      <c r="AI45" s="29"/>
      <c r="AJ45" s="30"/>
      <c r="AK45" s="29"/>
      <c r="AL45" s="29"/>
      <c r="AM45" s="30"/>
      <c r="AN45" s="30"/>
      <c r="AO45" s="31"/>
    </row>
    <row r="46" spans="1:41" x14ac:dyDescent="0.2">
      <c r="A46" s="22"/>
      <c r="B46" s="22"/>
      <c r="C46" s="22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6"/>
      <c r="R46" s="25"/>
      <c r="S46" s="25"/>
      <c r="T46" s="25"/>
      <c r="U46" s="25"/>
      <c r="V46" s="25"/>
      <c r="W46" s="25"/>
      <c r="X46" s="25"/>
      <c r="Y46" s="25"/>
      <c r="Z46" s="27"/>
      <c r="AA46" s="27"/>
      <c r="AB46" s="28"/>
      <c r="AC46" s="28"/>
      <c r="AD46" s="29"/>
      <c r="AE46" s="29"/>
      <c r="AF46" s="29"/>
      <c r="AG46" s="29"/>
      <c r="AH46" s="29"/>
      <c r="AI46" s="29"/>
      <c r="AJ46" s="30"/>
      <c r="AK46" s="29"/>
      <c r="AL46" s="29"/>
      <c r="AM46" s="30"/>
      <c r="AN46" s="30"/>
      <c r="AO46" s="31"/>
    </row>
    <row r="47" spans="1:41" x14ac:dyDescent="0.2">
      <c r="A47" s="22"/>
      <c r="B47" s="22"/>
      <c r="C47" s="22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5"/>
      <c r="S47" s="25"/>
      <c r="T47" s="25"/>
      <c r="U47" s="25"/>
      <c r="V47" s="25"/>
      <c r="W47" s="25"/>
      <c r="X47" s="25"/>
      <c r="Y47" s="25"/>
      <c r="Z47" s="27"/>
      <c r="AA47" s="27"/>
      <c r="AB47" s="28"/>
      <c r="AC47" s="28"/>
      <c r="AD47" s="29"/>
      <c r="AE47" s="29"/>
      <c r="AF47" s="29"/>
      <c r="AG47" s="29"/>
      <c r="AH47" s="29"/>
      <c r="AI47" s="29"/>
      <c r="AJ47" s="30"/>
      <c r="AK47" s="29"/>
      <c r="AL47" s="29"/>
      <c r="AM47" s="30"/>
      <c r="AN47" s="30"/>
      <c r="AO47" s="31"/>
    </row>
    <row r="48" spans="1:41" x14ac:dyDescent="0.2">
      <c r="A48" s="22"/>
      <c r="B48" s="22"/>
      <c r="C48" s="22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26"/>
      <c r="R48" s="25"/>
      <c r="S48" s="25"/>
      <c r="T48" s="25"/>
      <c r="U48" s="25"/>
      <c r="V48" s="25"/>
      <c r="W48" s="25"/>
      <c r="X48" s="25"/>
      <c r="Y48" s="25"/>
      <c r="Z48" s="27"/>
      <c r="AA48" s="27"/>
      <c r="AB48" s="28"/>
      <c r="AC48" s="28"/>
      <c r="AD48" s="29"/>
      <c r="AE48" s="29"/>
      <c r="AF48" s="29"/>
      <c r="AG48" s="29"/>
      <c r="AH48" s="29"/>
      <c r="AI48" s="29"/>
      <c r="AJ48" s="30"/>
      <c r="AK48" s="29"/>
      <c r="AL48" s="29"/>
      <c r="AM48" s="30"/>
      <c r="AN48" s="30"/>
      <c r="AO48" s="31"/>
    </row>
    <row r="49" spans="1:41" x14ac:dyDescent="0.2">
      <c r="A49" s="22"/>
      <c r="B49" s="22"/>
      <c r="C49" s="22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5"/>
      <c r="S49" s="25"/>
      <c r="T49" s="25"/>
      <c r="U49" s="25"/>
      <c r="V49" s="25"/>
      <c r="W49" s="25"/>
      <c r="X49" s="25"/>
      <c r="Y49" s="25"/>
      <c r="Z49" s="27"/>
      <c r="AA49" s="27"/>
      <c r="AB49" s="28"/>
      <c r="AC49" s="28"/>
      <c r="AD49" s="29"/>
      <c r="AE49" s="29"/>
      <c r="AF49" s="29"/>
      <c r="AG49" s="29"/>
      <c r="AH49" s="29"/>
      <c r="AI49" s="29"/>
      <c r="AJ49" s="30"/>
      <c r="AK49" s="29"/>
      <c r="AL49" s="29"/>
      <c r="AM49" s="30"/>
      <c r="AN49" s="30"/>
      <c r="AO49" s="31"/>
    </row>
    <row r="50" spans="1:41" x14ac:dyDescent="0.2">
      <c r="A50" s="22"/>
      <c r="B50" s="22"/>
      <c r="C50" s="22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26"/>
      <c r="R50" s="25"/>
      <c r="S50" s="25"/>
      <c r="T50" s="25"/>
      <c r="U50" s="25"/>
      <c r="V50" s="25"/>
      <c r="W50" s="25"/>
      <c r="X50" s="25"/>
      <c r="Y50" s="25"/>
      <c r="Z50" s="27"/>
      <c r="AA50" s="27"/>
      <c r="AB50" s="28"/>
      <c r="AC50" s="28"/>
      <c r="AD50" s="29"/>
      <c r="AE50" s="29"/>
      <c r="AF50" s="29"/>
      <c r="AG50" s="29"/>
      <c r="AH50" s="29"/>
      <c r="AI50" s="29"/>
      <c r="AJ50" s="30"/>
      <c r="AK50" s="29"/>
      <c r="AL50" s="29"/>
      <c r="AM50" s="30"/>
      <c r="AN50" s="30"/>
      <c r="AO50" s="31"/>
    </row>
    <row r="51" spans="1:41" x14ac:dyDescent="0.2">
      <c r="A51" s="22"/>
      <c r="B51" s="22"/>
      <c r="C51" s="22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5"/>
      <c r="S51" s="25"/>
      <c r="T51" s="25"/>
      <c r="U51" s="25"/>
      <c r="V51" s="25"/>
      <c r="W51" s="25"/>
      <c r="X51" s="25"/>
      <c r="Y51" s="25"/>
      <c r="Z51" s="27"/>
      <c r="AA51" s="27"/>
      <c r="AB51" s="28"/>
      <c r="AC51" s="28"/>
      <c r="AD51" s="29"/>
      <c r="AE51" s="29"/>
      <c r="AF51" s="29"/>
      <c r="AG51" s="29"/>
      <c r="AH51" s="29"/>
      <c r="AI51" s="29"/>
      <c r="AJ51" s="30"/>
      <c r="AK51" s="29"/>
      <c r="AL51" s="29"/>
      <c r="AM51" s="30"/>
      <c r="AN51" s="30"/>
      <c r="AO51" s="31"/>
    </row>
    <row r="52" spans="1:41" x14ac:dyDescent="0.2">
      <c r="A52" s="22"/>
      <c r="B52" s="22"/>
      <c r="C52" s="22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/>
      <c r="Q52" s="26"/>
      <c r="R52" s="25"/>
      <c r="S52" s="25"/>
      <c r="T52" s="25"/>
      <c r="U52" s="25"/>
      <c r="V52" s="25"/>
      <c r="W52" s="25"/>
      <c r="X52" s="25"/>
      <c r="Y52" s="25"/>
      <c r="Z52" s="27"/>
      <c r="AA52" s="27"/>
      <c r="AB52" s="28"/>
      <c r="AC52" s="28"/>
      <c r="AD52" s="29"/>
      <c r="AE52" s="29"/>
      <c r="AF52" s="29"/>
      <c r="AG52" s="29"/>
      <c r="AH52" s="29"/>
      <c r="AI52" s="29"/>
      <c r="AJ52" s="30"/>
      <c r="AK52" s="29"/>
      <c r="AL52" s="29"/>
      <c r="AM52" s="30"/>
      <c r="AN52" s="30"/>
      <c r="AO52" s="31"/>
    </row>
    <row r="53" spans="1:41" x14ac:dyDescent="0.2">
      <c r="A53" s="22"/>
      <c r="B53" s="22"/>
      <c r="C53" s="22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5"/>
      <c r="S53" s="25"/>
      <c r="T53" s="25"/>
      <c r="U53" s="25"/>
      <c r="V53" s="25"/>
      <c r="W53" s="25"/>
      <c r="X53" s="25"/>
      <c r="Y53" s="25"/>
      <c r="Z53" s="27"/>
      <c r="AA53" s="27"/>
      <c r="AB53" s="28"/>
      <c r="AC53" s="28"/>
      <c r="AD53" s="29"/>
      <c r="AE53" s="29"/>
      <c r="AF53" s="29"/>
      <c r="AG53" s="29"/>
      <c r="AH53" s="29"/>
      <c r="AI53" s="29"/>
      <c r="AJ53" s="30"/>
      <c r="AK53" s="29"/>
      <c r="AL53" s="29"/>
      <c r="AM53" s="30"/>
      <c r="AN53" s="30"/>
      <c r="AO53" s="31"/>
    </row>
    <row r="54" spans="1:41" x14ac:dyDescent="0.2">
      <c r="A54" s="22"/>
      <c r="B54" s="22"/>
      <c r="C54" s="22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26"/>
      <c r="R54" s="25"/>
      <c r="S54" s="25"/>
      <c r="T54" s="25"/>
      <c r="U54" s="25"/>
      <c r="V54" s="25"/>
      <c r="W54" s="25"/>
      <c r="X54" s="25"/>
      <c r="Y54" s="25"/>
      <c r="Z54" s="27"/>
      <c r="AA54" s="27"/>
      <c r="AB54" s="28"/>
      <c r="AC54" s="28"/>
      <c r="AD54" s="29"/>
      <c r="AE54" s="29"/>
      <c r="AF54" s="29"/>
      <c r="AG54" s="29"/>
      <c r="AH54" s="29"/>
      <c r="AI54" s="29"/>
      <c r="AJ54" s="30"/>
      <c r="AK54" s="29"/>
      <c r="AL54" s="29"/>
      <c r="AM54" s="30"/>
      <c r="AN54" s="30"/>
      <c r="AO54" s="31"/>
    </row>
    <row r="55" spans="1:41" x14ac:dyDescent="0.2">
      <c r="A55" s="22"/>
      <c r="B55" s="22"/>
      <c r="C55" s="22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5"/>
      <c r="S55" s="25"/>
      <c r="T55" s="25"/>
      <c r="U55" s="25"/>
      <c r="V55" s="25"/>
      <c r="W55" s="25"/>
      <c r="X55" s="25"/>
      <c r="Y55" s="25"/>
      <c r="Z55" s="27"/>
      <c r="AA55" s="27"/>
      <c r="AB55" s="28"/>
      <c r="AC55" s="28"/>
      <c r="AD55" s="29"/>
      <c r="AE55" s="29"/>
      <c r="AF55" s="29"/>
      <c r="AG55" s="29"/>
      <c r="AH55" s="29"/>
      <c r="AI55" s="29"/>
      <c r="AJ55" s="30"/>
      <c r="AK55" s="29"/>
      <c r="AL55" s="29"/>
      <c r="AM55" s="30"/>
      <c r="AN55" s="30"/>
      <c r="AO55" s="31"/>
    </row>
    <row r="56" spans="1:41" x14ac:dyDescent="0.2">
      <c r="A56" s="22"/>
      <c r="B56" s="22"/>
      <c r="C56" s="22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5"/>
      <c r="S56" s="25"/>
      <c r="T56" s="25"/>
      <c r="U56" s="25"/>
      <c r="V56" s="25"/>
      <c r="W56" s="25"/>
      <c r="X56" s="25"/>
      <c r="Y56" s="25"/>
      <c r="Z56" s="27"/>
      <c r="AA56" s="27"/>
      <c r="AB56" s="28"/>
      <c r="AC56" s="28"/>
      <c r="AD56" s="29"/>
      <c r="AE56" s="29"/>
      <c r="AF56" s="29"/>
      <c r="AG56" s="29"/>
      <c r="AH56" s="29"/>
      <c r="AI56" s="29"/>
      <c r="AJ56" s="30"/>
      <c r="AK56" s="29"/>
      <c r="AL56" s="29"/>
      <c r="AM56" s="30"/>
      <c r="AN56" s="30"/>
      <c r="AO56" s="31"/>
    </row>
    <row r="57" spans="1:41" x14ac:dyDescent="0.2">
      <c r="A57" s="22"/>
      <c r="B57" s="22"/>
      <c r="C57" s="22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5"/>
      <c r="S57" s="25"/>
      <c r="T57" s="25"/>
      <c r="U57" s="25"/>
      <c r="V57" s="25"/>
      <c r="W57" s="25"/>
      <c r="X57" s="25"/>
      <c r="Y57" s="25"/>
      <c r="Z57" s="27"/>
      <c r="AA57" s="27"/>
      <c r="AB57" s="28"/>
      <c r="AC57" s="28"/>
      <c r="AD57" s="29"/>
      <c r="AE57" s="29"/>
      <c r="AF57" s="29"/>
      <c r="AG57" s="29"/>
      <c r="AH57" s="29"/>
      <c r="AI57" s="29"/>
      <c r="AJ57" s="30"/>
      <c r="AK57" s="29"/>
      <c r="AL57" s="29"/>
      <c r="AM57" s="30"/>
      <c r="AN57" s="30"/>
      <c r="AO57" s="31"/>
    </row>
    <row r="58" spans="1:41" x14ac:dyDescent="0.2">
      <c r="A58" s="22"/>
      <c r="B58" s="22"/>
      <c r="C58" s="22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26"/>
      <c r="R58" s="25"/>
      <c r="S58" s="25"/>
      <c r="T58" s="25"/>
      <c r="U58" s="25"/>
      <c r="V58" s="25"/>
      <c r="W58" s="25"/>
      <c r="X58" s="25"/>
      <c r="Y58" s="25"/>
      <c r="Z58" s="27"/>
      <c r="AA58" s="27"/>
      <c r="AB58" s="28"/>
      <c r="AC58" s="28"/>
      <c r="AD58" s="29"/>
      <c r="AE58" s="29"/>
      <c r="AF58" s="29"/>
      <c r="AG58" s="29"/>
      <c r="AH58" s="29"/>
      <c r="AI58" s="29"/>
      <c r="AJ58" s="30"/>
      <c r="AK58" s="29"/>
      <c r="AL58" s="29"/>
      <c r="AM58" s="30"/>
      <c r="AN58" s="30"/>
      <c r="AO58" s="31"/>
    </row>
    <row r="59" spans="1:41" x14ac:dyDescent="0.2">
      <c r="A59" s="22"/>
      <c r="B59" s="22"/>
      <c r="C59" s="22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5"/>
      <c r="S59" s="25"/>
      <c r="T59" s="25"/>
      <c r="U59" s="25"/>
      <c r="V59" s="25"/>
      <c r="W59" s="25"/>
      <c r="X59" s="25"/>
      <c r="Y59" s="25"/>
      <c r="Z59" s="27"/>
      <c r="AA59" s="27"/>
      <c r="AB59" s="28"/>
      <c r="AC59" s="28"/>
      <c r="AD59" s="29"/>
      <c r="AE59" s="29"/>
      <c r="AF59" s="29"/>
      <c r="AG59" s="29"/>
      <c r="AH59" s="29"/>
      <c r="AI59" s="29"/>
      <c r="AJ59" s="30"/>
      <c r="AK59" s="29"/>
      <c r="AL59" s="29"/>
      <c r="AM59" s="30"/>
      <c r="AN59" s="30"/>
      <c r="AO59" s="31"/>
    </row>
    <row r="60" spans="1:41" x14ac:dyDescent="0.2">
      <c r="A60" s="22"/>
      <c r="B60" s="22"/>
      <c r="C60" s="22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26"/>
      <c r="R60" s="25"/>
      <c r="S60" s="25"/>
      <c r="T60" s="25"/>
      <c r="U60" s="25"/>
      <c r="V60" s="25"/>
      <c r="W60" s="25"/>
      <c r="X60" s="25"/>
      <c r="Y60" s="25"/>
      <c r="Z60" s="27"/>
      <c r="AA60" s="27"/>
      <c r="AB60" s="28"/>
      <c r="AC60" s="28"/>
      <c r="AD60" s="29"/>
      <c r="AE60" s="29"/>
      <c r="AF60" s="29"/>
      <c r="AG60" s="29"/>
      <c r="AH60" s="29"/>
      <c r="AI60" s="29"/>
      <c r="AJ60" s="30"/>
      <c r="AK60" s="29"/>
      <c r="AL60" s="29"/>
      <c r="AM60" s="30"/>
      <c r="AN60" s="30"/>
      <c r="AO60" s="31"/>
    </row>
    <row r="61" spans="1:41" x14ac:dyDescent="0.2">
      <c r="A61" s="22"/>
      <c r="B61" s="22"/>
      <c r="C61" s="22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5"/>
      <c r="S61" s="25"/>
      <c r="T61" s="25"/>
      <c r="U61" s="25"/>
      <c r="V61" s="25"/>
      <c r="W61" s="25"/>
      <c r="X61" s="25"/>
      <c r="Y61" s="25"/>
      <c r="Z61" s="27"/>
      <c r="AA61" s="27"/>
      <c r="AB61" s="28"/>
      <c r="AC61" s="28"/>
      <c r="AD61" s="29"/>
      <c r="AE61" s="29"/>
      <c r="AF61" s="29"/>
      <c r="AG61" s="29"/>
      <c r="AH61" s="29"/>
      <c r="AI61" s="29"/>
      <c r="AJ61" s="30"/>
      <c r="AK61" s="29"/>
      <c r="AL61" s="29"/>
      <c r="AM61" s="30"/>
      <c r="AN61" s="30"/>
      <c r="AO61" s="31"/>
    </row>
    <row r="62" spans="1:41" x14ac:dyDescent="0.2">
      <c r="A62" s="22"/>
      <c r="B62" s="22"/>
      <c r="C62" s="22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26"/>
      <c r="R62" s="25"/>
      <c r="S62" s="25"/>
      <c r="T62" s="25"/>
      <c r="U62" s="25"/>
      <c r="V62" s="25"/>
      <c r="W62" s="25"/>
      <c r="X62" s="25"/>
      <c r="Y62" s="25"/>
      <c r="Z62" s="27"/>
      <c r="AA62" s="27"/>
      <c r="AB62" s="28"/>
      <c r="AC62" s="28"/>
      <c r="AD62" s="29"/>
      <c r="AE62" s="29"/>
      <c r="AF62" s="29"/>
      <c r="AG62" s="29"/>
      <c r="AH62" s="29"/>
      <c r="AI62" s="29"/>
      <c r="AJ62" s="30"/>
      <c r="AK62" s="29"/>
      <c r="AL62" s="29"/>
      <c r="AM62" s="30"/>
      <c r="AN62" s="30"/>
      <c r="AO62" s="31"/>
    </row>
    <row r="63" spans="1:41" x14ac:dyDescent="0.2">
      <c r="A63" s="22"/>
      <c r="B63" s="22"/>
      <c r="C63" s="22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5"/>
      <c r="S63" s="25"/>
      <c r="T63" s="25"/>
      <c r="U63" s="25"/>
      <c r="V63" s="25"/>
      <c r="W63" s="25"/>
      <c r="X63" s="25"/>
      <c r="Y63" s="25"/>
      <c r="Z63" s="27"/>
      <c r="AA63" s="27"/>
      <c r="AB63" s="28"/>
      <c r="AC63" s="28"/>
      <c r="AD63" s="29"/>
      <c r="AE63" s="29"/>
      <c r="AF63" s="29"/>
      <c r="AG63" s="29"/>
      <c r="AH63" s="29"/>
      <c r="AI63" s="29"/>
      <c r="AJ63" s="30"/>
      <c r="AK63" s="29"/>
      <c r="AL63" s="29"/>
      <c r="AM63" s="30"/>
      <c r="AN63" s="30"/>
      <c r="AO63" s="31"/>
    </row>
    <row r="64" spans="1:41" x14ac:dyDescent="0.2">
      <c r="A64" s="22"/>
      <c r="B64" s="22"/>
      <c r="C64" s="22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/>
      <c r="Q64" s="26"/>
      <c r="R64" s="25"/>
      <c r="S64" s="25"/>
      <c r="T64" s="25"/>
      <c r="U64" s="25"/>
      <c r="V64" s="25"/>
      <c r="W64" s="25"/>
      <c r="X64" s="25"/>
      <c r="Y64" s="25"/>
      <c r="Z64" s="27"/>
      <c r="AA64" s="27"/>
      <c r="AB64" s="28"/>
      <c r="AC64" s="28"/>
      <c r="AD64" s="29"/>
      <c r="AE64" s="29"/>
      <c r="AF64" s="29"/>
      <c r="AG64" s="29"/>
      <c r="AH64" s="29"/>
      <c r="AI64" s="29"/>
      <c r="AJ64" s="30"/>
      <c r="AK64" s="29"/>
      <c r="AL64" s="29"/>
      <c r="AM64" s="30"/>
      <c r="AN64" s="30"/>
      <c r="AO64" s="31"/>
    </row>
    <row r="65" spans="1:41" x14ac:dyDescent="0.2">
      <c r="A65" s="22"/>
      <c r="B65" s="22"/>
      <c r="C65" s="22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5"/>
      <c r="S65" s="25"/>
      <c r="T65" s="25"/>
      <c r="U65" s="25"/>
      <c r="V65" s="25"/>
      <c r="W65" s="25"/>
      <c r="X65" s="25"/>
      <c r="Y65" s="25"/>
      <c r="Z65" s="27"/>
      <c r="AA65" s="27"/>
      <c r="AB65" s="28"/>
      <c r="AC65" s="28"/>
      <c r="AD65" s="29"/>
      <c r="AE65" s="29"/>
      <c r="AF65" s="29"/>
      <c r="AG65" s="29"/>
      <c r="AH65" s="29"/>
      <c r="AI65" s="29"/>
      <c r="AJ65" s="30"/>
      <c r="AK65" s="29"/>
      <c r="AL65" s="29"/>
      <c r="AM65" s="30"/>
      <c r="AN65" s="30"/>
      <c r="AO65" s="31"/>
    </row>
    <row r="66" spans="1:41" x14ac:dyDescent="0.2">
      <c r="A66" s="22"/>
      <c r="B66" s="22"/>
      <c r="C66" s="22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6"/>
      <c r="Q66" s="26"/>
      <c r="R66" s="25"/>
      <c r="S66" s="25"/>
      <c r="T66" s="25"/>
      <c r="U66" s="25"/>
      <c r="V66" s="25"/>
      <c r="W66" s="25"/>
      <c r="X66" s="25"/>
      <c r="Y66" s="25"/>
      <c r="Z66" s="27"/>
      <c r="AA66" s="27"/>
      <c r="AB66" s="28"/>
      <c r="AC66" s="28"/>
      <c r="AD66" s="29"/>
      <c r="AE66" s="29"/>
      <c r="AF66" s="29"/>
      <c r="AG66" s="29"/>
      <c r="AH66" s="29"/>
      <c r="AI66" s="29"/>
      <c r="AJ66" s="30"/>
      <c r="AK66" s="29"/>
      <c r="AL66" s="29"/>
      <c r="AM66" s="30"/>
      <c r="AN66" s="30"/>
      <c r="AO66" s="31"/>
    </row>
    <row r="67" spans="1:41" x14ac:dyDescent="0.2">
      <c r="A67" s="22"/>
      <c r="B67" s="22"/>
      <c r="C67" s="22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5"/>
      <c r="S67" s="25"/>
      <c r="T67" s="25"/>
      <c r="U67" s="25"/>
      <c r="V67" s="25"/>
      <c r="W67" s="25"/>
      <c r="X67" s="25"/>
      <c r="Y67" s="25"/>
      <c r="Z67" s="27"/>
      <c r="AA67" s="27"/>
      <c r="AB67" s="28"/>
      <c r="AC67" s="28"/>
      <c r="AD67" s="29"/>
      <c r="AE67" s="29"/>
      <c r="AF67" s="29"/>
      <c r="AG67" s="29"/>
      <c r="AH67" s="29"/>
      <c r="AI67" s="29"/>
      <c r="AJ67" s="30"/>
      <c r="AK67" s="29"/>
      <c r="AL67" s="29"/>
      <c r="AM67" s="30"/>
      <c r="AN67" s="30"/>
      <c r="AO67" s="31"/>
    </row>
    <row r="68" spans="1:41" x14ac:dyDescent="0.2">
      <c r="A68" s="22"/>
      <c r="B68" s="22"/>
      <c r="C68" s="22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6"/>
      <c r="R68" s="25"/>
      <c r="S68" s="25"/>
      <c r="T68" s="25"/>
      <c r="U68" s="25"/>
      <c r="V68" s="25"/>
      <c r="W68" s="25"/>
      <c r="X68" s="25"/>
      <c r="Y68" s="25"/>
      <c r="Z68" s="27"/>
      <c r="AA68" s="27"/>
      <c r="AB68" s="28"/>
      <c r="AC68" s="28"/>
      <c r="AD68" s="29"/>
      <c r="AE68" s="29"/>
      <c r="AF68" s="29"/>
      <c r="AG68" s="29"/>
      <c r="AH68" s="29"/>
      <c r="AI68" s="29"/>
      <c r="AJ68" s="30"/>
      <c r="AK68" s="29"/>
      <c r="AL68" s="29"/>
      <c r="AM68" s="30"/>
      <c r="AN68" s="30"/>
      <c r="AO68" s="31"/>
    </row>
    <row r="69" spans="1:41" x14ac:dyDescent="0.2">
      <c r="A69" s="22"/>
      <c r="B69" s="22"/>
      <c r="C69" s="22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5"/>
      <c r="S69" s="25"/>
      <c r="T69" s="25"/>
      <c r="U69" s="25"/>
      <c r="V69" s="25"/>
      <c r="W69" s="25"/>
      <c r="X69" s="25"/>
      <c r="Y69" s="25"/>
      <c r="Z69" s="27"/>
      <c r="AA69" s="27"/>
      <c r="AB69" s="28"/>
      <c r="AC69" s="28"/>
      <c r="AD69" s="29"/>
      <c r="AE69" s="29"/>
      <c r="AF69" s="29"/>
      <c r="AG69" s="29"/>
      <c r="AH69" s="29"/>
      <c r="AI69" s="29"/>
      <c r="AJ69" s="30"/>
      <c r="AK69" s="29"/>
      <c r="AL69" s="29"/>
      <c r="AM69" s="30"/>
      <c r="AN69" s="30"/>
      <c r="AO69" s="31"/>
    </row>
    <row r="70" spans="1:41" x14ac:dyDescent="0.2">
      <c r="A70" s="22"/>
      <c r="B70" s="22"/>
      <c r="C70" s="22"/>
    </row>
    <row r="71" spans="1:41" x14ac:dyDescent="0.2">
      <c r="A71" s="22"/>
      <c r="B71" s="22"/>
      <c r="C71" s="22"/>
    </row>
    <row r="72" spans="1:41" x14ac:dyDescent="0.2">
      <c r="A72" s="22"/>
      <c r="B72" s="22"/>
      <c r="C72" s="22"/>
    </row>
    <row r="73" spans="1:41" x14ac:dyDescent="0.2">
      <c r="A73" s="22"/>
      <c r="B73" s="22"/>
      <c r="C73" s="22"/>
    </row>
    <row r="74" spans="1:41" x14ac:dyDescent="0.2">
      <c r="A74" s="22"/>
      <c r="B74" s="22"/>
      <c r="C74" s="22"/>
    </row>
    <row r="75" spans="1:41" x14ac:dyDescent="0.2">
      <c r="A75" s="22"/>
      <c r="B75" s="22"/>
      <c r="C75" s="22"/>
    </row>
    <row r="76" spans="1:41" x14ac:dyDescent="0.2">
      <c r="A76" s="22"/>
      <c r="B76" s="22"/>
      <c r="C76" s="22"/>
    </row>
    <row r="77" spans="1:41" x14ac:dyDescent="0.2">
      <c r="A77" s="22"/>
      <c r="B77" s="22"/>
      <c r="C77" s="22"/>
    </row>
    <row r="78" spans="1:41" x14ac:dyDescent="0.2">
      <c r="A78" s="22"/>
      <c r="B78" s="22"/>
      <c r="C78" s="22"/>
    </row>
    <row r="79" spans="1:41" x14ac:dyDescent="0.2">
      <c r="A79" s="22"/>
      <c r="B79" s="22"/>
      <c r="C79" s="22"/>
    </row>
    <row r="80" spans="1:41" x14ac:dyDescent="0.2">
      <c r="A80" s="22"/>
      <c r="B80" s="22"/>
      <c r="C80" s="22"/>
    </row>
    <row r="81" spans="1:3" x14ac:dyDescent="0.2">
      <c r="A81" s="22"/>
      <c r="B81" s="22"/>
      <c r="C81" s="22"/>
    </row>
    <row r="82" spans="1:3" x14ac:dyDescent="0.2">
      <c r="A82" s="22"/>
      <c r="B82" s="22"/>
      <c r="C82" s="22"/>
    </row>
    <row r="83" spans="1:3" x14ac:dyDescent="0.2">
      <c r="A83" s="22"/>
      <c r="B83" s="22"/>
      <c r="C83" s="22"/>
    </row>
    <row r="84" spans="1:3" x14ac:dyDescent="0.2">
      <c r="A84" s="22"/>
      <c r="B84" s="22"/>
      <c r="C84" s="22"/>
    </row>
    <row r="85" spans="1:3" x14ac:dyDescent="0.2">
      <c r="A85" s="22"/>
      <c r="B85" s="22"/>
      <c r="C85" s="22"/>
    </row>
    <row r="86" spans="1:3" x14ac:dyDescent="0.2">
      <c r="A86" s="22"/>
      <c r="B86" s="22"/>
      <c r="C86" s="22"/>
    </row>
    <row r="87" spans="1:3" x14ac:dyDescent="0.2">
      <c r="A87" s="22"/>
      <c r="B87" s="22"/>
      <c r="C87" s="22"/>
    </row>
    <row r="88" spans="1:3" x14ac:dyDescent="0.2">
      <c r="A88" s="22"/>
      <c r="B88" s="22"/>
      <c r="C88" s="22"/>
    </row>
    <row r="89" spans="1:3" x14ac:dyDescent="0.2">
      <c r="A89" s="22"/>
      <c r="B89" s="22"/>
      <c r="C89" s="22"/>
    </row>
    <row r="90" spans="1:3" x14ac:dyDescent="0.2">
      <c r="A90" s="22"/>
      <c r="B90" s="22"/>
      <c r="C90" s="22"/>
    </row>
    <row r="91" spans="1:3" x14ac:dyDescent="0.2">
      <c r="A91" s="22"/>
      <c r="B91" s="22"/>
      <c r="C91" s="22"/>
    </row>
    <row r="92" spans="1:3" x14ac:dyDescent="0.2">
      <c r="A92" s="22"/>
      <c r="B92" s="22"/>
      <c r="C92" s="22"/>
    </row>
    <row r="93" spans="1:3" x14ac:dyDescent="0.2">
      <c r="A93" s="22"/>
      <c r="B93" s="22"/>
      <c r="C93" s="22"/>
    </row>
    <row r="94" spans="1:3" x14ac:dyDescent="0.2">
      <c r="A94" s="22"/>
      <c r="B94" s="22"/>
      <c r="C94" s="22"/>
    </row>
    <row r="95" spans="1:3" x14ac:dyDescent="0.2">
      <c r="A95" s="22"/>
      <c r="B95" s="22"/>
      <c r="C95" s="22"/>
    </row>
    <row r="96" spans="1:3" x14ac:dyDescent="0.2">
      <c r="A96" s="22"/>
      <c r="B96" s="22"/>
      <c r="C96" s="22"/>
    </row>
    <row r="97" spans="1:3" x14ac:dyDescent="0.2">
      <c r="A97" s="22"/>
      <c r="B97" s="22"/>
      <c r="C97" s="22"/>
    </row>
    <row r="98" spans="1:3" x14ac:dyDescent="0.2">
      <c r="A98" s="22"/>
      <c r="B98" s="22"/>
      <c r="C98" s="22"/>
    </row>
    <row r="99" spans="1:3" x14ac:dyDescent="0.2">
      <c r="A99" s="22"/>
      <c r="B99" s="22"/>
      <c r="C99" s="22"/>
    </row>
  </sheetData>
  <mergeCells count="32">
    <mergeCell ref="AN1:AN3"/>
    <mergeCell ref="AO1:AO3"/>
    <mergeCell ref="D2:E2"/>
    <mergeCell ref="F2:G2"/>
    <mergeCell ref="H2:I2"/>
    <mergeCell ref="J2:K2"/>
    <mergeCell ref="L2:M2"/>
    <mergeCell ref="N2:O2"/>
    <mergeCell ref="P2:Q2"/>
    <mergeCell ref="R2:S2"/>
    <mergeCell ref="AJ2:AJ3"/>
    <mergeCell ref="AK2:AK3"/>
    <mergeCell ref="AL2:AL3"/>
    <mergeCell ref="AM2:AM3"/>
    <mergeCell ref="AF2:AF3"/>
    <mergeCell ref="AG2:AG3"/>
    <mergeCell ref="AB1:AC2"/>
    <mergeCell ref="AD1:AJ1"/>
    <mergeCell ref="AK1:AM1"/>
    <mergeCell ref="T2:U2"/>
    <mergeCell ref="V2:W2"/>
    <mergeCell ref="X2:Y2"/>
    <mergeCell ref="Z2:AA2"/>
    <mergeCell ref="AD2:AD3"/>
    <mergeCell ref="AE2:AE3"/>
    <mergeCell ref="AH2:AH3"/>
    <mergeCell ref="AI2:AI3"/>
    <mergeCell ref="A1:A3"/>
    <mergeCell ref="B1:B3"/>
    <mergeCell ref="C1:C3"/>
    <mergeCell ref="D1:Q1"/>
    <mergeCell ref="R1:AA1"/>
  </mergeCells>
  <phoneticPr fontId="13" type="noConversion"/>
  <conditionalFormatting sqref="B18:B99 B4:B11 B14:B15">
    <cfRule type="expression" dxfId="34" priority="1" stopIfTrue="1">
      <formula>AND(NOT(ISBLANK($A4)),ISBLANK(B4))</formula>
    </cfRule>
  </conditionalFormatting>
  <conditionalFormatting sqref="B17">
    <cfRule type="expression" dxfId="33" priority="2" stopIfTrue="1">
      <formula>AND(NOT(ISBLANK($A12)),ISBLANK(B17))</formula>
    </cfRule>
  </conditionalFormatting>
  <conditionalFormatting sqref="B16">
    <cfRule type="expression" dxfId="32" priority="3" stopIfTrue="1">
      <formula>AND(NOT(ISBLANK($A13)),ISBLANK(B16))</formula>
    </cfRule>
  </conditionalFormatting>
  <conditionalFormatting sqref="C4:C99">
    <cfRule type="expression" dxfId="31" priority="4" stopIfTrue="1">
      <formula>AND(NOT(ISBLANK(A4)),ISBLANK(C4))</formula>
    </cfRule>
  </conditionalFormatting>
  <conditionalFormatting sqref="D4:D69 F4:F69 H4:H69 J4:J69 L4:L69 N4:N69 R4:R69 T4:T69 V4:V69 X4:X69">
    <cfRule type="expression" dxfId="30" priority="5" stopIfTrue="1">
      <formula>AND(NOT(ISBLANK(E4)),ISBLANK(D4))</formula>
    </cfRule>
  </conditionalFormatting>
  <conditionalFormatting sqref="E4:E69 G4:G69 I4:I69 K4:K69 M4:M69 O4:O69 S4:S69 U4:U69 W4:W69 Y4:Y69">
    <cfRule type="expression" dxfId="29" priority="6" stopIfTrue="1">
      <formula>AND(NOT(ISBLANK(D4)),ISBLANK(E4))</formula>
    </cfRule>
  </conditionalFormatting>
  <conditionalFormatting sqref="B12:B13">
    <cfRule type="expression" dxfId="28" priority="7" stopIfTrue="1">
      <formula>AND(NOT(ISBLANK(#REF!)),ISBLANK(B12))</formula>
    </cfRule>
  </conditionalFormatting>
  <dataValidations count="5">
    <dataValidation operator="lessThanOrEqual" allowBlank="1" showInputMessage="1" showErrorMessage="1" error="FTE cannot be greater than Headcount_x000a_" sqref="R70:AN65536 D70:O65536 A100:C65536 AB1 AO4:AO65536 P2 A1:C1 R1 AO1 AP1:IV1048576 AB3:AC69 P4:Q65536"/>
    <dataValidation type="decimal" operator="greaterThan" allowBlank="1" showInputMessage="1" showErrorMessage="1" sqref="AD18:AI69 AK18:AL69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X4:X69 V4:V69 T4:T69 N4:N69 L4:L69 J4:J69 H4:H69 F4:F69 D4:D69 R4:R69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Y4:Y69 W4:W69 U4:U69 O4:O69 K4:K69 I4:I69 G4:G69 M4:M69 E4:E69 S4:S69">
      <formula1>E4&lt;=D4</formula1>
    </dataValidation>
    <dataValidation type="decimal" operator="greaterThanOrEqual" allowBlank="1" showInputMessage="1" showErrorMessage="1" sqref="AL4:AL17 AK4:AK7 AK9:AK17 AD4:AI17">
      <formula1>0</formula1>
    </dataValidation>
  </dataValidations>
  <pageMargins left="0.75" right="0.75" top="1" bottom="1" header="0.5" footer="0.5"/>
  <pageSetup paperSize="9" orientation="portrait" r:id="rId1"/>
  <headerFooter alignWithMargins="0"/>
  <ignoredErrors>
    <ignoredError sqref="AN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tabSelected="1" topLeftCell="AE1" workbookViewId="0">
      <selection activeCell="AM12" sqref="AM12"/>
    </sheetView>
  </sheetViews>
  <sheetFormatPr defaultRowHeight="15" x14ac:dyDescent="0.2"/>
  <cols>
    <col min="1" max="1" width="23.5546875" style="21" customWidth="1"/>
    <col min="2" max="3" width="15" style="21" customWidth="1"/>
    <col min="4" max="17" width="10.44140625" style="32" customWidth="1"/>
    <col min="18" max="27" width="12.77734375" style="32" customWidth="1"/>
    <col min="28" max="29" width="11.109375" style="21" customWidth="1"/>
    <col min="30" max="36" width="15.5546875" style="21" customWidth="1"/>
    <col min="37" max="39" width="19.109375" style="21" customWidth="1"/>
    <col min="40" max="40" width="20.77734375" style="21" customWidth="1"/>
    <col min="41" max="41" width="18" style="21" customWidth="1"/>
    <col min="42" max="16384" width="8.88671875" style="21"/>
  </cols>
  <sheetData>
    <row r="1" spans="1:42" s="20" customFormat="1" ht="15" customHeight="1" x14ac:dyDescent="0.25">
      <c r="A1" s="56" t="s">
        <v>12</v>
      </c>
      <c r="B1" s="56" t="s">
        <v>1</v>
      </c>
      <c r="C1" s="56" t="s">
        <v>0</v>
      </c>
      <c r="D1" s="62" t="s">
        <v>8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63"/>
      <c r="R1" s="69" t="s">
        <v>15</v>
      </c>
      <c r="S1" s="73"/>
      <c r="T1" s="73"/>
      <c r="U1" s="73"/>
      <c r="V1" s="73"/>
      <c r="W1" s="73"/>
      <c r="X1" s="73"/>
      <c r="Y1" s="73"/>
      <c r="Z1" s="73"/>
      <c r="AA1" s="64"/>
      <c r="AB1" s="74" t="s">
        <v>25</v>
      </c>
      <c r="AC1" s="75"/>
      <c r="AD1" s="65" t="s">
        <v>11</v>
      </c>
      <c r="AE1" s="66"/>
      <c r="AF1" s="66"/>
      <c r="AG1" s="66"/>
      <c r="AH1" s="66"/>
      <c r="AI1" s="66"/>
      <c r="AJ1" s="67"/>
      <c r="AK1" s="68" t="s">
        <v>32</v>
      </c>
      <c r="AL1" s="68"/>
      <c r="AM1" s="68"/>
      <c r="AN1" s="56" t="s">
        <v>24</v>
      </c>
      <c r="AO1" s="56" t="s">
        <v>33</v>
      </c>
    </row>
    <row r="2" spans="1:42" s="20" customFormat="1" ht="53.25" customHeight="1" x14ac:dyDescent="0.25">
      <c r="A2" s="70"/>
      <c r="B2" s="70"/>
      <c r="C2" s="70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62" t="s">
        <v>9</v>
      </c>
      <c r="Q2" s="63"/>
      <c r="R2" s="62" t="s">
        <v>13</v>
      </c>
      <c r="S2" s="64"/>
      <c r="T2" s="69" t="s">
        <v>3</v>
      </c>
      <c r="U2" s="64"/>
      <c r="V2" s="69" t="s">
        <v>4</v>
      </c>
      <c r="W2" s="64"/>
      <c r="X2" s="69" t="s">
        <v>14</v>
      </c>
      <c r="Y2" s="64"/>
      <c r="Z2" s="62" t="s">
        <v>10</v>
      </c>
      <c r="AA2" s="63"/>
      <c r="AB2" s="60"/>
      <c r="AC2" s="61"/>
      <c r="AD2" s="56" t="s">
        <v>17</v>
      </c>
      <c r="AE2" s="56" t="s">
        <v>16</v>
      </c>
      <c r="AF2" s="56" t="s">
        <v>18</v>
      </c>
      <c r="AG2" s="56" t="s">
        <v>19</v>
      </c>
      <c r="AH2" s="56" t="s">
        <v>20</v>
      </c>
      <c r="AI2" s="56" t="s">
        <v>21</v>
      </c>
      <c r="AJ2" s="58" t="s">
        <v>23</v>
      </c>
      <c r="AK2" s="56" t="s">
        <v>26</v>
      </c>
      <c r="AL2" s="56" t="s">
        <v>27</v>
      </c>
      <c r="AM2" s="56" t="s">
        <v>22</v>
      </c>
      <c r="AN2" s="59"/>
      <c r="AO2" s="59"/>
    </row>
    <row r="3" spans="1:42" ht="57.75" customHeight="1" x14ac:dyDescent="0.25">
      <c r="A3" s="71"/>
      <c r="B3" s="71"/>
      <c r="C3" s="71"/>
      <c r="D3" s="19" t="s">
        <v>2</v>
      </c>
      <c r="E3" s="19" t="s">
        <v>7</v>
      </c>
      <c r="F3" s="19" t="s">
        <v>2</v>
      </c>
      <c r="G3" s="19" t="s">
        <v>7</v>
      </c>
      <c r="H3" s="19" t="s">
        <v>2</v>
      </c>
      <c r="I3" s="19" t="s">
        <v>7</v>
      </c>
      <c r="J3" s="19" t="s">
        <v>2</v>
      </c>
      <c r="K3" s="19" t="s">
        <v>7</v>
      </c>
      <c r="L3" s="19" t="s">
        <v>2</v>
      </c>
      <c r="M3" s="19" t="s">
        <v>7</v>
      </c>
      <c r="N3" s="19" t="s">
        <v>2</v>
      </c>
      <c r="O3" s="19" t="s">
        <v>7</v>
      </c>
      <c r="P3" s="19" t="s">
        <v>2</v>
      </c>
      <c r="Q3" s="19" t="s">
        <v>7</v>
      </c>
      <c r="R3" s="18" t="s">
        <v>2</v>
      </c>
      <c r="S3" s="18" t="s">
        <v>7</v>
      </c>
      <c r="T3" s="18" t="s">
        <v>2</v>
      </c>
      <c r="U3" s="18" t="s">
        <v>7</v>
      </c>
      <c r="V3" s="18" t="s">
        <v>2</v>
      </c>
      <c r="W3" s="18" t="s">
        <v>7</v>
      </c>
      <c r="X3" s="18" t="s">
        <v>2</v>
      </c>
      <c r="Y3" s="18" t="s">
        <v>7</v>
      </c>
      <c r="Z3" s="18" t="s">
        <v>2</v>
      </c>
      <c r="AA3" s="18" t="s">
        <v>7</v>
      </c>
      <c r="AB3" s="2" t="s">
        <v>2</v>
      </c>
      <c r="AC3" s="1" t="s">
        <v>7</v>
      </c>
      <c r="AD3" s="57"/>
      <c r="AE3" s="57"/>
      <c r="AF3" s="57"/>
      <c r="AG3" s="57"/>
      <c r="AH3" s="57"/>
      <c r="AI3" s="57"/>
      <c r="AJ3" s="58"/>
      <c r="AK3" s="57"/>
      <c r="AL3" s="57"/>
      <c r="AM3" s="57"/>
      <c r="AN3" s="57"/>
      <c r="AO3" s="57"/>
    </row>
    <row r="4" spans="1:42" ht="30" x14ac:dyDescent="0.2">
      <c r="A4" s="22" t="s">
        <v>34</v>
      </c>
      <c r="B4" s="22" t="s">
        <v>35</v>
      </c>
      <c r="C4" s="22" t="s">
        <v>36</v>
      </c>
      <c r="D4" s="23">
        <v>111</v>
      </c>
      <c r="E4" s="23">
        <v>107.55</v>
      </c>
      <c r="F4" s="23">
        <v>207</v>
      </c>
      <c r="G4" s="23">
        <v>200.03</v>
      </c>
      <c r="H4" s="23">
        <v>677</v>
      </c>
      <c r="I4" s="23">
        <v>665.94</v>
      </c>
      <c r="J4" s="23">
        <v>580</v>
      </c>
      <c r="K4" s="23">
        <v>564.19000000000005</v>
      </c>
      <c r="L4" s="23">
        <v>116</v>
      </c>
      <c r="M4" s="23">
        <v>112.99</v>
      </c>
      <c r="N4" s="23">
        <v>0</v>
      </c>
      <c r="O4" s="23">
        <v>0</v>
      </c>
      <c r="P4" s="14">
        <f>SUM(D4,F4,H4,J4,L4,N4)</f>
        <v>1691</v>
      </c>
      <c r="Q4" s="14">
        <f>SUM(E4,G4,I4,K4,M4,O4)</f>
        <v>1650.7</v>
      </c>
      <c r="R4" s="23">
        <v>17</v>
      </c>
      <c r="S4" s="23">
        <v>16.600000000000001</v>
      </c>
      <c r="T4" s="23">
        <v>28</v>
      </c>
      <c r="U4" s="23">
        <v>27.97</v>
      </c>
      <c r="V4" s="23">
        <v>37</v>
      </c>
      <c r="W4" s="23">
        <v>37</v>
      </c>
      <c r="X4" s="23">
        <v>0</v>
      </c>
      <c r="Y4" s="23">
        <v>0</v>
      </c>
      <c r="Z4" s="24">
        <f>SUM(R4,T4,V4,X4,)</f>
        <v>82</v>
      </c>
      <c r="AA4" s="24">
        <f>SUM(S4,U4,W4,Y4)</f>
        <v>81.569999999999993</v>
      </c>
      <c r="AB4" s="14">
        <f>P4+Z4</f>
        <v>1773</v>
      </c>
      <c r="AC4" s="14">
        <f>Q4+AA4</f>
        <v>1732.27</v>
      </c>
      <c r="AD4" s="5">
        <v>6263067.2000000002</v>
      </c>
      <c r="AE4" s="5">
        <v>30148.09</v>
      </c>
      <c r="AF4" s="5">
        <v>147628.29</v>
      </c>
      <c r="AG4" s="5">
        <v>141901.63</v>
      </c>
      <c r="AH4" s="5">
        <v>1292082.26</v>
      </c>
      <c r="AI4" s="5">
        <v>618690.55000000005</v>
      </c>
      <c r="AJ4" s="15">
        <f>SUM(AD4:AI4)</f>
        <v>8493518.0199999996</v>
      </c>
      <c r="AK4" s="5">
        <v>1365339.94</v>
      </c>
      <c r="AL4" s="5">
        <v>470429.13</v>
      </c>
      <c r="AM4" s="15">
        <f>SUM(AK4:AL4)</f>
        <v>1835769.0699999998</v>
      </c>
      <c r="AN4" s="15">
        <f>SUM(AM4,AJ4)</f>
        <v>10329287.09</v>
      </c>
      <c r="AO4" s="16"/>
      <c r="AP4" s="16"/>
    </row>
    <row r="5" spans="1:42" ht="30" x14ac:dyDescent="0.2">
      <c r="A5" s="22" t="s">
        <v>37</v>
      </c>
      <c r="B5" s="22" t="s">
        <v>38</v>
      </c>
      <c r="C5" s="22" t="s">
        <v>36</v>
      </c>
      <c r="D5" s="23">
        <v>319</v>
      </c>
      <c r="E5" s="23">
        <v>270.85000000000002</v>
      </c>
      <c r="F5" s="23">
        <v>1919</v>
      </c>
      <c r="G5" s="23">
        <v>1798</v>
      </c>
      <c r="H5" s="23">
        <v>236</v>
      </c>
      <c r="I5" s="23">
        <v>230.02</v>
      </c>
      <c r="J5" s="23">
        <v>43</v>
      </c>
      <c r="K5" s="23">
        <v>42.09</v>
      </c>
      <c r="L5" s="23">
        <v>3</v>
      </c>
      <c r="M5" s="23">
        <v>3</v>
      </c>
      <c r="N5" s="23">
        <v>0</v>
      </c>
      <c r="O5" s="23">
        <v>0</v>
      </c>
      <c r="P5" s="14">
        <f t="shared" ref="P5:Q17" si="0">SUM(D5,F5,H5,J5,L5,N5)</f>
        <v>2520</v>
      </c>
      <c r="Q5" s="14">
        <f t="shared" si="0"/>
        <v>2343.96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4">
        <f t="shared" ref="Z5:Z17" si="1">SUM(R5,T5,V5,X5,)</f>
        <v>0</v>
      </c>
      <c r="AA5" s="24">
        <f t="shared" ref="AA5:AA17" si="2">SUM(S5,U5,W5,Y5)</f>
        <v>0</v>
      </c>
      <c r="AB5" s="14">
        <f t="shared" ref="AB5:AC17" si="3">P5+Z5</f>
        <v>2520</v>
      </c>
      <c r="AC5" s="14">
        <f t="shared" si="3"/>
        <v>2343.96</v>
      </c>
      <c r="AD5" s="5">
        <v>4990714.72</v>
      </c>
      <c r="AE5" s="5">
        <v>113632.33</v>
      </c>
      <c r="AF5" s="5">
        <v>9843.0699999999906</v>
      </c>
      <c r="AG5" s="5">
        <v>208549.239999999</v>
      </c>
      <c r="AH5" s="5">
        <v>935403.84999999905</v>
      </c>
      <c r="AI5" s="5">
        <v>389622.94</v>
      </c>
      <c r="AJ5" s="15">
        <f t="shared" ref="AJ5:AJ17" si="4">SUM(AD5:AI5)</f>
        <v>6647766.1499999985</v>
      </c>
      <c r="AK5" s="5">
        <v>725</v>
      </c>
      <c r="AL5" s="5">
        <v>20.399999999999999</v>
      </c>
      <c r="AM5" s="15">
        <f t="shared" ref="AM5:AM17" si="5">SUM(AK5:AL5)</f>
        <v>745.4</v>
      </c>
      <c r="AN5" s="15">
        <f t="shared" ref="AN5:AN17" si="6">SUM(AM5,AJ5)</f>
        <v>6648511.5499999989</v>
      </c>
      <c r="AO5" s="16"/>
      <c r="AP5" s="16"/>
    </row>
    <row r="6" spans="1:42" ht="30" x14ac:dyDescent="0.2">
      <c r="A6" s="22" t="s">
        <v>39</v>
      </c>
      <c r="B6" s="22" t="s">
        <v>38</v>
      </c>
      <c r="C6" s="22" t="s">
        <v>36</v>
      </c>
      <c r="D6" s="23">
        <v>4573</v>
      </c>
      <c r="E6" s="23">
        <v>4063.75</v>
      </c>
      <c r="F6" s="23">
        <v>928</v>
      </c>
      <c r="G6" s="23">
        <v>880.91</v>
      </c>
      <c r="H6" s="23">
        <v>683</v>
      </c>
      <c r="I6" s="23">
        <v>667.3</v>
      </c>
      <c r="J6" s="23">
        <v>126</v>
      </c>
      <c r="K6" s="23">
        <v>121.62</v>
      </c>
      <c r="L6" s="23">
        <v>9</v>
      </c>
      <c r="M6" s="23">
        <v>9</v>
      </c>
      <c r="N6" s="23">
        <v>0</v>
      </c>
      <c r="O6" s="23">
        <v>0</v>
      </c>
      <c r="P6" s="14">
        <f t="shared" si="0"/>
        <v>6319</v>
      </c>
      <c r="Q6" s="14">
        <f t="shared" si="0"/>
        <v>5742.58</v>
      </c>
      <c r="R6" s="23">
        <v>0</v>
      </c>
      <c r="S6" s="23">
        <v>0</v>
      </c>
      <c r="T6" s="23">
        <v>1</v>
      </c>
      <c r="U6" s="23">
        <v>0.7</v>
      </c>
      <c r="V6" s="23">
        <v>24</v>
      </c>
      <c r="W6" s="23">
        <v>22.6</v>
      </c>
      <c r="X6" s="23">
        <v>0</v>
      </c>
      <c r="Y6" s="23">
        <v>0</v>
      </c>
      <c r="Z6" s="24">
        <f t="shared" si="1"/>
        <v>25</v>
      </c>
      <c r="AA6" s="24">
        <f t="shared" si="2"/>
        <v>23.3</v>
      </c>
      <c r="AB6" s="14">
        <f t="shared" si="3"/>
        <v>6344</v>
      </c>
      <c r="AC6" s="14">
        <f t="shared" si="3"/>
        <v>5765.88</v>
      </c>
      <c r="AD6" s="5">
        <v>9934944.6599999983</v>
      </c>
      <c r="AE6" s="5">
        <v>96523.07</v>
      </c>
      <c r="AF6" s="5">
        <v>0</v>
      </c>
      <c r="AG6" s="5">
        <v>320823.28999999998</v>
      </c>
      <c r="AH6" s="5">
        <v>1772444.94</v>
      </c>
      <c r="AI6" s="5">
        <v>659774.54</v>
      </c>
      <c r="AJ6" s="15">
        <f t="shared" si="4"/>
        <v>12784510.499999996</v>
      </c>
      <c r="AK6" s="5">
        <v>219466.1</v>
      </c>
      <c r="AL6" s="5">
        <v>50580.28</v>
      </c>
      <c r="AM6" s="15">
        <f t="shared" si="5"/>
        <v>270046.38</v>
      </c>
      <c r="AN6" s="15">
        <f t="shared" si="6"/>
        <v>13054556.879999997</v>
      </c>
      <c r="AO6" s="16"/>
      <c r="AP6" s="16"/>
    </row>
    <row r="7" spans="1:42" ht="30" x14ac:dyDescent="0.2">
      <c r="A7" s="22" t="s">
        <v>40</v>
      </c>
      <c r="B7" s="22" t="s">
        <v>38</v>
      </c>
      <c r="C7" s="22" t="s">
        <v>36</v>
      </c>
      <c r="D7" s="23">
        <v>8</v>
      </c>
      <c r="E7" s="23">
        <v>8</v>
      </c>
      <c r="F7" s="23">
        <v>84</v>
      </c>
      <c r="G7" s="23">
        <v>76</v>
      </c>
      <c r="H7" s="23">
        <v>10</v>
      </c>
      <c r="I7" s="23">
        <v>10</v>
      </c>
      <c r="J7" s="23">
        <v>1</v>
      </c>
      <c r="K7" s="23">
        <v>1</v>
      </c>
      <c r="L7" s="23">
        <v>0</v>
      </c>
      <c r="M7" s="23">
        <v>0</v>
      </c>
      <c r="N7" s="23">
        <v>0</v>
      </c>
      <c r="O7" s="23">
        <v>0</v>
      </c>
      <c r="P7" s="14">
        <f>SUM(D7,F7,H7,J7,L7,N7)</f>
        <v>103</v>
      </c>
      <c r="Q7" s="14">
        <f>SUM(E7,G7,I7,K7,M7,O7)</f>
        <v>95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4">
        <f>SUM(R7,T7,V7,X7)</f>
        <v>0</v>
      </c>
      <c r="AA7" s="24">
        <f>SUM(S7,U7,W7,Y7)</f>
        <v>0</v>
      </c>
      <c r="AB7" s="14">
        <f>SUM(P7,Z7)</f>
        <v>103</v>
      </c>
      <c r="AC7" s="14">
        <f>SUM(Q7,AA7)</f>
        <v>95</v>
      </c>
      <c r="AD7" s="5">
        <v>382855.27</v>
      </c>
      <c r="AE7" s="5">
        <v>18653.43</v>
      </c>
      <c r="AF7" s="5"/>
      <c r="AG7" s="5">
        <v>60147.1</v>
      </c>
      <c r="AH7" s="5">
        <v>46209.33</v>
      </c>
      <c r="AI7" s="5">
        <v>45904.11</v>
      </c>
      <c r="AJ7" s="15">
        <f>SUM(AD7:AI7)</f>
        <v>553769.24</v>
      </c>
      <c r="AK7" s="5">
        <v>186250</v>
      </c>
      <c r="AL7" s="5">
        <v>0</v>
      </c>
      <c r="AM7" s="15">
        <f>SUM(AK7:AL7)</f>
        <v>186250</v>
      </c>
      <c r="AN7" s="15">
        <f>SUM(AJ7,AM7)</f>
        <v>740019.24</v>
      </c>
      <c r="AO7" s="16"/>
      <c r="AP7" s="16"/>
    </row>
    <row r="8" spans="1:42" ht="30" x14ac:dyDescent="0.2">
      <c r="A8" s="22" t="s">
        <v>41</v>
      </c>
      <c r="B8" s="22" t="s">
        <v>38</v>
      </c>
      <c r="C8" s="22" t="s">
        <v>36</v>
      </c>
      <c r="D8" s="23">
        <v>1493</v>
      </c>
      <c r="E8" s="23">
        <v>1454.34</v>
      </c>
      <c r="F8" s="23">
        <v>315</v>
      </c>
      <c r="G8" s="23">
        <v>297.20999999999998</v>
      </c>
      <c r="H8" s="23">
        <v>1281</v>
      </c>
      <c r="I8" s="23">
        <v>1241.77</v>
      </c>
      <c r="J8" s="23">
        <v>282</v>
      </c>
      <c r="K8" s="23">
        <v>271.94</v>
      </c>
      <c r="L8" s="23">
        <v>28</v>
      </c>
      <c r="M8" s="23">
        <v>26.59</v>
      </c>
      <c r="N8" s="23">
        <v>0</v>
      </c>
      <c r="O8" s="23">
        <v>0</v>
      </c>
      <c r="P8" s="14">
        <f t="shared" si="0"/>
        <v>3399</v>
      </c>
      <c r="Q8" s="14">
        <f t="shared" si="0"/>
        <v>3291.85</v>
      </c>
      <c r="R8" s="23">
        <v>0</v>
      </c>
      <c r="S8" s="23">
        <v>0</v>
      </c>
      <c r="T8" s="23">
        <v>0</v>
      </c>
      <c r="U8" s="23">
        <v>0</v>
      </c>
      <c r="V8" s="23">
        <v>44</v>
      </c>
      <c r="W8" s="23">
        <v>25.03</v>
      </c>
      <c r="X8" s="23">
        <v>0</v>
      </c>
      <c r="Y8" s="23">
        <v>0</v>
      </c>
      <c r="Z8" s="24">
        <f t="shared" si="1"/>
        <v>44</v>
      </c>
      <c r="AA8" s="24">
        <f t="shared" si="2"/>
        <v>25.03</v>
      </c>
      <c r="AB8" s="14">
        <f t="shared" si="3"/>
        <v>3443</v>
      </c>
      <c r="AC8" s="14">
        <f t="shared" si="3"/>
        <v>3316.88</v>
      </c>
      <c r="AD8" s="5">
        <v>7621733.9499999983</v>
      </c>
      <c r="AE8" s="5">
        <v>641809.88</v>
      </c>
      <c r="AF8" s="5">
        <v>7739.53</v>
      </c>
      <c r="AG8" s="5">
        <v>174713.32</v>
      </c>
      <c r="AH8" s="5">
        <v>1577891.54</v>
      </c>
      <c r="AI8" s="5">
        <v>682382.76</v>
      </c>
      <c r="AJ8" s="15">
        <f t="shared" si="4"/>
        <v>10706270.979999999</v>
      </c>
      <c r="AK8" s="35">
        <v>234039.88</v>
      </c>
      <c r="AL8" s="5"/>
      <c r="AM8" s="15">
        <f t="shared" si="5"/>
        <v>234039.88</v>
      </c>
      <c r="AN8" s="15">
        <f t="shared" si="6"/>
        <v>10940310.859999999</v>
      </c>
      <c r="AO8" s="16"/>
      <c r="AP8" s="16"/>
    </row>
    <row r="9" spans="1:42" ht="30" x14ac:dyDescent="0.2">
      <c r="A9" s="22" t="s">
        <v>42</v>
      </c>
      <c r="B9" s="22" t="s">
        <v>38</v>
      </c>
      <c r="C9" s="22" t="s">
        <v>36</v>
      </c>
      <c r="D9" s="23">
        <v>470</v>
      </c>
      <c r="E9" s="23">
        <v>429.39</v>
      </c>
      <c r="F9" s="23">
        <v>233</v>
      </c>
      <c r="G9" s="23">
        <v>222.74</v>
      </c>
      <c r="H9" s="23">
        <v>296</v>
      </c>
      <c r="I9" s="23">
        <v>280.60000000000002</v>
      </c>
      <c r="J9" s="23">
        <v>111</v>
      </c>
      <c r="K9" s="23">
        <v>109.13</v>
      </c>
      <c r="L9" s="23">
        <v>5</v>
      </c>
      <c r="M9" s="23">
        <v>4.49</v>
      </c>
      <c r="N9" s="23">
        <v>0</v>
      </c>
      <c r="O9" s="23">
        <v>0</v>
      </c>
      <c r="P9" s="14">
        <f t="shared" si="0"/>
        <v>1115</v>
      </c>
      <c r="Q9" s="14">
        <f t="shared" si="0"/>
        <v>1046.3500000000001</v>
      </c>
      <c r="R9" s="23">
        <v>5</v>
      </c>
      <c r="S9" s="23">
        <v>5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4">
        <f t="shared" si="1"/>
        <v>5</v>
      </c>
      <c r="AA9" s="24">
        <f t="shared" si="2"/>
        <v>5</v>
      </c>
      <c r="AB9" s="14">
        <f t="shared" si="3"/>
        <v>1120</v>
      </c>
      <c r="AC9" s="14">
        <f t="shared" si="3"/>
        <v>1051.3500000000001</v>
      </c>
      <c r="AD9" s="5">
        <v>2499553.9500000002</v>
      </c>
      <c r="AE9" s="5">
        <v>224725.55</v>
      </c>
      <c r="AF9" s="5">
        <v>2950</v>
      </c>
      <c r="AG9" s="5">
        <v>166771.82</v>
      </c>
      <c r="AH9" s="5">
        <v>494404.59</v>
      </c>
      <c r="AI9" s="5">
        <v>233405.87</v>
      </c>
      <c r="AJ9" s="15">
        <f t="shared" si="4"/>
        <v>3621811.78</v>
      </c>
      <c r="AK9" s="5">
        <v>901.24</v>
      </c>
      <c r="AL9" s="5">
        <v>6843.77</v>
      </c>
      <c r="AM9" s="15">
        <f t="shared" si="5"/>
        <v>7745.01</v>
      </c>
      <c r="AN9" s="15">
        <f t="shared" si="6"/>
        <v>3629556.7899999996</v>
      </c>
      <c r="AO9" s="16"/>
      <c r="AP9" s="16"/>
    </row>
    <row r="10" spans="1:42" ht="30" x14ac:dyDescent="0.2">
      <c r="A10" s="22" t="s">
        <v>43</v>
      </c>
      <c r="B10" s="22" t="s">
        <v>38</v>
      </c>
      <c r="C10" s="22" t="s">
        <v>36</v>
      </c>
      <c r="D10" s="23">
        <v>43</v>
      </c>
      <c r="E10" s="23">
        <v>37.25</v>
      </c>
      <c r="F10" s="23">
        <v>36</v>
      </c>
      <c r="G10" s="23">
        <v>34.1</v>
      </c>
      <c r="H10" s="23">
        <v>70</v>
      </c>
      <c r="I10" s="23">
        <v>67</v>
      </c>
      <c r="J10" s="23">
        <v>10</v>
      </c>
      <c r="K10" s="23">
        <v>10</v>
      </c>
      <c r="L10" s="23">
        <v>1</v>
      </c>
      <c r="M10" s="23">
        <v>1</v>
      </c>
      <c r="N10" s="23">
        <v>0</v>
      </c>
      <c r="O10" s="23">
        <v>0</v>
      </c>
      <c r="P10" s="14">
        <f>SUM(D10,F10,H10,J10,L10,N10)</f>
        <v>160</v>
      </c>
      <c r="Q10" s="14">
        <f>SUM(E10,G10,I10,K10,M10,O10)</f>
        <v>149.35</v>
      </c>
      <c r="R10" s="23">
        <v>2</v>
      </c>
      <c r="S10" s="23">
        <v>2</v>
      </c>
      <c r="T10" s="23">
        <v>0</v>
      </c>
      <c r="U10" s="23">
        <v>0</v>
      </c>
      <c r="V10" s="23">
        <v>64</v>
      </c>
      <c r="W10" s="23">
        <v>34</v>
      </c>
      <c r="X10" s="23">
        <v>0</v>
      </c>
      <c r="Y10" s="23">
        <v>0</v>
      </c>
      <c r="Z10" s="24">
        <f>SUM(R10,T10,V10,X10)</f>
        <v>66</v>
      </c>
      <c r="AA10" s="24">
        <f>SUM(S10,U10,W10,Y10)</f>
        <v>36</v>
      </c>
      <c r="AB10" s="14">
        <f>SUM(P10,Z10)</f>
        <v>226</v>
      </c>
      <c r="AC10" s="14">
        <f>SUM(Q10,AA10)</f>
        <v>185.35</v>
      </c>
      <c r="AD10" s="5">
        <v>438475</v>
      </c>
      <c r="AE10" s="5">
        <v>24618</v>
      </c>
      <c r="AF10" s="5">
        <v>1500</v>
      </c>
      <c r="AG10" s="5">
        <v>13393</v>
      </c>
      <c r="AH10" s="5">
        <v>74946</v>
      </c>
      <c r="AI10" s="5">
        <v>38723</v>
      </c>
      <c r="AJ10" s="15">
        <f>SUM(AD10:AI10)</f>
        <v>591655</v>
      </c>
      <c r="AK10" s="5"/>
      <c r="AL10" s="5">
        <v>4522.1899999999996</v>
      </c>
      <c r="AM10" s="15">
        <f>SUM(AK10:AL10)</f>
        <v>4522.1899999999996</v>
      </c>
      <c r="AN10" s="15">
        <f>SUM(AJ10,AM10)</f>
        <v>596177.18999999994</v>
      </c>
      <c r="AO10" s="16"/>
      <c r="AP10" s="16"/>
    </row>
    <row r="11" spans="1:42" ht="30" x14ac:dyDescent="0.2">
      <c r="A11" s="22" t="s">
        <v>44</v>
      </c>
      <c r="B11" s="22" t="s">
        <v>38</v>
      </c>
      <c r="C11" s="22" t="s">
        <v>36</v>
      </c>
      <c r="D11" s="23">
        <v>1016</v>
      </c>
      <c r="E11" s="23">
        <v>951.87</v>
      </c>
      <c r="F11" s="23">
        <v>798</v>
      </c>
      <c r="G11" s="23">
        <v>785.4</v>
      </c>
      <c r="H11" s="23">
        <v>378</v>
      </c>
      <c r="I11" s="23">
        <v>372.66</v>
      </c>
      <c r="J11" s="23">
        <v>36</v>
      </c>
      <c r="K11" s="23">
        <v>35.42</v>
      </c>
      <c r="L11" s="23">
        <v>3</v>
      </c>
      <c r="M11" s="23">
        <v>3</v>
      </c>
      <c r="N11" s="23">
        <v>0</v>
      </c>
      <c r="O11" s="23">
        <v>0</v>
      </c>
      <c r="P11" s="14">
        <f t="shared" si="0"/>
        <v>2231</v>
      </c>
      <c r="Q11" s="14">
        <f t="shared" si="0"/>
        <v>2148.35</v>
      </c>
      <c r="R11" s="23">
        <v>46</v>
      </c>
      <c r="S11" s="23">
        <v>45.11</v>
      </c>
      <c r="T11" s="23">
        <v>10</v>
      </c>
      <c r="U11" s="23">
        <v>10</v>
      </c>
      <c r="V11" s="23">
        <v>0</v>
      </c>
      <c r="W11" s="23">
        <v>0</v>
      </c>
      <c r="X11" s="23">
        <v>0</v>
      </c>
      <c r="Y11" s="23">
        <v>0</v>
      </c>
      <c r="Z11" s="24">
        <f t="shared" si="1"/>
        <v>56</v>
      </c>
      <c r="AA11" s="24">
        <f t="shared" si="2"/>
        <v>55.11</v>
      </c>
      <c r="AB11" s="14">
        <f t="shared" si="3"/>
        <v>2287</v>
      </c>
      <c r="AC11" s="14">
        <f t="shared" si="3"/>
        <v>2203.46</v>
      </c>
      <c r="AD11" s="5">
        <v>4477134.8899999997</v>
      </c>
      <c r="AE11" s="5">
        <v>304094.19</v>
      </c>
      <c r="AF11" s="5">
        <v>8350</v>
      </c>
      <c r="AG11" s="5">
        <v>227438.64</v>
      </c>
      <c r="AH11" s="5">
        <v>888656.62</v>
      </c>
      <c r="AI11" s="5">
        <v>381081.28</v>
      </c>
      <c r="AJ11" s="15">
        <f t="shared" si="4"/>
        <v>6286755.6200000001</v>
      </c>
      <c r="AK11" s="5">
        <v>161827.4</v>
      </c>
      <c r="AL11" s="5">
        <v>360</v>
      </c>
      <c r="AM11" s="15">
        <f t="shared" si="5"/>
        <v>162187.4</v>
      </c>
      <c r="AN11" s="15">
        <f t="shared" si="6"/>
        <v>6448943.0200000005</v>
      </c>
      <c r="AO11" s="16"/>
      <c r="AP11" s="16"/>
    </row>
    <row r="12" spans="1:42" ht="45" x14ac:dyDescent="0.2">
      <c r="A12" s="22" t="s">
        <v>45</v>
      </c>
      <c r="B12" s="22" t="s">
        <v>46</v>
      </c>
      <c r="C12" s="22" t="s">
        <v>36</v>
      </c>
      <c r="D12" s="23">
        <v>0</v>
      </c>
      <c r="E12" s="23">
        <v>0</v>
      </c>
      <c r="F12" s="23">
        <v>1</v>
      </c>
      <c r="G12" s="23">
        <v>1</v>
      </c>
      <c r="H12" s="23">
        <v>4</v>
      </c>
      <c r="I12" s="23">
        <v>3.7</v>
      </c>
      <c r="J12" s="23">
        <v>2</v>
      </c>
      <c r="K12" s="23">
        <v>1.6</v>
      </c>
      <c r="L12" s="23">
        <v>2</v>
      </c>
      <c r="M12" s="23">
        <v>2</v>
      </c>
      <c r="N12" s="23">
        <v>0</v>
      </c>
      <c r="O12" s="23">
        <v>0</v>
      </c>
      <c r="P12" s="14">
        <f t="shared" si="0"/>
        <v>9</v>
      </c>
      <c r="Q12" s="14">
        <f t="shared" si="0"/>
        <v>8.3000000000000007</v>
      </c>
      <c r="R12" s="23">
        <v>0</v>
      </c>
      <c r="S12" s="23">
        <v>0</v>
      </c>
      <c r="T12" s="23">
        <v>0</v>
      </c>
      <c r="U12" s="23">
        <v>0</v>
      </c>
      <c r="V12" s="23">
        <v>1</v>
      </c>
      <c r="W12" s="23">
        <v>1</v>
      </c>
      <c r="X12" s="23">
        <v>0</v>
      </c>
      <c r="Y12" s="23">
        <v>0</v>
      </c>
      <c r="Z12" s="24">
        <f t="shared" si="1"/>
        <v>1</v>
      </c>
      <c r="AA12" s="24">
        <f t="shared" si="2"/>
        <v>1</v>
      </c>
      <c r="AB12" s="14">
        <f t="shared" si="3"/>
        <v>10</v>
      </c>
      <c r="AC12" s="14">
        <f t="shared" si="3"/>
        <v>9.3000000000000007</v>
      </c>
      <c r="AD12" s="5">
        <v>35837</v>
      </c>
      <c r="AE12" s="5">
        <v>3240</v>
      </c>
      <c r="AF12" s="5"/>
      <c r="AG12" s="5"/>
      <c r="AH12" s="5">
        <v>4755</v>
      </c>
      <c r="AI12" s="5">
        <v>3386</v>
      </c>
      <c r="AJ12" s="15">
        <f t="shared" si="4"/>
        <v>47218</v>
      </c>
      <c r="AK12" s="5">
        <v>1229</v>
      </c>
      <c r="AL12" s="5">
        <v>27744.26</v>
      </c>
      <c r="AM12" s="15">
        <f t="shared" si="5"/>
        <v>28973.26</v>
      </c>
      <c r="AN12" s="15">
        <f t="shared" si="6"/>
        <v>76191.259999999995</v>
      </c>
      <c r="AO12" s="16"/>
      <c r="AP12" s="16"/>
    </row>
    <row r="13" spans="1:42" ht="45" x14ac:dyDescent="0.2">
      <c r="A13" s="22" t="s">
        <v>47</v>
      </c>
      <c r="B13" s="22" t="s">
        <v>46</v>
      </c>
      <c r="C13" s="22" t="s">
        <v>36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5</v>
      </c>
      <c r="O13" s="23">
        <v>2.4900000000000002</v>
      </c>
      <c r="P13" s="14">
        <f t="shared" si="0"/>
        <v>5</v>
      </c>
      <c r="Q13" s="14">
        <f t="shared" si="0"/>
        <v>2.4900000000000002</v>
      </c>
      <c r="R13" s="23">
        <v>0</v>
      </c>
      <c r="S13" s="23">
        <v>0</v>
      </c>
      <c r="T13" s="23">
        <v>0</v>
      </c>
      <c r="U13" s="23">
        <v>0</v>
      </c>
      <c r="V13" s="23">
        <v>3</v>
      </c>
      <c r="W13" s="23">
        <v>1.7</v>
      </c>
      <c r="X13" s="23">
        <v>0</v>
      </c>
      <c r="Y13" s="23">
        <v>0</v>
      </c>
      <c r="Z13" s="24">
        <f t="shared" si="1"/>
        <v>3</v>
      </c>
      <c r="AA13" s="24">
        <f t="shared" si="2"/>
        <v>1.7</v>
      </c>
      <c r="AB13" s="14">
        <f t="shared" si="3"/>
        <v>8</v>
      </c>
      <c r="AC13" s="14">
        <f t="shared" si="3"/>
        <v>4.1900000000000004</v>
      </c>
      <c r="AD13" s="5">
        <v>25837</v>
      </c>
      <c r="AE13" s="5"/>
      <c r="AF13" s="5"/>
      <c r="AG13" s="5"/>
      <c r="AH13" s="5"/>
      <c r="AI13" s="5">
        <v>1619</v>
      </c>
      <c r="AJ13" s="15">
        <f t="shared" si="4"/>
        <v>27456</v>
      </c>
      <c r="AK13" s="5">
        <v>0</v>
      </c>
      <c r="AL13" s="5">
        <v>0</v>
      </c>
      <c r="AM13" s="15">
        <f t="shared" si="5"/>
        <v>0</v>
      </c>
      <c r="AN13" s="15">
        <f t="shared" si="6"/>
        <v>27456</v>
      </c>
      <c r="AO13" s="16"/>
      <c r="AP13" s="16"/>
    </row>
    <row r="14" spans="1:42" ht="45" x14ac:dyDescent="0.2">
      <c r="A14" s="22" t="s">
        <v>48</v>
      </c>
      <c r="B14" s="22" t="s">
        <v>46</v>
      </c>
      <c r="C14" s="22" t="s">
        <v>36</v>
      </c>
      <c r="D14" s="23">
        <v>22</v>
      </c>
      <c r="E14" s="23">
        <v>21.4</v>
      </c>
      <c r="F14" s="23">
        <v>2</v>
      </c>
      <c r="G14" s="23">
        <v>1.8</v>
      </c>
      <c r="H14" s="23">
        <v>37</v>
      </c>
      <c r="I14" s="23">
        <v>36.799999999999997</v>
      </c>
      <c r="J14" s="23">
        <v>57</v>
      </c>
      <c r="K14" s="23">
        <v>55.7</v>
      </c>
      <c r="L14" s="23">
        <v>10</v>
      </c>
      <c r="M14" s="23">
        <v>9.89</v>
      </c>
      <c r="N14" s="23">
        <v>0</v>
      </c>
      <c r="O14" s="23">
        <v>0</v>
      </c>
      <c r="P14" s="14">
        <f t="shared" si="0"/>
        <v>128</v>
      </c>
      <c r="Q14" s="14">
        <f t="shared" si="0"/>
        <v>125.59</v>
      </c>
      <c r="R14" s="23">
        <v>29</v>
      </c>
      <c r="S14" s="23">
        <v>29</v>
      </c>
      <c r="T14" s="23">
        <v>17</v>
      </c>
      <c r="U14" s="23">
        <v>15.9</v>
      </c>
      <c r="V14" s="23">
        <v>14</v>
      </c>
      <c r="W14" s="23">
        <v>14</v>
      </c>
      <c r="X14" s="23">
        <v>0</v>
      </c>
      <c r="Y14" s="23">
        <v>0</v>
      </c>
      <c r="Z14" s="24">
        <f t="shared" si="1"/>
        <v>60</v>
      </c>
      <c r="AA14" s="24">
        <f t="shared" si="2"/>
        <v>58.9</v>
      </c>
      <c r="AB14" s="14">
        <f t="shared" si="3"/>
        <v>188</v>
      </c>
      <c r="AC14" s="14">
        <f t="shared" si="3"/>
        <v>184.49</v>
      </c>
      <c r="AD14" s="5">
        <v>593052.18000000005</v>
      </c>
      <c r="AE14" s="5"/>
      <c r="AF14" s="5"/>
      <c r="AG14" s="5"/>
      <c r="AH14" s="5">
        <v>41267.120000000003</v>
      </c>
      <c r="AI14" s="5">
        <v>61797.13</v>
      </c>
      <c r="AJ14" s="15">
        <f t="shared" si="4"/>
        <v>696116.43</v>
      </c>
      <c r="AK14" s="5">
        <v>41924.28</v>
      </c>
      <c r="AL14" s="5">
        <v>324520.62</v>
      </c>
      <c r="AM14" s="15">
        <f t="shared" si="5"/>
        <v>366444.9</v>
      </c>
      <c r="AN14" s="15">
        <f t="shared" si="6"/>
        <v>1062561.33</v>
      </c>
      <c r="AO14" s="16"/>
      <c r="AP14" s="16"/>
    </row>
    <row r="15" spans="1:42" ht="45" x14ac:dyDescent="0.2">
      <c r="A15" s="22" t="s">
        <v>49</v>
      </c>
      <c r="B15" s="22" t="s">
        <v>46</v>
      </c>
      <c r="C15" s="22" t="s">
        <v>36</v>
      </c>
      <c r="D15" s="23">
        <v>29</v>
      </c>
      <c r="E15" s="23">
        <v>10.6</v>
      </c>
      <c r="F15" s="23">
        <v>18</v>
      </c>
      <c r="G15" s="23">
        <v>18</v>
      </c>
      <c r="H15" s="23">
        <v>71</v>
      </c>
      <c r="I15" s="23">
        <v>70.7</v>
      </c>
      <c r="J15" s="23">
        <v>15</v>
      </c>
      <c r="K15" s="23">
        <v>14.8</v>
      </c>
      <c r="L15" s="23">
        <v>4</v>
      </c>
      <c r="M15" s="23">
        <v>4</v>
      </c>
      <c r="N15" s="23">
        <v>71</v>
      </c>
      <c r="O15" s="23">
        <v>65.599999999999994</v>
      </c>
      <c r="P15" s="14">
        <f t="shared" si="0"/>
        <v>208</v>
      </c>
      <c r="Q15" s="14">
        <f t="shared" si="0"/>
        <v>183.7</v>
      </c>
      <c r="R15" s="23">
        <v>5</v>
      </c>
      <c r="S15" s="23">
        <v>3.6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4">
        <f t="shared" si="1"/>
        <v>5</v>
      </c>
      <c r="AA15" s="24">
        <f t="shared" si="2"/>
        <v>3.6</v>
      </c>
      <c r="AB15" s="14">
        <f t="shared" si="3"/>
        <v>213</v>
      </c>
      <c r="AC15" s="14">
        <f t="shared" si="3"/>
        <v>187.29999999999998</v>
      </c>
      <c r="AD15" s="5">
        <v>524678</v>
      </c>
      <c r="AE15" s="5">
        <v>6396</v>
      </c>
      <c r="AF15" s="5"/>
      <c r="AG15" s="5">
        <v>21240</v>
      </c>
      <c r="AH15" s="5">
        <v>2823</v>
      </c>
      <c r="AI15" s="5">
        <v>46919</v>
      </c>
      <c r="AJ15" s="15">
        <f t="shared" si="4"/>
        <v>602056</v>
      </c>
      <c r="AK15" s="5"/>
      <c r="AL15" s="5">
        <v>16392.36</v>
      </c>
      <c r="AM15" s="15">
        <f t="shared" si="5"/>
        <v>16392.36</v>
      </c>
      <c r="AN15" s="15">
        <f t="shared" si="6"/>
        <v>618448.36</v>
      </c>
      <c r="AO15" s="16"/>
      <c r="AP15" s="16"/>
    </row>
    <row r="16" spans="1:42" ht="45" x14ac:dyDescent="0.2">
      <c r="A16" s="21" t="s">
        <v>50</v>
      </c>
      <c r="B16" s="22" t="s">
        <v>46</v>
      </c>
      <c r="C16" s="22" t="s">
        <v>36</v>
      </c>
      <c r="D16" s="23">
        <v>1</v>
      </c>
      <c r="E16" s="23">
        <v>1</v>
      </c>
      <c r="F16" s="23">
        <v>17</v>
      </c>
      <c r="G16" s="23">
        <v>16.8</v>
      </c>
      <c r="H16" s="23">
        <v>12</v>
      </c>
      <c r="I16" s="23">
        <v>12</v>
      </c>
      <c r="J16" s="23">
        <v>11</v>
      </c>
      <c r="K16" s="23">
        <v>11</v>
      </c>
      <c r="L16" s="23">
        <v>3</v>
      </c>
      <c r="M16" s="23">
        <v>3</v>
      </c>
      <c r="N16" s="23">
        <v>0</v>
      </c>
      <c r="O16" s="23">
        <v>0</v>
      </c>
      <c r="P16" s="14">
        <f t="shared" si="0"/>
        <v>44</v>
      </c>
      <c r="Q16" s="14">
        <f t="shared" si="0"/>
        <v>43.8</v>
      </c>
      <c r="R16" s="23">
        <v>0</v>
      </c>
      <c r="S16" s="23">
        <v>0</v>
      </c>
      <c r="T16" s="23">
        <v>0</v>
      </c>
      <c r="U16" s="23">
        <v>0</v>
      </c>
      <c r="V16" s="23">
        <v>5</v>
      </c>
      <c r="W16" s="23">
        <v>1.66</v>
      </c>
      <c r="X16" s="23">
        <v>0</v>
      </c>
      <c r="Y16" s="23">
        <v>0</v>
      </c>
      <c r="Z16" s="24">
        <f t="shared" si="1"/>
        <v>5</v>
      </c>
      <c r="AA16" s="24">
        <f t="shared" si="2"/>
        <v>1.66</v>
      </c>
      <c r="AB16" s="14">
        <f t="shared" si="3"/>
        <v>49</v>
      </c>
      <c r="AC16" s="14">
        <f t="shared" si="3"/>
        <v>45.459999999999994</v>
      </c>
      <c r="AD16" s="5">
        <v>148495</v>
      </c>
      <c r="AE16" s="5">
        <v>374</v>
      </c>
      <c r="AF16" s="5"/>
      <c r="AG16" s="5">
        <v>933</v>
      </c>
      <c r="AH16" s="5">
        <v>28245</v>
      </c>
      <c r="AI16" s="5">
        <v>13992</v>
      </c>
      <c r="AJ16" s="15">
        <f t="shared" si="4"/>
        <v>192039</v>
      </c>
      <c r="AK16" s="5"/>
      <c r="AL16" s="5">
        <v>2463.86</v>
      </c>
      <c r="AM16" s="15">
        <f t="shared" si="5"/>
        <v>2463.86</v>
      </c>
      <c r="AN16" s="15">
        <f t="shared" si="6"/>
        <v>194502.86</v>
      </c>
      <c r="AO16" s="16"/>
      <c r="AP16" s="16"/>
    </row>
    <row r="17" spans="1:41" ht="45" x14ac:dyDescent="0.2">
      <c r="A17" s="21" t="s">
        <v>52</v>
      </c>
      <c r="B17" s="22" t="s">
        <v>46</v>
      </c>
      <c r="C17" s="22" t="s">
        <v>36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313</v>
      </c>
      <c r="O17" s="23">
        <v>304</v>
      </c>
      <c r="P17" s="14">
        <f t="shared" si="0"/>
        <v>313</v>
      </c>
      <c r="Q17" s="14">
        <f t="shared" si="0"/>
        <v>304</v>
      </c>
      <c r="R17" s="23">
        <v>2</v>
      </c>
      <c r="S17" s="23">
        <v>2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4">
        <f t="shared" si="1"/>
        <v>2</v>
      </c>
      <c r="AA17" s="24">
        <f t="shared" si="2"/>
        <v>2</v>
      </c>
      <c r="AB17" s="14">
        <f t="shared" si="3"/>
        <v>315</v>
      </c>
      <c r="AC17" s="14">
        <f t="shared" si="3"/>
        <v>306</v>
      </c>
      <c r="AD17" s="5">
        <v>846874.1</v>
      </c>
      <c r="AE17" s="5">
        <v>8472.76</v>
      </c>
      <c r="AF17" s="5"/>
      <c r="AG17" s="5">
        <v>33763.29</v>
      </c>
      <c r="AH17" s="5">
        <v>270.73</v>
      </c>
      <c r="AI17" s="5">
        <v>76005.45</v>
      </c>
      <c r="AJ17" s="15">
        <f t="shared" si="4"/>
        <v>965386.33</v>
      </c>
      <c r="AK17" s="5"/>
      <c r="AL17" s="5">
        <v>2021.74</v>
      </c>
      <c r="AM17" s="15">
        <f t="shared" si="5"/>
        <v>2021.74</v>
      </c>
      <c r="AN17" s="15">
        <f t="shared" si="6"/>
        <v>967408.07</v>
      </c>
      <c r="AO17" s="16"/>
    </row>
    <row r="18" spans="1:41" x14ac:dyDescent="0.2">
      <c r="A18" s="22"/>
      <c r="B18" s="22"/>
      <c r="C18" s="22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26"/>
      <c r="R18" s="25"/>
      <c r="S18" s="25"/>
      <c r="T18" s="25"/>
      <c r="U18" s="25"/>
      <c r="V18" s="25"/>
      <c r="W18" s="25"/>
      <c r="X18" s="25"/>
      <c r="Y18" s="25"/>
      <c r="Z18" s="27"/>
      <c r="AA18" s="27"/>
      <c r="AB18" s="28"/>
      <c r="AC18" s="28"/>
      <c r="AD18" s="29"/>
      <c r="AE18" s="29"/>
      <c r="AF18" s="29"/>
      <c r="AG18" s="29"/>
      <c r="AH18" s="29"/>
      <c r="AI18" s="29"/>
      <c r="AJ18" s="30"/>
      <c r="AK18" s="29"/>
      <c r="AL18" s="29"/>
      <c r="AM18" s="30"/>
      <c r="AN18" s="30"/>
      <c r="AO18" s="31"/>
    </row>
    <row r="19" spans="1:41" x14ac:dyDescent="0.2">
      <c r="A19" s="22"/>
      <c r="B19" s="22"/>
      <c r="C19" s="22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26"/>
      <c r="R19" s="25"/>
      <c r="S19" s="25"/>
      <c r="T19" s="25"/>
      <c r="U19" s="25"/>
      <c r="V19" s="25"/>
      <c r="W19" s="25"/>
      <c r="X19" s="25"/>
      <c r="Y19" s="25"/>
      <c r="Z19" s="27"/>
      <c r="AA19" s="27"/>
      <c r="AB19" s="28"/>
      <c r="AC19" s="28"/>
      <c r="AD19" s="29"/>
      <c r="AE19" s="29"/>
      <c r="AF19" s="29"/>
      <c r="AG19" s="29"/>
      <c r="AH19" s="29"/>
      <c r="AI19" s="29"/>
      <c r="AJ19" s="30"/>
      <c r="AK19" s="29"/>
      <c r="AL19" s="29"/>
      <c r="AM19" s="30"/>
      <c r="AN19" s="30"/>
      <c r="AO19" s="31"/>
    </row>
    <row r="20" spans="1:41" x14ac:dyDescent="0.2">
      <c r="A20" s="22"/>
      <c r="B20" s="22"/>
      <c r="C20" s="22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26"/>
      <c r="R20" s="25"/>
      <c r="S20" s="25"/>
      <c r="T20" s="25"/>
      <c r="U20" s="25"/>
      <c r="V20" s="25"/>
      <c r="W20" s="25"/>
      <c r="X20" s="25"/>
      <c r="Y20" s="25"/>
      <c r="Z20" s="27"/>
      <c r="AA20" s="27"/>
      <c r="AB20" s="28"/>
      <c r="AC20" s="28"/>
      <c r="AD20" s="29"/>
      <c r="AE20" s="29"/>
      <c r="AF20" s="29"/>
      <c r="AG20" s="29"/>
      <c r="AH20" s="29"/>
      <c r="AI20" s="29"/>
      <c r="AJ20" s="30"/>
      <c r="AK20" s="29"/>
      <c r="AL20" s="29"/>
      <c r="AM20" s="30"/>
      <c r="AN20" s="30"/>
      <c r="AO20" s="31"/>
    </row>
    <row r="21" spans="1:41" x14ac:dyDescent="0.2">
      <c r="A21" s="22"/>
      <c r="B21" s="22"/>
      <c r="C21" s="22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26"/>
      <c r="R21" s="25"/>
      <c r="S21" s="25"/>
      <c r="T21" s="25"/>
      <c r="U21" s="25"/>
      <c r="V21" s="25"/>
      <c r="W21" s="25"/>
      <c r="X21" s="25"/>
      <c r="Y21" s="25"/>
      <c r="Z21" s="27"/>
      <c r="AA21" s="27"/>
      <c r="AB21" s="28"/>
      <c r="AC21" s="28"/>
      <c r="AD21" s="29"/>
      <c r="AE21" s="29"/>
      <c r="AF21" s="29"/>
      <c r="AG21" s="29"/>
      <c r="AH21" s="29"/>
      <c r="AI21" s="29"/>
      <c r="AJ21" s="30"/>
      <c r="AK21" s="29"/>
      <c r="AL21" s="29"/>
      <c r="AM21" s="30"/>
      <c r="AN21" s="30"/>
      <c r="AO21" s="31"/>
    </row>
    <row r="22" spans="1:41" x14ac:dyDescent="0.2">
      <c r="A22" s="22"/>
      <c r="B22" s="22"/>
      <c r="C22" s="22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26"/>
      <c r="R22" s="25"/>
      <c r="S22" s="25"/>
      <c r="T22" s="25"/>
      <c r="U22" s="25"/>
      <c r="V22" s="25"/>
      <c r="W22" s="25"/>
      <c r="X22" s="25"/>
      <c r="Y22" s="25"/>
      <c r="Z22" s="27"/>
      <c r="AA22" s="27"/>
      <c r="AB22" s="28"/>
      <c r="AC22" s="28"/>
      <c r="AD22" s="29"/>
      <c r="AE22" s="29"/>
      <c r="AF22" s="29"/>
      <c r="AG22" s="29"/>
      <c r="AH22" s="29"/>
      <c r="AI22" s="29"/>
      <c r="AJ22" s="30"/>
      <c r="AK22" s="29"/>
      <c r="AL22" s="29"/>
      <c r="AM22" s="30"/>
      <c r="AN22" s="30"/>
      <c r="AO22" s="31"/>
    </row>
    <row r="23" spans="1:41" x14ac:dyDescent="0.2">
      <c r="A23" s="22"/>
      <c r="B23" s="22"/>
      <c r="C23" s="22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26"/>
      <c r="R23" s="25"/>
      <c r="S23" s="25"/>
      <c r="T23" s="25"/>
      <c r="U23" s="25"/>
      <c r="V23" s="25"/>
      <c r="W23" s="25"/>
      <c r="X23" s="25"/>
      <c r="Y23" s="25"/>
      <c r="Z23" s="27"/>
      <c r="AA23" s="27"/>
      <c r="AB23" s="28"/>
      <c r="AC23" s="28"/>
      <c r="AD23" s="29"/>
      <c r="AE23" s="29"/>
      <c r="AF23" s="29"/>
      <c r="AG23" s="29"/>
      <c r="AH23" s="29"/>
      <c r="AI23" s="29"/>
      <c r="AJ23" s="30"/>
      <c r="AK23" s="29"/>
      <c r="AL23" s="29"/>
      <c r="AM23" s="30"/>
      <c r="AN23" s="30"/>
      <c r="AO23" s="31"/>
    </row>
    <row r="24" spans="1:41" x14ac:dyDescent="0.2">
      <c r="A24" s="22"/>
      <c r="B24" s="22"/>
      <c r="C24" s="22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6"/>
      <c r="R24" s="25"/>
      <c r="S24" s="25"/>
      <c r="T24" s="25"/>
      <c r="U24" s="25"/>
      <c r="V24" s="25"/>
      <c r="W24" s="25"/>
      <c r="X24" s="25"/>
      <c r="Y24" s="25"/>
      <c r="Z24" s="27"/>
      <c r="AA24" s="27"/>
      <c r="AB24" s="28"/>
      <c r="AC24" s="28"/>
      <c r="AD24" s="29"/>
      <c r="AE24" s="29"/>
      <c r="AF24" s="29"/>
      <c r="AG24" s="29"/>
      <c r="AH24" s="29"/>
      <c r="AI24" s="29"/>
      <c r="AJ24" s="30"/>
      <c r="AK24" s="29"/>
      <c r="AL24" s="29"/>
      <c r="AM24" s="30"/>
      <c r="AN24" s="30"/>
      <c r="AO24" s="31"/>
    </row>
    <row r="25" spans="1:41" x14ac:dyDescent="0.2">
      <c r="A25" s="22"/>
      <c r="B25" s="22"/>
      <c r="C25" s="22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6"/>
      <c r="R25" s="25"/>
      <c r="S25" s="25"/>
      <c r="T25" s="25"/>
      <c r="U25" s="25"/>
      <c r="V25" s="25"/>
      <c r="W25" s="25"/>
      <c r="X25" s="25"/>
      <c r="Y25" s="25"/>
      <c r="Z25" s="27"/>
      <c r="AA25" s="27"/>
      <c r="AB25" s="28"/>
      <c r="AC25" s="28"/>
      <c r="AD25" s="29"/>
      <c r="AE25" s="29"/>
      <c r="AF25" s="29"/>
      <c r="AG25" s="29"/>
      <c r="AH25" s="29"/>
      <c r="AI25" s="29"/>
      <c r="AJ25" s="30"/>
      <c r="AK25" s="29"/>
      <c r="AL25" s="29"/>
      <c r="AM25" s="30"/>
      <c r="AN25" s="30"/>
      <c r="AO25" s="31"/>
    </row>
    <row r="26" spans="1:41" x14ac:dyDescent="0.2">
      <c r="A26" s="22"/>
      <c r="B26" s="22"/>
      <c r="C26" s="22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6"/>
      <c r="R26" s="25"/>
      <c r="S26" s="25"/>
      <c r="T26" s="25"/>
      <c r="U26" s="25"/>
      <c r="V26" s="25"/>
      <c r="W26" s="25"/>
      <c r="X26" s="25"/>
      <c r="Y26" s="25"/>
      <c r="Z26" s="27"/>
      <c r="AA26" s="27"/>
      <c r="AB26" s="28"/>
      <c r="AC26" s="28"/>
      <c r="AD26" s="29"/>
      <c r="AE26" s="29"/>
      <c r="AF26" s="29"/>
      <c r="AG26" s="29"/>
      <c r="AH26" s="29"/>
      <c r="AI26" s="29"/>
      <c r="AJ26" s="30"/>
      <c r="AK26" s="29"/>
      <c r="AL26" s="29"/>
      <c r="AM26" s="30"/>
      <c r="AN26" s="30"/>
      <c r="AO26" s="31"/>
    </row>
    <row r="27" spans="1:41" x14ac:dyDescent="0.2">
      <c r="A27" s="22"/>
      <c r="B27" s="22"/>
      <c r="C27" s="22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5"/>
      <c r="S27" s="25"/>
      <c r="T27" s="25"/>
      <c r="U27" s="25"/>
      <c r="V27" s="25"/>
      <c r="W27" s="25"/>
      <c r="X27" s="25"/>
      <c r="Y27" s="25"/>
      <c r="Z27" s="27"/>
      <c r="AA27" s="27"/>
      <c r="AB27" s="28"/>
      <c r="AC27" s="28"/>
      <c r="AD27" s="29"/>
      <c r="AE27" s="29"/>
      <c r="AF27" s="29"/>
      <c r="AG27" s="29"/>
      <c r="AH27" s="29"/>
      <c r="AI27" s="29"/>
      <c r="AJ27" s="30"/>
      <c r="AK27" s="29"/>
      <c r="AL27" s="29"/>
      <c r="AM27" s="30"/>
      <c r="AN27" s="30"/>
      <c r="AO27" s="31"/>
    </row>
    <row r="28" spans="1:41" x14ac:dyDescent="0.2">
      <c r="A28" s="22"/>
      <c r="B28" s="22"/>
      <c r="C28" s="22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6"/>
      <c r="R28" s="25"/>
      <c r="S28" s="25"/>
      <c r="T28" s="25"/>
      <c r="U28" s="25"/>
      <c r="V28" s="25"/>
      <c r="W28" s="25"/>
      <c r="X28" s="25"/>
      <c r="Y28" s="25"/>
      <c r="Z28" s="27"/>
      <c r="AA28" s="27"/>
      <c r="AB28" s="28"/>
      <c r="AC28" s="28"/>
      <c r="AD28" s="29"/>
      <c r="AE28" s="29"/>
      <c r="AF28" s="29"/>
      <c r="AG28" s="29"/>
      <c r="AH28" s="29"/>
      <c r="AI28" s="29"/>
      <c r="AJ28" s="30"/>
      <c r="AK28" s="29"/>
      <c r="AL28" s="29"/>
      <c r="AM28" s="30"/>
      <c r="AN28" s="30"/>
      <c r="AO28" s="31"/>
    </row>
    <row r="29" spans="1:41" x14ac:dyDescent="0.2">
      <c r="A29" s="22"/>
      <c r="B29" s="22"/>
      <c r="C29" s="22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Q29" s="26"/>
      <c r="R29" s="25"/>
      <c r="S29" s="25"/>
      <c r="T29" s="25"/>
      <c r="U29" s="25"/>
      <c r="V29" s="25"/>
      <c r="W29" s="25"/>
      <c r="X29" s="25"/>
      <c r="Y29" s="25"/>
      <c r="Z29" s="27"/>
      <c r="AA29" s="27"/>
      <c r="AB29" s="28"/>
      <c r="AC29" s="28"/>
      <c r="AD29" s="29"/>
      <c r="AE29" s="29"/>
      <c r="AF29" s="29"/>
      <c r="AG29" s="29"/>
      <c r="AH29" s="29"/>
      <c r="AI29" s="29"/>
      <c r="AJ29" s="30"/>
      <c r="AK29" s="29"/>
      <c r="AL29" s="29"/>
      <c r="AM29" s="30"/>
      <c r="AN29" s="30"/>
      <c r="AO29" s="31"/>
    </row>
    <row r="30" spans="1:41" x14ac:dyDescent="0.2">
      <c r="A30" s="22"/>
      <c r="B30" s="22"/>
      <c r="C30" s="22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6"/>
      <c r="R30" s="25"/>
      <c r="S30" s="25"/>
      <c r="T30" s="25"/>
      <c r="U30" s="25"/>
      <c r="V30" s="25"/>
      <c r="W30" s="25"/>
      <c r="X30" s="25"/>
      <c r="Y30" s="25"/>
      <c r="Z30" s="27"/>
      <c r="AA30" s="27"/>
      <c r="AB30" s="28"/>
      <c r="AC30" s="28"/>
      <c r="AD30" s="29"/>
      <c r="AE30" s="29"/>
      <c r="AF30" s="29"/>
      <c r="AG30" s="29"/>
      <c r="AH30" s="29"/>
      <c r="AI30" s="29"/>
      <c r="AJ30" s="30"/>
      <c r="AK30" s="29"/>
      <c r="AL30" s="29"/>
      <c r="AM30" s="30"/>
      <c r="AN30" s="30"/>
      <c r="AO30" s="31"/>
    </row>
    <row r="31" spans="1:41" x14ac:dyDescent="0.2">
      <c r="A31" s="22"/>
      <c r="B31" s="22"/>
      <c r="C31" s="2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5"/>
      <c r="S31" s="25"/>
      <c r="T31" s="25"/>
      <c r="U31" s="25"/>
      <c r="V31" s="25"/>
      <c r="W31" s="25"/>
      <c r="X31" s="25"/>
      <c r="Y31" s="25"/>
      <c r="Z31" s="27"/>
      <c r="AA31" s="27"/>
      <c r="AB31" s="28"/>
      <c r="AC31" s="28"/>
      <c r="AD31" s="29"/>
      <c r="AE31" s="29"/>
      <c r="AF31" s="29"/>
      <c r="AG31" s="29"/>
      <c r="AH31" s="29"/>
      <c r="AI31" s="29"/>
      <c r="AJ31" s="30"/>
      <c r="AK31" s="29"/>
      <c r="AL31" s="29"/>
      <c r="AM31" s="30"/>
      <c r="AN31" s="30"/>
      <c r="AO31" s="31"/>
    </row>
    <row r="32" spans="1:41" x14ac:dyDescent="0.2">
      <c r="A32" s="22"/>
      <c r="B32" s="22"/>
      <c r="C32" s="22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26"/>
      <c r="R32" s="25"/>
      <c r="S32" s="25"/>
      <c r="T32" s="25"/>
      <c r="U32" s="25"/>
      <c r="V32" s="25"/>
      <c r="W32" s="25"/>
      <c r="X32" s="25"/>
      <c r="Y32" s="25"/>
      <c r="Z32" s="27"/>
      <c r="AA32" s="27"/>
      <c r="AB32" s="28"/>
      <c r="AC32" s="28"/>
      <c r="AD32" s="29"/>
      <c r="AE32" s="29"/>
      <c r="AF32" s="29"/>
      <c r="AG32" s="29"/>
      <c r="AH32" s="29"/>
      <c r="AI32" s="29"/>
      <c r="AJ32" s="30"/>
      <c r="AK32" s="29"/>
      <c r="AL32" s="29"/>
      <c r="AM32" s="30"/>
      <c r="AN32" s="30"/>
      <c r="AO32" s="31"/>
    </row>
    <row r="33" spans="1:41" x14ac:dyDescent="0.2">
      <c r="A33" s="22"/>
      <c r="B33" s="22"/>
      <c r="C33" s="22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5"/>
      <c r="S33" s="25"/>
      <c r="T33" s="25"/>
      <c r="U33" s="25"/>
      <c r="V33" s="25"/>
      <c r="W33" s="25"/>
      <c r="X33" s="25"/>
      <c r="Y33" s="25"/>
      <c r="Z33" s="27"/>
      <c r="AA33" s="27"/>
      <c r="AB33" s="28"/>
      <c r="AC33" s="28"/>
      <c r="AD33" s="29"/>
      <c r="AE33" s="29"/>
      <c r="AF33" s="29"/>
      <c r="AG33" s="29"/>
      <c r="AH33" s="29"/>
      <c r="AI33" s="29"/>
      <c r="AJ33" s="30"/>
      <c r="AK33" s="29"/>
      <c r="AL33" s="29"/>
      <c r="AM33" s="30"/>
      <c r="AN33" s="30"/>
      <c r="AO33" s="31"/>
    </row>
    <row r="34" spans="1:41" x14ac:dyDescent="0.2">
      <c r="A34" s="22"/>
      <c r="B34" s="22"/>
      <c r="C34" s="22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"/>
      <c r="R34" s="25"/>
      <c r="S34" s="25"/>
      <c r="T34" s="25"/>
      <c r="U34" s="25"/>
      <c r="V34" s="25"/>
      <c r="W34" s="25"/>
      <c r="X34" s="25"/>
      <c r="Y34" s="25"/>
      <c r="Z34" s="27"/>
      <c r="AA34" s="27"/>
      <c r="AB34" s="28"/>
      <c r="AC34" s="28"/>
      <c r="AD34" s="29"/>
      <c r="AE34" s="29"/>
      <c r="AF34" s="29"/>
      <c r="AG34" s="29"/>
      <c r="AH34" s="29"/>
      <c r="AI34" s="29"/>
      <c r="AJ34" s="30"/>
      <c r="AK34" s="29"/>
      <c r="AL34" s="29"/>
      <c r="AM34" s="30"/>
      <c r="AN34" s="30"/>
      <c r="AO34" s="31"/>
    </row>
    <row r="35" spans="1:41" x14ac:dyDescent="0.2">
      <c r="A35" s="22"/>
      <c r="B35" s="22"/>
      <c r="C35" s="22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5"/>
      <c r="S35" s="25"/>
      <c r="T35" s="25"/>
      <c r="U35" s="25"/>
      <c r="V35" s="25"/>
      <c r="W35" s="25"/>
      <c r="X35" s="25"/>
      <c r="Y35" s="25"/>
      <c r="Z35" s="27"/>
      <c r="AA35" s="27"/>
      <c r="AB35" s="28"/>
      <c r="AC35" s="28"/>
      <c r="AD35" s="29"/>
      <c r="AE35" s="29"/>
      <c r="AF35" s="29"/>
      <c r="AG35" s="29"/>
      <c r="AH35" s="29"/>
      <c r="AI35" s="29"/>
      <c r="AJ35" s="30"/>
      <c r="AK35" s="29"/>
      <c r="AL35" s="29"/>
      <c r="AM35" s="30"/>
      <c r="AN35" s="30"/>
      <c r="AO35" s="31"/>
    </row>
    <row r="36" spans="1:41" x14ac:dyDescent="0.2">
      <c r="A36" s="22"/>
      <c r="B36" s="22"/>
      <c r="C36" s="22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"/>
      <c r="R36" s="25"/>
      <c r="S36" s="25"/>
      <c r="T36" s="25"/>
      <c r="U36" s="25"/>
      <c r="V36" s="25"/>
      <c r="W36" s="25"/>
      <c r="X36" s="25"/>
      <c r="Y36" s="25"/>
      <c r="Z36" s="27"/>
      <c r="AA36" s="27"/>
      <c r="AB36" s="28"/>
      <c r="AC36" s="28"/>
      <c r="AD36" s="29"/>
      <c r="AE36" s="29"/>
      <c r="AF36" s="29"/>
      <c r="AG36" s="29"/>
      <c r="AH36" s="29"/>
      <c r="AI36" s="29"/>
      <c r="AJ36" s="30"/>
      <c r="AK36" s="29"/>
      <c r="AL36" s="29"/>
      <c r="AM36" s="30"/>
      <c r="AN36" s="30"/>
      <c r="AO36" s="31"/>
    </row>
    <row r="37" spans="1:41" x14ac:dyDescent="0.2">
      <c r="A37" s="22"/>
      <c r="B37" s="22"/>
      <c r="C37" s="22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5"/>
      <c r="S37" s="25"/>
      <c r="T37" s="25"/>
      <c r="U37" s="25"/>
      <c r="V37" s="25"/>
      <c r="W37" s="25"/>
      <c r="X37" s="25"/>
      <c r="Y37" s="25"/>
      <c r="Z37" s="27"/>
      <c r="AA37" s="27"/>
      <c r="AB37" s="28"/>
      <c r="AC37" s="28"/>
      <c r="AD37" s="29"/>
      <c r="AE37" s="29"/>
      <c r="AF37" s="29"/>
      <c r="AG37" s="29"/>
      <c r="AH37" s="29"/>
      <c r="AI37" s="29"/>
      <c r="AJ37" s="30"/>
      <c r="AK37" s="29"/>
      <c r="AL37" s="29"/>
      <c r="AM37" s="30"/>
      <c r="AN37" s="30"/>
      <c r="AO37" s="31"/>
    </row>
    <row r="38" spans="1:41" x14ac:dyDescent="0.2">
      <c r="A38" s="22"/>
      <c r="B38" s="22"/>
      <c r="C38" s="22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"/>
      <c r="R38" s="25"/>
      <c r="S38" s="25"/>
      <c r="T38" s="25"/>
      <c r="U38" s="25"/>
      <c r="V38" s="25"/>
      <c r="W38" s="25"/>
      <c r="X38" s="25"/>
      <c r="Y38" s="25"/>
      <c r="Z38" s="27"/>
      <c r="AA38" s="27"/>
      <c r="AB38" s="28"/>
      <c r="AC38" s="28"/>
      <c r="AD38" s="29"/>
      <c r="AE38" s="29"/>
      <c r="AF38" s="29"/>
      <c r="AG38" s="29"/>
      <c r="AH38" s="29"/>
      <c r="AI38" s="29"/>
      <c r="AJ38" s="30"/>
      <c r="AK38" s="29"/>
      <c r="AL38" s="29"/>
      <c r="AM38" s="30"/>
      <c r="AN38" s="30"/>
      <c r="AO38" s="31"/>
    </row>
    <row r="39" spans="1:41" x14ac:dyDescent="0.2">
      <c r="A39" s="22"/>
      <c r="B39" s="22"/>
      <c r="C39" s="22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5"/>
      <c r="S39" s="25"/>
      <c r="T39" s="25"/>
      <c r="U39" s="25"/>
      <c r="V39" s="25"/>
      <c r="W39" s="25"/>
      <c r="X39" s="25"/>
      <c r="Y39" s="25"/>
      <c r="Z39" s="27"/>
      <c r="AA39" s="27"/>
      <c r="AB39" s="28"/>
      <c r="AC39" s="28"/>
      <c r="AD39" s="29"/>
      <c r="AE39" s="29"/>
      <c r="AF39" s="29"/>
      <c r="AG39" s="29"/>
      <c r="AH39" s="29"/>
      <c r="AI39" s="29"/>
      <c r="AJ39" s="30"/>
      <c r="AK39" s="29"/>
      <c r="AL39" s="29"/>
      <c r="AM39" s="30"/>
      <c r="AN39" s="30"/>
      <c r="AO39" s="31"/>
    </row>
    <row r="40" spans="1:41" x14ac:dyDescent="0.2">
      <c r="A40" s="22"/>
      <c r="B40" s="22"/>
      <c r="C40" s="22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26"/>
      <c r="R40" s="25"/>
      <c r="S40" s="25"/>
      <c r="T40" s="25"/>
      <c r="U40" s="25"/>
      <c r="V40" s="25"/>
      <c r="W40" s="25"/>
      <c r="X40" s="25"/>
      <c r="Y40" s="25"/>
      <c r="Z40" s="27"/>
      <c r="AA40" s="27"/>
      <c r="AB40" s="28"/>
      <c r="AC40" s="28"/>
      <c r="AD40" s="29"/>
      <c r="AE40" s="29"/>
      <c r="AF40" s="29"/>
      <c r="AG40" s="29"/>
      <c r="AH40" s="29"/>
      <c r="AI40" s="29"/>
      <c r="AJ40" s="30"/>
      <c r="AK40" s="29"/>
      <c r="AL40" s="29"/>
      <c r="AM40" s="30"/>
      <c r="AN40" s="30"/>
      <c r="AO40" s="31"/>
    </row>
    <row r="41" spans="1:41" x14ac:dyDescent="0.2">
      <c r="A41" s="22"/>
      <c r="B41" s="22"/>
      <c r="C41" s="22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5"/>
      <c r="S41" s="25"/>
      <c r="T41" s="25"/>
      <c r="U41" s="25"/>
      <c r="V41" s="25"/>
      <c r="W41" s="25"/>
      <c r="X41" s="25"/>
      <c r="Y41" s="25"/>
      <c r="Z41" s="27"/>
      <c r="AA41" s="27"/>
      <c r="AB41" s="28"/>
      <c r="AC41" s="28"/>
      <c r="AD41" s="29"/>
      <c r="AE41" s="29"/>
      <c r="AF41" s="29"/>
      <c r="AG41" s="29"/>
      <c r="AH41" s="29"/>
      <c r="AI41" s="29"/>
      <c r="AJ41" s="30"/>
      <c r="AK41" s="29"/>
      <c r="AL41" s="29"/>
      <c r="AM41" s="30"/>
      <c r="AN41" s="30"/>
      <c r="AO41" s="31"/>
    </row>
    <row r="42" spans="1:41" x14ac:dyDescent="0.2">
      <c r="A42" s="22"/>
      <c r="B42" s="22"/>
      <c r="C42" s="22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26"/>
      <c r="R42" s="25"/>
      <c r="S42" s="25"/>
      <c r="T42" s="25"/>
      <c r="U42" s="25"/>
      <c r="V42" s="25"/>
      <c r="W42" s="25"/>
      <c r="X42" s="25"/>
      <c r="Y42" s="25"/>
      <c r="Z42" s="27"/>
      <c r="AA42" s="27"/>
      <c r="AB42" s="28"/>
      <c r="AC42" s="28"/>
      <c r="AD42" s="29"/>
      <c r="AE42" s="29"/>
      <c r="AF42" s="29"/>
      <c r="AG42" s="29"/>
      <c r="AH42" s="29"/>
      <c r="AI42" s="29"/>
      <c r="AJ42" s="30"/>
      <c r="AK42" s="29"/>
      <c r="AL42" s="29"/>
      <c r="AM42" s="30"/>
      <c r="AN42" s="30"/>
      <c r="AO42" s="31"/>
    </row>
    <row r="43" spans="1:41" x14ac:dyDescent="0.2">
      <c r="A43" s="22"/>
      <c r="B43" s="22"/>
      <c r="C43" s="22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5"/>
      <c r="S43" s="25"/>
      <c r="T43" s="25"/>
      <c r="U43" s="25"/>
      <c r="V43" s="25"/>
      <c r="W43" s="25"/>
      <c r="X43" s="25"/>
      <c r="Y43" s="25"/>
      <c r="Z43" s="27"/>
      <c r="AA43" s="27"/>
      <c r="AB43" s="28"/>
      <c r="AC43" s="28"/>
      <c r="AD43" s="29"/>
      <c r="AE43" s="29"/>
      <c r="AF43" s="29"/>
      <c r="AG43" s="29"/>
      <c r="AH43" s="29"/>
      <c r="AI43" s="29"/>
      <c r="AJ43" s="30"/>
      <c r="AK43" s="29"/>
      <c r="AL43" s="29"/>
      <c r="AM43" s="30"/>
      <c r="AN43" s="30"/>
      <c r="AO43" s="31"/>
    </row>
    <row r="44" spans="1:41" x14ac:dyDescent="0.2">
      <c r="A44" s="22"/>
      <c r="B44" s="22"/>
      <c r="C44" s="22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6"/>
      <c r="R44" s="25"/>
      <c r="S44" s="25"/>
      <c r="T44" s="25"/>
      <c r="U44" s="25"/>
      <c r="V44" s="25"/>
      <c r="W44" s="25"/>
      <c r="X44" s="25"/>
      <c r="Y44" s="25"/>
      <c r="Z44" s="27"/>
      <c r="AA44" s="27"/>
      <c r="AB44" s="28"/>
      <c r="AC44" s="28"/>
      <c r="AD44" s="29"/>
      <c r="AE44" s="29"/>
      <c r="AF44" s="29"/>
      <c r="AG44" s="29"/>
      <c r="AH44" s="29"/>
      <c r="AI44" s="29"/>
      <c r="AJ44" s="30"/>
      <c r="AK44" s="29"/>
      <c r="AL44" s="29"/>
      <c r="AM44" s="30"/>
      <c r="AN44" s="30"/>
      <c r="AO44" s="31"/>
    </row>
    <row r="45" spans="1:41" x14ac:dyDescent="0.2">
      <c r="A45" s="22"/>
      <c r="B45" s="22"/>
      <c r="C45" s="22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5"/>
      <c r="S45" s="25"/>
      <c r="T45" s="25"/>
      <c r="U45" s="25"/>
      <c r="V45" s="25"/>
      <c r="W45" s="25"/>
      <c r="X45" s="25"/>
      <c r="Y45" s="25"/>
      <c r="Z45" s="27"/>
      <c r="AA45" s="27"/>
      <c r="AB45" s="28"/>
      <c r="AC45" s="28"/>
      <c r="AD45" s="29"/>
      <c r="AE45" s="29"/>
      <c r="AF45" s="29"/>
      <c r="AG45" s="29"/>
      <c r="AH45" s="29"/>
      <c r="AI45" s="29"/>
      <c r="AJ45" s="30"/>
      <c r="AK45" s="29"/>
      <c r="AL45" s="29"/>
      <c r="AM45" s="30"/>
      <c r="AN45" s="30"/>
      <c r="AO45" s="31"/>
    </row>
    <row r="46" spans="1:41" x14ac:dyDescent="0.2">
      <c r="A46" s="22"/>
      <c r="B46" s="22"/>
      <c r="C46" s="22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6"/>
      <c r="R46" s="25"/>
      <c r="S46" s="25"/>
      <c r="T46" s="25"/>
      <c r="U46" s="25"/>
      <c r="V46" s="25"/>
      <c r="W46" s="25"/>
      <c r="X46" s="25"/>
      <c r="Y46" s="25"/>
      <c r="Z46" s="27"/>
      <c r="AA46" s="27"/>
      <c r="AB46" s="28"/>
      <c r="AC46" s="28"/>
      <c r="AD46" s="29"/>
      <c r="AE46" s="29"/>
      <c r="AF46" s="29"/>
      <c r="AG46" s="29"/>
      <c r="AH46" s="29"/>
      <c r="AI46" s="29"/>
      <c r="AJ46" s="30"/>
      <c r="AK46" s="29"/>
      <c r="AL46" s="29"/>
      <c r="AM46" s="30"/>
      <c r="AN46" s="30"/>
      <c r="AO46" s="31"/>
    </row>
    <row r="47" spans="1:41" x14ac:dyDescent="0.2">
      <c r="A47" s="22"/>
      <c r="B47" s="22"/>
      <c r="C47" s="22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5"/>
      <c r="S47" s="25"/>
      <c r="T47" s="25"/>
      <c r="U47" s="25"/>
      <c r="V47" s="25"/>
      <c r="W47" s="25"/>
      <c r="X47" s="25"/>
      <c r="Y47" s="25"/>
      <c r="Z47" s="27"/>
      <c r="AA47" s="27"/>
      <c r="AB47" s="28"/>
      <c r="AC47" s="28"/>
      <c r="AD47" s="29"/>
      <c r="AE47" s="29"/>
      <c r="AF47" s="29"/>
      <c r="AG47" s="29"/>
      <c r="AH47" s="29"/>
      <c r="AI47" s="29"/>
      <c r="AJ47" s="30"/>
      <c r="AK47" s="29"/>
      <c r="AL47" s="29"/>
      <c r="AM47" s="30"/>
      <c r="AN47" s="30"/>
      <c r="AO47" s="31"/>
    </row>
    <row r="48" spans="1:41" x14ac:dyDescent="0.2">
      <c r="A48" s="22"/>
      <c r="B48" s="22"/>
      <c r="C48" s="22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26"/>
      <c r="R48" s="25"/>
      <c r="S48" s="25"/>
      <c r="T48" s="25"/>
      <c r="U48" s="25"/>
      <c r="V48" s="25"/>
      <c r="W48" s="25"/>
      <c r="X48" s="25"/>
      <c r="Y48" s="25"/>
      <c r="Z48" s="27"/>
      <c r="AA48" s="27"/>
      <c r="AB48" s="28"/>
      <c r="AC48" s="28"/>
      <c r="AD48" s="29"/>
      <c r="AE48" s="29"/>
      <c r="AF48" s="29"/>
      <c r="AG48" s="29"/>
      <c r="AH48" s="29"/>
      <c r="AI48" s="29"/>
      <c r="AJ48" s="30"/>
      <c r="AK48" s="29"/>
      <c r="AL48" s="29"/>
      <c r="AM48" s="30"/>
      <c r="AN48" s="30"/>
      <c r="AO48" s="31"/>
    </row>
    <row r="49" spans="1:41" x14ac:dyDescent="0.2">
      <c r="A49" s="22"/>
      <c r="B49" s="22"/>
      <c r="C49" s="22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5"/>
      <c r="S49" s="25"/>
      <c r="T49" s="25"/>
      <c r="U49" s="25"/>
      <c r="V49" s="25"/>
      <c r="W49" s="25"/>
      <c r="X49" s="25"/>
      <c r="Y49" s="25"/>
      <c r="Z49" s="27"/>
      <c r="AA49" s="27"/>
      <c r="AB49" s="28"/>
      <c r="AC49" s="28"/>
      <c r="AD49" s="29"/>
      <c r="AE49" s="29"/>
      <c r="AF49" s="29"/>
      <c r="AG49" s="29"/>
      <c r="AH49" s="29"/>
      <c r="AI49" s="29"/>
      <c r="AJ49" s="30"/>
      <c r="AK49" s="29"/>
      <c r="AL49" s="29"/>
      <c r="AM49" s="30"/>
      <c r="AN49" s="30"/>
      <c r="AO49" s="31"/>
    </row>
    <row r="50" spans="1:41" x14ac:dyDescent="0.2">
      <c r="A50" s="22"/>
      <c r="B50" s="22"/>
      <c r="C50" s="22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26"/>
      <c r="R50" s="25"/>
      <c r="S50" s="25"/>
      <c r="T50" s="25"/>
      <c r="U50" s="25"/>
      <c r="V50" s="25"/>
      <c r="W50" s="25"/>
      <c r="X50" s="25"/>
      <c r="Y50" s="25"/>
      <c r="Z50" s="27"/>
      <c r="AA50" s="27"/>
      <c r="AB50" s="28"/>
      <c r="AC50" s="28"/>
      <c r="AD50" s="29"/>
      <c r="AE50" s="29"/>
      <c r="AF50" s="29"/>
      <c r="AG50" s="29"/>
      <c r="AH50" s="29"/>
      <c r="AI50" s="29"/>
      <c r="AJ50" s="30"/>
      <c r="AK50" s="29"/>
      <c r="AL50" s="29"/>
      <c r="AM50" s="30"/>
      <c r="AN50" s="30"/>
      <c r="AO50" s="31"/>
    </row>
    <row r="51" spans="1:41" x14ac:dyDescent="0.2">
      <c r="A51" s="22"/>
      <c r="B51" s="22"/>
      <c r="C51" s="22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5"/>
      <c r="S51" s="25"/>
      <c r="T51" s="25"/>
      <c r="U51" s="25"/>
      <c r="V51" s="25"/>
      <c r="W51" s="25"/>
      <c r="X51" s="25"/>
      <c r="Y51" s="25"/>
      <c r="Z51" s="27"/>
      <c r="AA51" s="27"/>
      <c r="AB51" s="28"/>
      <c r="AC51" s="28"/>
      <c r="AD51" s="29"/>
      <c r="AE51" s="29"/>
      <c r="AF51" s="29"/>
      <c r="AG51" s="29"/>
      <c r="AH51" s="29"/>
      <c r="AI51" s="29"/>
      <c r="AJ51" s="30"/>
      <c r="AK51" s="29"/>
      <c r="AL51" s="29"/>
      <c r="AM51" s="30"/>
      <c r="AN51" s="30"/>
      <c r="AO51" s="31"/>
    </row>
    <row r="52" spans="1:41" x14ac:dyDescent="0.2">
      <c r="A52" s="22"/>
      <c r="B52" s="22"/>
      <c r="C52" s="22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/>
      <c r="Q52" s="26"/>
      <c r="R52" s="25"/>
      <c r="S52" s="25"/>
      <c r="T52" s="25"/>
      <c r="U52" s="25"/>
      <c r="V52" s="25"/>
      <c r="W52" s="25"/>
      <c r="X52" s="25"/>
      <c r="Y52" s="25"/>
      <c r="Z52" s="27"/>
      <c r="AA52" s="27"/>
      <c r="AB52" s="28"/>
      <c r="AC52" s="28"/>
      <c r="AD52" s="29"/>
      <c r="AE52" s="29"/>
      <c r="AF52" s="29"/>
      <c r="AG52" s="29"/>
      <c r="AH52" s="29"/>
      <c r="AI52" s="29"/>
      <c r="AJ52" s="30"/>
      <c r="AK52" s="29"/>
      <c r="AL52" s="29"/>
      <c r="AM52" s="30"/>
      <c r="AN52" s="30"/>
      <c r="AO52" s="31"/>
    </row>
    <row r="53" spans="1:41" x14ac:dyDescent="0.2">
      <c r="A53" s="22"/>
      <c r="B53" s="22"/>
      <c r="C53" s="22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5"/>
      <c r="S53" s="25"/>
      <c r="T53" s="25"/>
      <c r="U53" s="25"/>
      <c r="V53" s="25"/>
      <c r="W53" s="25"/>
      <c r="X53" s="25"/>
      <c r="Y53" s="25"/>
      <c r="Z53" s="27"/>
      <c r="AA53" s="27"/>
      <c r="AB53" s="28"/>
      <c r="AC53" s="28"/>
      <c r="AD53" s="29"/>
      <c r="AE53" s="29"/>
      <c r="AF53" s="29"/>
      <c r="AG53" s="29"/>
      <c r="AH53" s="29"/>
      <c r="AI53" s="29"/>
      <c r="AJ53" s="30"/>
      <c r="AK53" s="29"/>
      <c r="AL53" s="29"/>
      <c r="AM53" s="30"/>
      <c r="AN53" s="30"/>
      <c r="AO53" s="31"/>
    </row>
    <row r="54" spans="1:41" x14ac:dyDescent="0.2">
      <c r="A54" s="22"/>
      <c r="B54" s="22"/>
      <c r="C54" s="22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26"/>
      <c r="R54" s="25"/>
      <c r="S54" s="25"/>
      <c r="T54" s="25"/>
      <c r="U54" s="25"/>
      <c r="V54" s="25"/>
      <c r="W54" s="25"/>
      <c r="X54" s="25"/>
      <c r="Y54" s="25"/>
      <c r="Z54" s="27"/>
      <c r="AA54" s="27"/>
      <c r="AB54" s="28"/>
      <c r="AC54" s="28"/>
      <c r="AD54" s="29"/>
      <c r="AE54" s="29"/>
      <c r="AF54" s="29"/>
      <c r="AG54" s="29"/>
      <c r="AH54" s="29"/>
      <c r="AI54" s="29"/>
      <c r="AJ54" s="30"/>
      <c r="AK54" s="29"/>
      <c r="AL54" s="29"/>
      <c r="AM54" s="30"/>
      <c r="AN54" s="30"/>
      <c r="AO54" s="31"/>
    </row>
    <row r="55" spans="1:41" x14ac:dyDescent="0.2">
      <c r="A55" s="22"/>
      <c r="B55" s="22"/>
      <c r="C55" s="22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5"/>
      <c r="S55" s="25"/>
      <c r="T55" s="25"/>
      <c r="U55" s="25"/>
      <c r="V55" s="25"/>
      <c r="W55" s="25"/>
      <c r="X55" s="25"/>
      <c r="Y55" s="25"/>
      <c r="Z55" s="27"/>
      <c r="AA55" s="27"/>
      <c r="AB55" s="28"/>
      <c r="AC55" s="28"/>
      <c r="AD55" s="29"/>
      <c r="AE55" s="29"/>
      <c r="AF55" s="29"/>
      <c r="AG55" s="29"/>
      <c r="AH55" s="29"/>
      <c r="AI55" s="29"/>
      <c r="AJ55" s="30"/>
      <c r="AK55" s="29"/>
      <c r="AL55" s="29"/>
      <c r="AM55" s="30"/>
      <c r="AN55" s="30"/>
      <c r="AO55" s="31"/>
    </row>
    <row r="56" spans="1:41" x14ac:dyDescent="0.2">
      <c r="A56" s="22"/>
      <c r="B56" s="22"/>
      <c r="C56" s="22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5"/>
      <c r="S56" s="25"/>
      <c r="T56" s="25"/>
      <c r="U56" s="25"/>
      <c r="V56" s="25"/>
      <c r="W56" s="25"/>
      <c r="X56" s="25"/>
      <c r="Y56" s="25"/>
      <c r="Z56" s="27"/>
      <c r="AA56" s="27"/>
      <c r="AB56" s="28"/>
      <c r="AC56" s="28"/>
      <c r="AD56" s="29"/>
      <c r="AE56" s="29"/>
      <c r="AF56" s="29"/>
      <c r="AG56" s="29"/>
      <c r="AH56" s="29"/>
      <c r="AI56" s="29"/>
      <c r="AJ56" s="30"/>
      <c r="AK56" s="29"/>
      <c r="AL56" s="29"/>
      <c r="AM56" s="30"/>
      <c r="AN56" s="30"/>
      <c r="AO56" s="31"/>
    </row>
    <row r="57" spans="1:41" x14ac:dyDescent="0.2">
      <c r="A57" s="22"/>
      <c r="B57" s="22"/>
      <c r="C57" s="22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5"/>
      <c r="S57" s="25"/>
      <c r="T57" s="25"/>
      <c r="U57" s="25"/>
      <c r="V57" s="25"/>
      <c r="W57" s="25"/>
      <c r="X57" s="25"/>
      <c r="Y57" s="25"/>
      <c r="Z57" s="27"/>
      <c r="AA57" s="27"/>
      <c r="AB57" s="28"/>
      <c r="AC57" s="28"/>
      <c r="AD57" s="29"/>
      <c r="AE57" s="29"/>
      <c r="AF57" s="29"/>
      <c r="AG57" s="29"/>
      <c r="AH57" s="29"/>
      <c r="AI57" s="29"/>
      <c r="AJ57" s="30"/>
      <c r="AK57" s="29"/>
      <c r="AL57" s="29"/>
      <c r="AM57" s="30"/>
      <c r="AN57" s="30"/>
      <c r="AO57" s="31"/>
    </row>
    <row r="58" spans="1:41" x14ac:dyDescent="0.2">
      <c r="A58" s="22"/>
      <c r="B58" s="22"/>
      <c r="C58" s="22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26"/>
      <c r="R58" s="25"/>
      <c r="S58" s="25"/>
      <c r="T58" s="25"/>
      <c r="U58" s="25"/>
      <c r="V58" s="25"/>
      <c r="W58" s="25"/>
      <c r="X58" s="25"/>
      <c r="Y58" s="25"/>
      <c r="Z58" s="27"/>
      <c r="AA58" s="27"/>
      <c r="AB58" s="28"/>
      <c r="AC58" s="28"/>
      <c r="AD58" s="29"/>
      <c r="AE58" s="29"/>
      <c r="AF58" s="29"/>
      <c r="AG58" s="29"/>
      <c r="AH58" s="29"/>
      <c r="AI58" s="29"/>
      <c r="AJ58" s="30"/>
      <c r="AK58" s="29"/>
      <c r="AL58" s="29"/>
      <c r="AM58" s="30"/>
      <c r="AN58" s="30"/>
      <c r="AO58" s="31"/>
    </row>
    <row r="59" spans="1:41" x14ac:dyDescent="0.2">
      <c r="A59" s="22"/>
      <c r="B59" s="22"/>
      <c r="C59" s="22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5"/>
      <c r="S59" s="25"/>
      <c r="T59" s="25"/>
      <c r="U59" s="25"/>
      <c r="V59" s="25"/>
      <c r="W59" s="25"/>
      <c r="X59" s="25"/>
      <c r="Y59" s="25"/>
      <c r="Z59" s="27"/>
      <c r="AA59" s="27"/>
      <c r="AB59" s="28"/>
      <c r="AC59" s="28"/>
      <c r="AD59" s="29"/>
      <c r="AE59" s="29"/>
      <c r="AF59" s="29"/>
      <c r="AG59" s="29"/>
      <c r="AH59" s="29"/>
      <c r="AI59" s="29"/>
      <c r="AJ59" s="30"/>
      <c r="AK59" s="29"/>
      <c r="AL59" s="29"/>
      <c r="AM59" s="30"/>
      <c r="AN59" s="30"/>
      <c r="AO59" s="31"/>
    </row>
    <row r="60" spans="1:41" x14ac:dyDescent="0.2">
      <c r="A60" s="22"/>
      <c r="B60" s="22"/>
      <c r="C60" s="22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26"/>
      <c r="R60" s="25"/>
      <c r="S60" s="25"/>
      <c r="T60" s="25"/>
      <c r="U60" s="25"/>
      <c r="V60" s="25"/>
      <c r="W60" s="25"/>
      <c r="X60" s="25"/>
      <c r="Y60" s="25"/>
      <c r="Z60" s="27"/>
      <c r="AA60" s="27"/>
      <c r="AB60" s="28"/>
      <c r="AC60" s="28"/>
      <c r="AD60" s="29"/>
      <c r="AE60" s="29"/>
      <c r="AF60" s="29"/>
      <c r="AG60" s="29"/>
      <c r="AH60" s="29"/>
      <c r="AI60" s="29"/>
      <c r="AJ60" s="30"/>
      <c r="AK60" s="29"/>
      <c r="AL60" s="29"/>
      <c r="AM60" s="30"/>
      <c r="AN60" s="30"/>
      <c r="AO60" s="31"/>
    </row>
    <row r="61" spans="1:41" x14ac:dyDescent="0.2">
      <c r="A61" s="22"/>
      <c r="B61" s="22"/>
      <c r="C61" s="22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5"/>
      <c r="S61" s="25"/>
      <c r="T61" s="25"/>
      <c r="U61" s="25"/>
      <c r="V61" s="25"/>
      <c r="W61" s="25"/>
      <c r="X61" s="25"/>
      <c r="Y61" s="25"/>
      <c r="Z61" s="27"/>
      <c r="AA61" s="27"/>
      <c r="AB61" s="28"/>
      <c r="AC61" s="28"/>
      <c r="AD61" s="29"/>
      <c r="AE61" s="29"/>
      <c r="AF61" s="29"/>
      <c r="AG61" s="29"/>
      <c r="AH61" s="29"/>
      <c r="AI61" s="29"/>
      <c r="AJ61" s="30"/>
      <c r="AK61" s="29"/>
      <c r="AL61" s="29"/>
      <c r="AM61" s="30"/>
      <c r="AN61" s="30"/>
      <c r="AO61" s="31"/>
    </row>
    <row r="62" spans="1:41" x14ac:dyDescent="0.2">
      <c r="A62" s="22"/>
      <c r="B62" s="22"/>
      <c r="C62" s="22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26"/>
      <c r="R62" s="25"/>
      <c r="S62" s="25"/>
      <c r="T62" s="25"/>
      <c r="U62" s="25"/>
      <c r="V62" s="25"/>
      <c r="W62" s="25"/>
      <c r="X62" s="25"/>
      <c r="Y62" s="25"/>
      <c r="Z62" s="27"/>
      <c r="AA62" s="27"/>
      <c r="AB62" s="28"/>
      <c r="AC62" s="28"/>
      <c r="AD62" s="29"/>
      <c r="AE62" s="29"/>
      <c r="AF62" s="29"/>
      <c r="AG62" s="29"/>
      <c r="AH62" s="29"/>
      <c r="AI62" s="29"/>
      <c r="AJ62" s="30"/>
      <c r="AK62" s="29"/>
      <c r="AL62" s="29"/>
      <c r="AM62" s="30"/>
      <c r="AN62" s="30"/>
      <c r="AO62" s="31"/>
    </row>
    <row r="63" spans="1:41" x14ac:dyDescent="0.2">
      <c r="A63" s="22"/>
      <c r="B63" s="22"/>
      <c r="C63" s="22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5"/>
      <c r="S63" s="25"/>
      <c r="T63" s="25"/>
      <c r="U63" s="25"/>
      <c r="V63" s="25"/>
      <c r="W63" s="25"/>
      <c r="X63" s="25"/>
      <c r="Y63" s="25"/>
      <c r="Z63" s="27"/>
      <c r="AA63" s="27"/>
      <c r="AB63" s="28"/>
      <c r="AC63" s="28"/>
      <c r="AD63" s="29"/>
      <c r="AE63" s="29"/>
      <c r="AF63" s="29"/>
      <c r="AG63" s="29"/>
      <c r="AH63" s="29"/>
      <c r="AI63" s="29"/>
      <c r="AJ63" s="30"/>
      <c r="AK63" s="29"/>
      <c r="AL63" s="29"/>
      <c r="AM63" s="30"/>
      <c r="AN63" s="30"/>
      <c r="AO63" s="31"/>
    </row>
    <row r="64" spans="1:41" x14ac:dyDescent="0.2">
      <c r="A64" s="22"/>
      <c r="B64" s="22"/>
      <c r="C64" s="22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/>
      <c r="Q64" s="26"/>
      <c r="R64" s="25"/>
      <c r="S64" s="25"/>
      <c r="T64" s="25"/>
      <c r="U64" s="25"/>
      <c r="V64" s="25"/>
      <c r="W64" s="25"/>
      <c r="X64" s="25"/>
      <c r="Y64" s="25"/>
      <c r="Z64" s="27"/>
      <c r="AA64" s="27"/>
      <c r="AB64" s="28"/>
      <c r="AC64" s="28"/>
      <c r="AD64" s="29"/>
      <c r="AE64" s="29"/>
      <c r="AF64" s="29"/>
      <c r="AG64" s="29"/>
      <c r="AH64" s="29"/>
      <c r="AI64" s="29"/>
      <c r="AJ64" s="30"/>
      <c r="AK64" s="29"/>
      <c r="AL64" s="29"/>
      <c r="AM64" s="30"/>
      <c r="AN64" s="30"/>
      <c r="AO64" s="31"/>
    </row>
    <row r="65" spans="1:41" x14ac:dyDescent="0.2">
      <c r="A65" s="22"/>
      <c r="B65" s="22"/>
      <c r="C65" s="22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5"/>
      <c r="S65" s="25"/>
      <c r="T65" s="25"/>
      <c r="U65" s="25"/>
      <c r="V65" s="25"/>
      <c r="W65" s="25"/>
      <c r="X65" s="25"/>
      <c r="Y65" s="25"/>
      <c r="Z65" s="27"/>
      <c r="AA65" s="27"/>
      <c r="AB65" s="28"/>
      <c r="AC65" s="28"/>
      <c r="AD65" s="29"/>
      <c r="AE65" s="29"/>
      <c r="AF65" s="29"/>
      <c r="AG65" s="29"/>
      <c r="AH65" s="29"/>
      <c r="AI65" s="29"/>
      <c r="AJ65" s="30"/>
      <c r="AK65" s="29"/>
      <c r="AL65" s="29"/>
      <c r="AM65" s="30"/>
      <c r="AN65" s="30"/>
      <c r="AO65" s="31"/>
    </row>
    <row r="66" spans="1:41" x14ac:dyDescent="0.2">
      <c r="A66" s="22"/>
      <c r="B66" s="22"/>
      <c r="C66" s="22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6"/>
      <c r="Q66" s="26"/>
      <c r="R66" s="25"/>
      <c r="S66" s="25"/>
      <c r="T66" s="25"/>
      <c r="U66" s="25"/>
      <c r="V66" s="25"/>
      <c r="W66" s="25"/>
      <c r="X66" s="25"/>
      <c r="Y66" s="25"/>
      <c r="Z66" s="27"/>
      <c r="AA66" s="27"/>
      <c r="AB66" s="28"/>
      <c r="AC66" s="28"/>
      <c r="AD66" s="29"/>
      <c r="AE66" s="29"/>
      <c r="AF66" s="29"/>
      <c r="AG66" s="29"/>
      <c r="AH66" s="29"/>
      <c r="AI66" s="29"/>
      <c r="AJ66" s="30"/>
      <c r="AK66" s="29"/>
      <c r="AL66" s="29"/>
      <c r="AM66" s="30"/>
      <c r="AN66" s="30"/>
      <c r="AO66" s="31"/>
    </row>
    <row r="67" spans="1:41" x14ac:dyDescent="0.2">
      <c r="A67" s="22"/>
      <c r="B67" s="22"/>
      <c r="C67" s="22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5"/>
      <c r="S67" s="25"/>
      <c r="T67" s="25"/>
      <c r="U67" s="25"/>
      <c r="V67" s="25"/>
      <c r="W67" s="25"/>
      <c r="X67" s="25"/>
      <c r="Y67" s="25"/>
      <c r="Z67" s="27"/>
      <c r="AA67" s="27"/>
      <c r="AB67" s="28"/>
      <c r="AC67" s="28"/>
      <c r="AD67" s="29"/>
      <c r="AE67" s="29"/>
      <c r="AF67" s="29"/>
      <c r="AG67" s="29"/>
      <c r="AH67" s="29"/>
      <c r="AI67" s="29"/>
      <c r="AJ67" s="30"/>
      <c r="AK67" s="29"/>
      <c r="AL67" s="29"/>
      <c r="AM67" s="30"/>
      <c r="AN67" s="30"/>
      <c r="AO67" s="31"/>
    </row>
    <row r="68" spans="1:41" x14ac:dyDescent="0.2">
      <c r="A68" s="22"/>
      <c r="B68" s="22"/>
      <c r="C68" s="22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6"/>
      <c r="R68" s="25"/>
      <c r="S68" s="25"/>
      <c r="T68" s="25"/>
      <c r="U68" s="25"/>
      <c r="V68" s="25"/>
      <c r="W68" s="25"/>
      <c r="X68" s="25"/>
      <c r="Y68" s="25"/>
      <c r="Z68" s="27"/>
      <c r="AA68" s="27"/>
      <c r="AB68" s="28"/>
      <c r="AC68" s="28"/>
      <c r="AD68" s="29"/>
      <c r="AE68" s="29"/>
      <c r="AF68" s="29"/>
      <c r="AG68" s="29"/>
      <c r="AH68" s="29"/>
      <c r="AI68" s="29"/>
      <c r="AJ68" s="30"/>
      <c r="AK68" s="29"/>
      <c r="AL68" s="29"/>
      <c r="AM68" s="30"/>
      <c r="AN68" s="30"/>
      <c r="AO68" s="31"/>
    </row>
    <row r="69" spans="1:41" x14ac:dyDescent="0.2">
      <c r="A69" s="22"/>
      <c r="B69" s="22"/>
      <c r="C69" s="22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5"/>
      <c r="S69" s="25"/>
      <c r="T69" s="25"/>
      <c r="U69" s="25"/>
      <c r="V69" s="25"/>
      <c r="W69" s="25"/>
      <c r="X69" s="25"/>
      <c r="Y69" s="25"/>
      <c r="Z69" s="27"/>
      <c r="AA69" s="27"/>
      <c r="AB69" s="28"/>
      <c r="AC69" s="28"/>
      <c r="AD69" s="29"/>
      <c r="AE69" s="29"/>
      <c r="AF69" s="29"/>
      <c r="AG69" s="29"/>
      <c r="AH69" s="29"/>
      <c r="AI69" s="29"/>
      <c r="AJ69" s="30"/>
      <c r="AK69" s="29"/>
      <c r="AL69" s="29"/>
      <c r="AM69" s="30"/>
      <c r="AN69" s="30"/>
      <c r="AO69" s="31"/>
    </row>
    <row r="70" spans="1:41" x14ac:dyDescent="0.2">
      <c r="A70" s="22"/>
      <c r="B70" s="22"/>
      <c r="C70" s="22"/>
    </row>
    <row r="71" spans="1:41" x14ac:dyDescent="0.2">
      <c r="A71" s="22"/>
      <c r="B71" s="22"/>
      <c r="C71" s="22"/>
    </row>
    <row r="72" spans="1:41" x14ac:dyDescent="0.2">
      <c r="A72" s="22"/>
      <c r="B72" s="22"/>
      <c r="C72" s="22"/>
    </row>
    <row r="73" spans="1:41" x14ac:dyDescent="0.2">
      <c r="A73" s="22"/>
      <c r="B73" s="22"/>
      <c r="C73" s="22"/>
    </row>
    <row r="74" spans="1:41" x14ac:dyDescent="0.2">
      <c r="A74" s="22"/>
      <c r="B74" s="22"/>
      <c r="C74" s="22"/>
    </row>
    <row r="75" spans="1:41" x14ac:dyDescent="0.2">
      <c r="A75" s="22"/>
      <c r="B75" s="22"/>
      <c r="C75" s="22"/>
    </row>
    <row r="76" spans="1:41" x14ac:dyDescent="0.2">
      <c r="A76" s="22"/>
      <c r="B76" s="22"/>
      <c r="C76" s="22"/>
    </row>
    <row r="77" spans="1:41" x14ac:dyDescent="0.2">
      <c r="A77" s="22"/>
      <c r="B77" s="22"/>
      <c r="C77" s="22"/>
    </row>
    <row r="78" spans="1:41" x14ac:dyDescent="0.2">
      <c r="A78" s="22"/>
      <c r="B78" s="22"/>
      <c r="C78" s="22"/>
    </row>
    <row r="79" spans="1:41" x14ac:dyDescent="0.2">
      <c r="A79" s="22"/>
      <c r="B79" s="22"/>
      <c r="C79" s="22"/>
    </row>
    <row r="80" spans="1:41" x14ac:dyDescent="0.2">
      <c r="A80" s="22"/>
      <c r="B80" s="22"/>
      <c r="C80" s="22"/>
    </row>
    <row r="81" spans="1:3" x14ac:dyDescent="0.2">
      <c r="A81" s="22"/>
      <c r="B81" s="22"/>
      <c r="C81" s="22"/>
    </row>
    <row r="82" spans="1:3" x14ac:dyDescent="0.2">
      <c r="A82" s="22"/>
      <c r="B82" s="22"/>
      <c r="C82" s="22"/>
    </row>
    <row r="83" spans="1:3" x14ac:dyDescent="0.2">
      <c r="A83" s="22"/>
      <c r="B83" s="22"/>
      <c r="C83" s="22"/>
    </row>
    <row r="84" spans="1:3" x14ac:dyDescent="0.2">
      <c r="A84" s="22"/>
      <c r="B84" s="22"/>
      <c r="C84" s="22"/>
    </row>
    <row r="85" spans="1:3" x14ac:dyDescent="0.2">
      <c r="A85" s="22"/>
      <c r="B85" s="22"/>
      <c r="C85" s="22"/>
    </row>
    <row r="86" spans="1:3" x14ac:dyDescent="0.2">
      <c r="A86" s="22"/>
      <c r="B86" s="22"/>
      <c r="C86" s="22"/>
    </row>
    <row r="87" spans="1:3" x14ac:dyDescent="0.2">
      <c r="A87" s="22"/>
      <c r="B87" s="22"/>
      <c r="C87" s="22"/>
    </row>
    <row r="88" spans="1:3" x14ac:dyDescent="0.2">
      <c r="A88" s="22"/>
      <c r="B88" s="22"/>
      <c r="C88" s="22"/>
    </row>
    <row r="89" spans="1:3" x14ac:dyDescent="0.2">
      <c r="A89" s="22"/>
      <c r="B89" s="22"/>
      <c r="C89" s="22"/>
    </row>
    <row r="90" spans="1:3" x14ac:dyDescent="0.2">
      <c r="A90" s="22"/>
      <c r="B90" s="22"/>
      <c r="C90" s="22"/>
    </row>
    <row r="91" spans="1:3" x14ac:dyDescent="0.2">
      <c r="A91" s="22"/>
      <c r="B91" s="22"/>
      <c r="C91" s="22"/>
    </row>
    <row r="92" spans="1:3" x14ac:dyDescent="0.2">
      <c r="A92" s="22"/>
      <c r="B92" s="22"/>
      <c r="C92" s="22"/>
    </row>
    <row r="93" spans="1:3" x14ac:dyDescent="0.2">
      <c r="A93" s="22"/>
      <c r="B93" s="22"/>
      <c r="C93" s="22"/>
    </row>
    <row r="94" spans="1:3" x14ac:dyDescent="0.2">
      <c r="A94" s="22"/>
      <c r="B94" s="22"/>
      <c r="C94" s="22"/>
    </row>
    <row r="95" spans="1:3" x14ac:dyDescent="0.2">
      <c r="A95" s="22"/>
      <c r="B95" s="22"/>
      <c r="C95" s="22"/>
    </row>
    <row r="96" spans="1:3" x14ac:dyDescent="0.2">
      <c r="A96" s="22"/>
      <c r="B96" s="22"/>
      <c r="C96" s="22"/>
    </row>
    <row r="97" spans="1:3" x14ac:dyDescent="0.2">
      <c r="A97" s="22"/>
      <c r="B97" s="22"/>
      <c r="C97" s="22"/>
    </row>
    <row r="98" spans="1:3" x14ac:dyDescent="0.2">
      <c r="A98" s="22"/>
      <c r="B98" s="22"/>
      <c r="C98" s="22"/>
    </row>
    <row r="99" spans="1:3" x14ac:dyDescent="0.2">
      <c r="A99" s="22"/>
      <c r="B99" s="22"/>
      <c r="C99" s="22"/>
    </row>
  </sheetData>
  <mergeCells count="32">
    <mergeCell ref="A1:A3"/>
    <mergeCell ref="B1:B3"/>
    <mergeCell ref="C1:C3"/>
    <mergeCell ref="D1:Q1"/>
    <mergeCell ref="R1:AA1"/>
    <mergeCell ref="Z2:AA2"/>
    <mergeCell ref="AD2:AD3"/>
    <mergeCell ref="AE2:AE3"/>
    <mergeCell ref="AF2:AF3"/>
    <mergeCell ref="AG2:AG3"/>
    <mergeCell ref="AB1:AC2"/>
    <mergeCell ref="AM2:AM3"/>
    <mergeCell ref="AN1:AN3"/>
    <mergeCell ref="AO1:AO3"/>
    <mergeCell ref="D2:E2"/>
    <mergeCell ref="F2:G2"/>
    <mergeCell ref="H2:I2"/>
    <mergeCell ref="J2:K2"/>
    <mergeCell ref="L2:M2"/>
    <mergeCell ref="N2:O2"/>
    <mergeCell ref="P2:Q2"/>
    <mergeCell ref="R2:S2"/>
    <mergeCell ref="AD1:AJ1"/>
    <mergeCell ref="AK1:AM1"/>
    <mergeCell ref="T2:U2"/>
    <mergeCell ref="V2:W2"/>
    <mergeCell ref="X2:Y2"/>
    <mergeCell ref="AH2:AH3"/>
    <mergeCell ref="AI2:AI3"/>
    <mergeCell ref="AJ2:AJ3"/>
    <mergeCell ref="AK2:AK3"/>
    <mergeCell ref="AL2:AL3"/>
  </mergeCells>
  <phoneticPr fontId="13" type="noConversion"/>
  <conditionalFormatting sqref="B18:B99 B4:B11 B14:B15">
    <cfRule type="expression" dxfId="27" priority="1" stopIfTrue="1">
      <formula>AND(NOT(ISBLANK($A4)),ISBLANK(B4))</formula>
    </cfRule>
  </conditionalFormatting>
  <conditionalFormatting sqref="B17">
    <cfRule type="expression" dxfId="26" priority="2" stopIfTrue="1">
      <formula>AND(NOT(ISBLANK($A12)),ISBLANK(B17))</formula>
    </cfRule>
  </conditionalFormatting>
  <conditionalFormatting sqref="B16">
    <cfRule type="expression" dxfId="25" priority="3" stopIfTrue="1">
      <formula>AND(NOT(ISBLANK($A13)),ISBLANK(B16))</formula>
    </cfRule>
  </conditionalFormatting>
  <conditionalFormatting sqref="C4:C99">
    <cfRule type="expression" dxfId="24" priority="4" stopIfTrue="1">
      <formula>AND(NOT(ISBLANK(A4)),ISBLANK(C4))</formula>
    </cfRule>
  </conditionalFormatting>
  <conditionalFormatting sqref="D4:D69 F4:F69 H4:H69 J4:J69 L4:L69 N4:N69 R4:R69 T4:T69 V4:V69 X4:X69">
    <cfRule type="expression" dxfId="23" priority="5" stopIfTrue="1">
      <formula>AND(NOT(ISBLANK(E4)),ISBLANK(D4))</formula>
    </cfRule>
  </conditionalFormatting>
  <conditionalFormatting sqref="E4:E69 G4:G69 I4:I69 K4:K69 M4:M69 O4:O69 S4:S69 U4:U69 W4:W69 Y4:Y69">
    <cfRule type="expression" dxfId="22" priority="6" stopIfTrue="1">
      <formula>AND(NOT(ISBLANK(D4)),ISBLANK(E4))</formula>
    </cfRule>
  </conditionalFormatting>
  <conditionalFormatting sqref="B12:B13">
    <cfRule type="expression" dxfId="21" priority="7" stopIfTrue="1">
      <formula>AND(NOT(ISBLANK(#REF!)),ISBLANK(B12))</formula>
    </cfRule>
  </conditionalFormatting>
  <dataValidations count="5">
    <dataValidation operator="lessThanOrEqual" allowBlank="1" showInputMessage="1" showErrorMessage="1" error="FTE cannot be greater than Headcount_x000a_" sqref="R70:AN65536 D70:O65536 A100:C65536 AB1 AO4:AO65536 P2 A1:C1 R1 AO1 AP1:IV1048576 AB3:AC69 P4:Q65536"/>
    <dataValidation type="decimal" operator="greaterThan" allowBlank="1" showInputMessage="1" showErrorMessage="1" sqref="AD18:AI69 AK18:AL69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X4:X69 V4:V69 T4:T69 N4:N69 L4:L69 J4:J69 H4:H69 F4:F69 D4:D69 R4:R69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Y4:Y69 W4:W69 U4:U69 O4:O69 K4:K69 I4:I69 G4:G69 M4:M69 E4:E69 S4:S69">
      <formula1>E4&lt;=D4</formula1>
    </dataValidation>
    <dataValidation type="decimal" operator="greaterThanOrEqual" allowBlank="1" showInputMessage="1" showErrorMessage="1" sqref="AL4:AL17 AK4:AK7 AK9:AK17 AD4:AI17">
      <formula1>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 2012</vt:lpstr>
      <vt:lpstr>February 2012</vt:lpstr>
      <vt:lpstr>March 2012</vt:lpstr>
      <vt:lpstr>April 2012</vt:lpstr>
      <vt:lpstr>May 2012</vt:lpstr>
      <vt:lpstr>June 2012</vt:lpstr>
      <vt:lpstr>July 2012</vt:lpstr>
      <vt:lpstr>August 2012</vt:lpstr>
      <vt:lpstr>September 2012</vt:lpstr>
      <vt:lpstr>October 2012</vt:lpstr>
      <vt:lpstr>November 2012</vt:lpstr>
      <vt:lpstr>December 2012</vt:lpstr>
    </vt:vector>
  </TitlesOfParts>
  <Company>Flex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DFT</cp:lastModifiedBy>
  <cp:lastPrinted>2011-05-16T09:46:00Z</cp:lastPrinted>
  <dcterms:created xsi:type="dcterms:W3CDTF">2011-03-30T15:28:39Z</dcterms:created>
  <dcterms:modified xsi:type="dcterms:W3CDTF">2014-08-19T08:47:16Z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