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updateLinks="always" defaultThemeVersion="166925"/>
  <mc:AlternateContent xmlns:mc="http://schemas.openxmlformats.org/markup-compatibility/2006">
    <mc:Choice Requires="x15">
      <x15ac:absPath xmlns:x15ac="http://schemas.microsoft.com/office/spreadsheetml/2010/11/ac" url="C:\Users\vohra\AppData\Local\Microsoft\Windows\INetCache\Content.Outlook\9DJ3Q70E\"/>
    </mc:Choice>
  </mc:AlternateContent>
  <xr:revisionPtr revIDLastSave="0" documentId="13_ncr:1_{0DE2F8D9-1C07-4689-A4ED-AFE3228D480A}" xr6:coauthVersionLast="47" xr6:coauthVersionMax="47" xr10:uidLastSave="{00000000-0000-0000-0000-000000000000}"/>
  <bookViews>
    <workbookView xWindow="-90" yWindow="-90" windowWidth="19380" windowHeight="10380" xr2:uid="{362D95EC-4862-4413-9131-CC11BE99B7B9}"/>
  </bookViews>
  <sheets>
    <sheet name="New Version October 2021" sheetId="2" r:id="rId1"/>
    <sheet name="old Version October 2021" sheetId="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'New Version October 2021'!#REF!</definedName>
    <definedName name="_xlnm._FilterDatabase" hidden="1">#REF!</definedName>
    <definedName name="A">[1]COINS_OSCAR_mapping!#REF!</definedName>
    <definedName name="ac_lu">#REF!</definedName>
    <definedName name="ALL">#REF!</definedName>
    <definedName name="alr">#REF!</definedName>
    <definedName name="anchor">#REF!</definedName>
    <definedName name="ap">#REF!</definedName>
    <definedName name="ApplicationInput">#REF!</definedName>
    <definedName name="ar">#REF!</definedName>
    <definedName name="b">OFFSET(rUpperHdr,1,0,rUpperCount,1)</definedName>
    <definedName name="bom">#REF!</definedName>
    <definedName name="cap">#REF!</definedName>
    <definedName name="CAPNAC">#REF!</definedName>
    <definedName name="Classification">'[2]List of Values'!$A$2:$A$100</definedName>
    <definedName name="CM">#REF!</definedName>
    <definedName name="ContinuationMessage">#REF!</definedName>
    <definedName name="Costs">#REF!</definedName>
    <definedName name="cst">#REF!</definedName>
    <definedName name="DEL_AME">#N/A</definedName>
    <definedName name="eng">#REF!</definedName>
    <definedName name="ErrorSummary">#REF!</definedName>
    <definedName name="esr">#REF!</definedName>
    <definedName name="_xlnm.Extract" localSheetId="0">'New Version October 2021'!#REF!</definedName>
    <definedName name="FA">#REF!</definedName>
    <definedName name="FF_ERP">#REF!</definedName>
    <definedName name="FF_FIN">#REF!</definedName>
    <definedName name="filter_area">#REF!</definedName>
    <definedName name="filter_cell">#REF!</definedName>
    <definedName name="filter_line">#REF!</definedName>
    <definedName name="FilterSummary">#REF!</definedName>
    <definedName name="fin">#REF!</definedName>
    <definedName name="gl">#REF!</definedName>
    <definedName name="goto_macros">#N/A</definedName>
    <definedName name="hide_macros">#N/A</definedName>
    <definedName name="Insert_Page">#N/A</definedName>
    <definedName name="inv">#REF!</definedName>
    <definedName name="L5_codes_descriptions">'[3]3 - Proposed BS COA'!$I$7:$J$1416</definedName>
    <definedName name="Levels">#REF!</definedName>
    <definedName name="LM_Segment_Separator">#REF!</definedName>
    <definedName name="LM_Setup_CS">#REF!</definedName>
    <definedName name="LM_Setup_RO">#REF!</definedName>
    <definedName name="LMid">'[4]ECL main Data'!$BR$5</definedName>
    <definedName name="Lookup">#REF!</definedName>
    <definedName name="Macro1" localSheetId="0">[5]!Macro1</definedName>
    <definedName name="Macro1" localSheetId="1">[5]!Macro1</definedName>
    <definedName name="Macro1">[5]!Macro1</definedName>
    <definedName name="Macro2" localSheetId="0">[5]!Macro2</definedName>
    <definedName name="Macro2" localSheetId="1">[5]!Macro2</definedName>
    <definedName name="Macro2">[5]!Macro2</definedName>
    <definedName name="Macroassignprintmacro" localSheetId="0">[5]!Macroassignprintmacro</definedName>
    <definedName name="Macroassignprintmacro" localSheetId="1">[5]!Macroassignprintmacro</definedName>
    <definedName name="Macroassignprintmacro">[5]!Macroassignprintmacro</definedName>
    <definedName name="Maintain_Setups">#N/A</definedName>
    <definedName name="MAPPING">[1]COINS_OSCAR_mapping!#REF!</definedName>
    <definedName name="MAPPING2">[1]COINS_OSCAR_mapping!#REF!</definedName>
    <definedName name="mo">#REF!</definedName>
    <definedName name="mrp">#REF!</definedName>
    <definedName name="NAC">#REF!</definedName>
    <definedName name="NAC_LU">'[6]Revised UCOA-MENTOR NAC Mapping'!#REF!</definedName>
    <definedName name="NACDES">#REF!</definedName>
    <definedName name="namecol">#REF!</definedName>
    <definedName name="NEAR_NON_CASH">'[7]DFF Account'!$B$6:$B$9</definedName>
    <definedName name="oe">#REF!</definedName>
    <definedName name="OptionSummary">#REF!</definedName>
    <definedName name="Organisations">#REF!</definedName>
    <definedName name="OSCAR">#REF!</definedName>
    <definedName name="OSCAR_SUB_SEGMENT">#N/A</definedName>
    <definedName name="OSCARDES">#REF!</definedName>
    <definedName name="osm">#REF!</definedName>
    <definedName name="OtherSegs">#REF!</definedName>
    <definedName name="pa">#REF!</definedName>
    <definedName name="Parent">'[8]Data Validation'!$I$1:$I$5</definedName>
    <definedName name="PasteValuesHere1">#REF!</definedName>
    <definedName name="PasteValuesHere2">#REF!</definedName>
    <definedName name="po">#REF!</definedName>
    <definedName name="PopCache_GCS_HISTORICAL_RATES_HIERARCHY_ID">#REF!</definedName>
    <definedName name="PopCache_GCS_HISTORICAL_RATES_RATE_TYPE_CODE">#REF!</definedName>
    <definedName name="print_all_setups">#N/A</definedName>
    <definedName name="_xlnm.Print_Area" localSheetId="0">'New Version October 2021'!$C$1:$AQ$49</definedName>
    <definedName name="_xlnm.Print_Area">#REF!</definedName>
    <definedName name="print_current_setups">#N/A</definedName>
    <definedName name="Print_setup_data">#N/A</definedName>
    <definedName name="_xlnm.Print_Titles">#REF!,#REF!</definedName>
    <definedName name="printdocument" localSheetId="0">[5]!printdocument</definedName>
    <definedName name="printdocument" localSheetId="1">[5]!printdocument</definedName>
    <definedName name="printdocument">[5]!printdocument</definedName>
    <definedName name="PrintSheet" localSheetId="0">[5]!PrintSheet</definedName>
    <definedName name="PrintSheet" localSheetId="1">[5]!PrintSheet</definedName>
    <definedName name="PrintSheet">[5]!PrintSheet</definedName>
    <definedName name="PROG_OBJECTIVE">#N/A</definedName>
    <definedName name="programme_description">#REF!</definedName>
    <definedName name="programme_lookup">[9]Lookup!$A$2:$B$457</definedName>
    <definedName name="QA">#REF!</definedName>
    <definedName name="rAccountEconRing">#REF!</definedName>
    <definedName name="rAccountIncomeGross">[10]Ranges!$A$31:$A$32</definedName>
    <definedName name="rAccountL1Codes">#REF!</definedName>
    <definedName name="rAccountL1Desc">#REF!</definedName>
    <definedName name="rAccountL2Codes">#REF!</definedName>
    <definedName name="rAccountL2Desc">#REF!</definedName>
    <definedName name="rAccountL2L1">#REF!</definedName>
    <definedName name="rAccountL3Codes">#REF!</definedName>
    <definedName name="rAccountL3Desc">#REF!</definedName>
    <definedName name="rAccountL3L2">#REF!</definedName>
    <definedName name="rAccountL4Codes">#REF!</definedName>
    <definedName name="rAccountL4Desc">#REF!</definedName>
    <definedName name="rAccountL4L3">#REF!</definedName>
    <definedName name="rAccountL5Codes">#REF!</definedName>
    <definedName name="rAccountL5L4">#REF!</definedName>
    <definedName name="rAccountPlanning2">[10]Ranges!$C$31:$C$119</definedName>
    <definedName name="rAccountPlanningHeading1">[10]Ranges!$B$31:$B$58</definedName>
    <definedName name="rBudget">#REF!</definedName>
    <definedName name="rCostCentreDFF">[11]Ranges!$A$18:$A$28</definedName>
    <definedName name="rCostL0Codes">#REF!</definedName>
    <definedName name="rCostL0Desc">#REF!</definedName>
    <definedName name="rCostL1Codes">#REF!</definedName>
    <definedName name="rCostL1Desc">#REF!</definedName>
    <definedName name="rCostL1L0">#REF!</definedName>
    <definedName name="rCostL2Codes">#REF!</definedName>
    <definedName name="rCostL2Desc">#REF!</definedName>
    <definedName name="rCostL2L1">#REF!</definedName>
    <definedName name="ResponsibilityComment">#REF!</definedName>
    <definedName name="rMidToLowerTable">[12]Ref!$I$60:$J$109</definedName>
    <definedName name="rODA">#REF!</definedName>
    <definedName name="rPolicy">#REF!</definedName>
    <definedName name="rPolicyTaggingBaseList">[13]Ref!$K$4:$K$58</definedName>
    <definedName name="rProgrammeL0Codes">#REF!</definedName>
    <definedName name="rProgrammeL0Desc">#REF!</definedName>
    <definedName name="rProgrammeL1Codes">#REF!</definedName>
    <definedName name="rProgrammeL1Desc">#REF!</definedName>
    <definedName name="rProgrammeL1L0">#REF!</definedName>
    <definedName name="rProgrammeL2Codes">#REF!</definedName>
    <definedName name="rProgrammeL2Desc">#REF!</definedName>
    <definedName name="rProgrammeL2L1">#REF!</definedName>
    <definedName name="rProgrammeL3Codes">#REF!</definedName>
    <definedName name="rProgrammeL3Desc">#REF!</definedName>
    <definedName name="rProgrammeL3L2">#REF!</definedName>
    <definedName name="rProgrammeL4Desc">#REF!</definedName>
    <definedName name="rProgrammeL4L3">#REF!</definedName>
    <definedName name="rRD">#REF!</definedName>
    <definedName name="rRevised">#REF!</definedName>
    <definedName name="rUpperCount">[12]Ref!$D$6</definedName>
    <definedName name="rUpperHdr">[12]Ref!$D$7</definedName>
    <definedName name="rUpperList">OFFSET(rUpperHdr,1,0,rUpperCount,1)</definedName>
    <definedName name="SCOA">#REF!</definedName>
    <definedName name="setuppages" localSheetId="0">[5]!setuppages</definedName>
    <definedName name="setuppages" localSheetId="1">[5]!setuppages</definedName>
    <definedName name="setuppages">[5]!setuppages</definedName>
    <definedName name="sort_request">#N/A</definedName>
    <definedName name="sortarea">#REF!</definedName>
    <definedName name="sortcol">#REF!</definedName>
    <definedName name="SS_LU">#REF!</definedName>
    <definedName name="StartMatrix">#REF!</definedName>
    <definedName name="StepSummary">#REF!</definedName>
    <definedName name="syad">#REF!</definedName>
    <definedName name="TableName">"Dummy"</definedName>
    <definedName name="TAX_RECOVERABILITY">'[14]DFF Cost Centre'!$B$6:$B$8</definedName>
    <definedName name="TAX_ZERO_CERTIFICATES">'[14]DFF Cost Centre'!$B$15:$B$16</definedName>
    <definedName name="UCA_LU">#REF!</definedName>
    <definedName name="UserFilterSummary">#REF!</definedName>
    <definedName name="UserInput">#REF!</definedName>
    <definedName name="VARIABLES">#REF!</definedName>
    <definedName name="welcome">#REF!</definedName>
    <definedName name="wip">#REF!</definedName>
    <definedName name="x">'[15]Data Validation'!$D$2:$D$3</definedName>
    <definedName name="y">#REF!</definedName>
    <definedName name="YesNo">#REF!</definedName>
  </definedNames>
  <calcPr calcId="191029"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49" i="2" l="1"/>
  <c r="AL49" i="2"/>
  <c r="AP49" i="2" s="1"/>
  <c r="AC49" i="2"/>
  <c r="AB49" i="2"/>
  <c r="AD49" i="2" s="1"/>
  <c r="S49" i="2"/>
  <c r="AE49" i="2" s="1"/>
  <c r="R49" i="2"/>
  <c r="AO48" i="2"/>
  <c r="AP48" i="2" s="1"/>
  <c r="AL48" i="2"/>
  <c r="AC48" i="2"/>
  <c r="AE48" i="2" s="1"/>
  <c r="AB48" i="2"/>
  <c r="AD48" i="2" s="1"/>
  <c r="S48" i="2"/>
  <c r="R48" i="2"/>
  <c r="AO47" i="2"/>
  <c r="AP47" i="2" s="1"/>
  <c r="AL47" i="2"/>
  <c r="AD47" i="2"/>
  <c r="AC47" i="2"/>
  <c r="AE47" i="2" s="1"/>
  <c r="AB47" i="2"/>
  <c r="S47" i="2"/>
  <c r="R47" i="2"/>
  <c r="AO46" i="2"/>
  <c r="AP46" i="2" s="1"/>
  <c r="AL46" i="2"/>
  <c r="AE46" i="2"/>
  <c r="AD46" i="2"/>
  <c r="AC46" i="2"/>
  <c r="AB46" i="2"/>
  <c r="S46" i="2"/>
  <c r="R46" i="2"/>
  <c r="AO45" i="2"/>
  <c r="AP45" i="2" s="1"/>
  <c r="AL45" i="2"/>
  <c r="AE45" i="2"/>
  <c r="AC45" i="2"/>
  <c r="AB45" i="2"/>
  <c r="S45" i="2"/>
  <c r="R45" i="2"/>
  <c r="AD45" i="2" s="1"/>
  <c r="AO44" i="2"/>
  <c r="AL44" i="2"/>
  <c r="AP44" i="2" s="1"/>
  <c r="AC44" i="2"/>
  <c r="AB44" i="2"/>
  <c r="S44" i="2"/>
  <c r="AE44" i="2" s="1"/>
  <c r="R44" i="2"/>
  <c r="AD44" i="2" s="1"/>
  <c r="AO43" i="2"/>
  <c r="AP43" i="2" s="1"/>
  <c r="AL43" i="2"/>
  <c r="AC43" i="2"/>
  <c r="AB43" i="2"/>
  <c r="S43" i="2"/>
  <c r="AE43" i="2" s="1"/>
  <c r="R43" i="2"/>
  <c r="AD43" i="2" s="1"/>
  <c r="AP42" i="2"/>
  <c r="AO42" i="2"/>
  <c r="AL42" i="2"/>
  <c r="AC42" i="2"/>
  <c r="AB42" i="2"/>
  <c r="S42" i="2"/>
  <c r="AE42" i="2" s="1"/>
  <c r="R42" i="2"/>
  <c r="AD42" i="2" s="1"/>
  <c r="AP41" i="2"/>
  <c r="AO41" i="2"/>
  <c r="AL41" i="2"/>
  <c r="AC41" i="2"/>
  <c r="AB41" i="2"/>
  <c r="AD41" i="2" s="1"/>
  <c r="S41" i="2"/>
  <c r="AE41" i="2" s="1"/>
  <c r="R41" i="2"/>
  <c r="AO40" i="2"/>
  <c r="AL40" i="2"/>
  <c r="AP40" i="2" s="1"/>
  <c r="AC40" i="2"/>
  <c r="AE40" i="2" s="1"/>
  <c r="AB40" i="2"/>
  <c r="AD40" i="2" s="1"/>
  <c r="S40" i="2"/>
  <c r="R40" i="2"/>
  <c r="AO39" i="2"/>
  <c r="AP39" i="2" s="1"/>
  <c r="AL39" i="2"/>
  <c r="AD39" i="2"/>
  <c r="AC39" i="2"/>
  <c r="AE39" i="2" s="1"/>
  <c r="AB39" i="2"/>
  <c r="S39" i="2"/>
  <c r="R39" i="2"/>
  <c r="AO38" i="2"/>
  <c r="AP38" i="2" s="1"/>
  <c r="AL38" i="2"/>
  <c r="AE38" i="2"/>
  <c r="AD38" i="2"/>
  <c r="AC38" i="2"/>
  <c r="AB38" i="2"/>
  <c r="S38" i="2"/>
  <c r="R38" i="2"/>
  <c r="AO37" i="2"/>
  <c r="AP37" i="2" s="1"/>
  <c r="AL37" i="2"/>
  <c r="AE37" i="2"/>
  <c r="AC37" i="2"/>
  <c r="AB37" i="2"/>
  <c r="S37" i="2"/>
  <c r="R37" i="2"/>
  <c r="AD37" i="2" s="1"/>
  <c r="AO36" i="2"/>
  <c r="AL36" i="2"/>
  <c r="AP36" i="2" s="1"/>
  <c r="AC36" i="2"/>
  <c r="AB36" i="2"/>
  <c r="S36" i="2"/>
  <c r="AE36" i="2" s="1"/>
  <c r="R36" i="2"/>
  <c r="AD36" i="2" s="1"/>
  <c r="AO35" i="2"/>
  <c r="AP35" i="2" s="1"/>
  <c r="AL35" i="2"/>
  <c r="AC35" i="2"/>
  <c r="AB35" i="2"/>
  <c r="S35" i="2"/>
  <c r="AE35" i="2" s="1"/>
  <c r="R35" i="2"/>
  <c r="AD35" i="2" s="1"/>
  <c r="AP34" i="2"/>
  <c r="AO34" i="2"/>
  <c r="AL34" i="2"/>
  <c r="AC34" i="2"/>
  <c r="AB34" i="2"/>
  <c r="S34" i="2"/>
  <c r="AE34" i="2" s="1"/>
  <c r="R34" i="2"/>
  <c r="AD34" i="2" s="1"/>
  <c r="AO33" i="2"/>
  <c r="AP33" i="2" s="1"/>
  <c r="AL33" i="2"/>
  <c r="AC33" i="2"/>
  <c r="AB33" i="2"/>
  <c r="AD33" i="2" s="1"/>
  <c r="S33" i="2"/>
  <c r="AE33" i="2" s="1"/>
  <c r="R33" i="2"/>
  <c r="AO32" i="2"/>
  <c r="AL32" i="2"/>
  <c r="AP32" i="2" s="1"/>
  <c r="AC32" i="2"/>
  <c r="AE32" i="2" s="1"/>
  <c r="AB32" i="2"/>
  <c r="AD32" i="2" s="1"/>
  <c r="S32" i="2"/>
  <c r="R32" i="2"/>
  <c r="AO31" i="2"/>
  <c r="AP31" i="2" s="1"/>
  <c r="AL31" i="2"/>
  <c r="AD31" i="2"/>
  <c r="AC31" i="2"/>
  <c r="AE31" i="2" s="1"/>
  <c r="AB31" i="2"/>
  <c r="S31" i="2"/>
  <c r="R31" i="2"/>
  <c r="AO30" i="2"/>
  <c r="AP30" i="2" s="1"/>
  <c r="AL30" i="2"/>
  <c r="AE30" i="2"/>
  <c r="AD30" i="2"/>
  <c r="AC30" i="2"/>
  <c r="AB30" i="2"/>
  <c r="S30" i="2"/>
  <c r="R30" i="2"/>
  <c r="AO29" i="2"/>
  <c r="AP29" i="2" s="1"/>
  <c r="AL29" i="2"/>
  <c r="AE29" i="2"/>
  <c r="AC29" i="2"/>
  <c r="AB29" i="2"/>
  <c r="S29" i="2"/>
  <c r="R29" i="2"/>
  <c r="AD29" i="2" s="1"/>
  <c r="AO28" i="2"/>
  <c r="AL28" i="2"/>
  <c r="AP28" i="2" s="1"/>
  <c r="AC28" i="2"/>
  <c r="AB28" i="2"/>
  <c r="S28" i="2"/>
  <c r="AE28" i="2" s="1"/>
  <c r="R28" i="2"/>
  <c r="AD28" i="2" s="1"/>
  <c r="AO27" i="2"/>
  <c r="AP27" i="2" s="1"/>
  <c r="AL27" i="2"/>
  <c r="AC27" i="2"/>
  <c r="AB27" i="2"/>
  <c r="S27" i="2"/>
  <c r="AE27" i="2" s="1"/>
  <c r="R27" i="2"/>
  <c r="AD27" i="2" s="1"/>
  <c r="AP26" i="2"/>
  <c r="AO26" i="2"/>
  <c r="AL26" i="2"/>
  <c r="AC26" i="2"/>
  <c r="AB26" i="2"/>
  <c r="S26" i="2"/>
  <c r="AE26" i="2" s="1"/>
  <c r="R26" i="2"/>
  <c r="AD26" i="2" s="1"/>
  <c r="AO25" i="2"/>
  <c r="AP25" i="2" s="1"/>
  <c r="AL25" i="2"/>
  <c r="AC25" i="2"/>
  <c r="AB25" i="2"/>
  <c r="AD25" i="2" s="1"/>
  <c r="S25" i="2"/>
  <c r="AE25" i="2" s="1"/>
  <c r="R25" i="2"/>
  <c r="AO24" i="2"/>
  <c r="AL24" i="2"/>
  <c r="AP24" i="2" s="1"/>
  <c r="AC24" i="2"/>
  <c r="AE24" i="2" s="1"/>
  <c r="AB24" i="2"/>
  <c r="AD24" i="2" s="1"/>
  <c r="S24" i="2"/>
  <c r="R24" i="2"/>
  <c r="AO23" i="2"/>
  <c r="AP23" i="2" s="1"/>
  <c r="AL23" i="2"/>
  <c r="AD23" i="2"/>
  <c r="AC23" i="2"/>
  <c r="AE23" i="2" s="1"/>
  <c r="AB23" i="2"/>
  <c r="S23" i="2"/>
  <c r="R23" i="2"/>
  <c r="AO22" i="2"/>
  <c r="AP22" i="2" s="1"/>
  <c r="AL22" i="2"/>
  <c r="AE22" i="2"/>
  <c r="AD22" i="2"/>
  <c r="AC22" i="2"/>
  <c r="AB22" i="2"/>
  <c r="S22" i="2"/>
  <c r="R22" i="2"/>
  <c r="AO21" i="2"/>
  <c r="AP21" i="2" s="1"/>
  <c r="AL21" i="2"/>
  <c r="AE21" i="2"/>
  <c r="AC21" i="2"/>
  <c r="AB21" i="2"/>
  <c r="S21" i="2"/>
  <c r="R21" i="2"/>
  <c r="AD21" i="2" s="1"/>
  <c r="AO20" i="2"/>
  <c r="AL20" i="2"/>
  <c r="AP20" i="2" s="1"/>
  <c r="AC20" i="2"/>
  <c r="AB20" i="2"/>
  <c r="S20" i="2"/>
  <c r="AE20" i="2" s="1"/>
  <c r="R20" i="2"/>
  <c r="AD20" i="2" s="1"/>
  <c r="AO19" i="2"/>
  <c r="AP19" i="2" s="1"/>
  <c r="AL19" i="2"/>
  <c r="AC19" i="2"/>
  <c r="AB19" i="2"/>
  <c r="S19" i="2"/>
  <c r="AE19" i="2" s="1"/>
  <c r="R19" i="2"/>
  <c r="AD19" i="2" s="1"/>
  <c r="AP18" i="2"/>
  <c r="AO18" i="2"/>
  <c r="AL18" i="2"/>
  <c r="AC18" i="2"/>
  <c r="AB18" i="2"/>
  <c r="S18" i="2"/>
  <c r="AE18" i="2" s="1"/>
  <c r="R18" i="2"/>
  <c r="AD18" i="2" s="1"/>
  <c r="AO17" i="2"/>
  <c r="AP17" i="2" s="1"/>
  <c r="AL17" i="2"/>
  <c r="AC17" i="2"/>
  <c r="AB17" i="2"/>
  <c r="AD17" i="2" s="1"/>
  <c r="S17" i="2"/>
  <c r="AE17" i="2" s="1"/>
  <c r="R17" i="2"/>
  <c r="AO16" i="2"/>
  <c r="AL16" i="2"/>
  <c r="AP16" i="2" s="1"/>
  <c r="AC16" i="2"/>
  <c r="AE16" i="2" s="1"/>
  <c r="AB16" i="2"/>
  <c r="AD16" i="2" s="1"/>
  <c r="S16" i="2"/>
  <c r="R16" i="2"/>
  <c r="AO15" i="2"/>
  <c r="AP15" i="2" s="1"/>
  <c r="AL15" i="2"/>
  <c r="AD15" i="2"/>
  <c r="AC15" i="2"/>
  <c r="AE15" i="2" s="1"/>
  <c r="AB15" i="2"/>
  <c r="S15" i="2"/>
  <c r="R15" i="2"/>
  <c r="AO14" i="2"/>
  <c r="AP14" i="2" s="1"/>
  <c r="AL14" i="2"/>
  <c r="AE14" i="2"/>
  <c r="AD14" i="2"/>
  <c r="AC14" i="2"/>
  <c r="AB14" i="2"/>
  <c r="S14" i="2"/>
  <c r="R14" i="2"/>
  <c r="AO13" i="2"/>
  <c r="AP13" i="2" s="1"/>
  <c r="AL13" i="2"/>
  <c r="AE13" i="2"/>
  <c r="AC13" i="2"/>
  <c r="AB13" i="2"/>
  <c r="S13" i="2"/>
  <c r="R13" i="2"/>
  <c r="AD13" i="2" s="1"/>
  <c r="AO12" i="2"/>
  <c r="AL12" i="2"/>
  <c r="AP12" i="2" s="1"/>
  <c r="AC12" i="2"/>
  <c r="AB12" i="2"/>
  <c r="S12" i="2"/>
  <c r="AE12" i="2" s="1"/>
  <c r="R12" i="2"/>
  <c r="AD12" i="2" s="1"/>
  <c r="AO11" i="2"/>
  <c r="AP11" i="2" s="1"/>
  <c r="AL11" i="2"/>
  <c r="AC11" i="2"/>
  <c r="AB11" i="2"/>
  <c r="S11" i="2"/>
  <c r="AE11" i="2" s="1"/>
  <c r="R11" i="2"/>
  <c r="AD11" i="2" s="1"/>
  <c r="AP10" i="2"/>
  <c r="AO10" i="2"/>
  <c r="AL10" i="2"/>
  <c r="AC10" i="2"/>
  <c r="AB10" i="2"/>
  <c r="S10" i="2"/>
  <c r="AE10" i="2" s="1"/>
  <c r="R10" i="2"/>
  <c r="AD10" i="2" s="1"/>
  <c r="AO9" i="2"/>
  <c r="AP9" i="2" s="1"/>
  <c r="AL9" i="2"/>
  <c r="AC9" i="2"/>
  <c r="AB9" i="2"/>
  <c r="AD9" i="2" s="1"/>
  <c r="S9" i="2"/>
  <c r="AE9" i="2" s="1"/>
  <c r="R9" i="2"/>
  <c r="AO8" i="2"/>
  <c r="AL8" i="2"/>
  <c r="AP8" i="2" s="1"/>
  <c r="AC8" i="2"/>
  <c r="AE8" i="2" s="1"/>
  <c r="AB8" i="2"/>
  <c r="AD8" i="2" s="1"/>
  <c r="S8" i="2"/>
  <c r="R8" i="2"/>
  <c r="AO7" i="2"/>
  <c r="AP7" i="2" s="1"/>
  <c r="AL7" i="2"/>
  <c r="AD7" i="2"/>
  <c r="AC7" i="2"/>
  <c r="AE7" i="2" s="1"/>
  <c r="AB7" i="2"/>
  <c r="S7" i="2"/>
  <c r="R7" i="2"/>
  <c r="AO6" i="2"/>
  <c r="AP6" i="2" s="1"/>
  <c r="AL6" i="2"/>
  <c r="AE6" i="2"/>
  <c r="AD6" i="2"/>
  <c r="AC6" i="2"/>
  <c r="AB6" i="2"/>
  <c r="S6" i="2"/>
  <c r="R6" i="2"/>
  <c r="AO5" i="2"/>
  <c r="AP5" i="2" s="1"/>
  <c r="AL5" i="2"/>
  <c r="AE5" i="2"/>
  <c r="AC5" i="2"/>
  <c r="AB5" i="2"/>
  <c r="S5" i="2"/>
  <c r="R5" i="2"/>
  <c r="AD5" i="2" s="1"/>
  <c r="AO4" i="2"/>
  <c r="AL4" i="2"/>
  <c r="AP4" i="2" s="1"/>
  <c r="AC4" i="2"/>
  <c r="AB4" i="2"/>
  <c r="S4" i="2"/>
  <c r="AE4" i="2" s="1"/>
  <c r="R4" i="2"/>
  <c r="AD4" i="2" s="1"/>
  <c r="AM20" i="1"/>
  <c r="AN20" i="1" s="1"/>
  <c r="AJ20" i="1"/>
  <c r="AA20" i="1"/>
  <c r="Z20" i="1"/>
  <c r="Q20" i="1"/>
  <c r="AC20" i="1" s="1"/>
  <c r="P20" i="1"/>
  <c r="AB20" i="1" s="1"/>
  <c r="AN19" i="1"/>
  <c r="AM19" i="1"/>
  <c r="AJ19" i="1"/>
  <c r="AA19" i="1"/>
  <c r="Z19" i="1"/>
  <c r="Q19" i="1"/>
  <c r="AC19" i="1" s="1"/>
  <c r="P19" i="1"/>
  <c r="AB19" i="1" s="1"/>
  <c r="AM18" i="1"/>
  <c r="AJ18" i="1"/>
  <c r="AN18" i="1" s="1"/>
  <c r="AB18" i="1"/>
  <c r="AA18" i="1"/>
  <c r="Z18" i="1"/>
  <c r="Q18" i="1"/>
  <c r="AC18" i="1" s="1"/>
  <c r="P18" i="1"/>
  <c r="AM17" i="1"/>
  <c r="AJ17" i="1"/>
  <c r="AN17" i="1" s="1"/>
  <c r="AC17" i="1"/>
  <c r="AA17" i="1"/>
  <c r="Z17" i="1"/>
  <c r="AB17" i="1" s="1"/>
  <c r="Q17" i="1"/>
  <c r="P17" i="1"/>
  <c r="AM16" i="1"/>
  <c r="AJ16" i="1"/>
  <c r="AN16" i="1" s="1"/>
  <c r="AB16" i="1"/>
  <c r="AA16" i="1"/>
  <c r="AC16" i="1" s="1"/>
  <c r="Z16" i="1"/>
  <c r="Q16" i="1"/>
  <c r="P16" i="1"/>
  <c r="AM15" i="1"/>
  <c r="AJ15" i="1"/>
  <c r="AN15" i="1" s="1"/>
  <c r="AC15" i="1"/>
  <c r="AB15" i="1"/>
  <c r="AA15" i="1"/>
  <c r="Z15" i="1"/>
  <c r="Q15" i="1"/>
  <c r="P15" i="1"/>
  <c r="AM14" i="1"/>
  <c r="AN14" i="1" s="1"/>
  <c r="AJ14" i="1"/>
  <c r="AC14" i="1"/>
  <c r="AA14" i="1"/>
  <c r="Z14" i="1"/>
  <c r="Q14" i="1"/>
  <c r="P14" i="1"/>
  <c r="AB14" i="1" s="1"/>
  <c r="AM13" i="1"/>
  <c r="AJ13" i="1"/>
  <c r="AN13" i="1" s="1"/>
  <c r="AA13" i="1"/>
  <c r="Z13" i="1"/>
  <c r="Q13" i="1"/>
  <c r="AC13" i="1" s="1"/>
  <c r="P13" i="1"/>
  <c r="AB13" i="1" s="1"/>
  <c r="AM12" i="1"/>
  <c r="AN12" i="1" s="1"/>
  <c r="AJ12" i="1"/>
  <c r="AA12" i="1"/>
  <c r="Z12" i="1"/>
  <c r="Q12" i="1"/>
  <c r="AC12" i="1" s="1"/>
  <c r="P12" i="1"/>
  <c r="AB12" i="1" s="1"/>
  <c r="AN11" i="1"/>
  <c r="AM11" i="1"/>
  <c r="AJ11" i="1"/>
  <c r="AA11" i="1"/>
  <c r="Z11" i="1"/>
  <c r="Q11" i="1"/>
  <c r="AC11" i="1" s="1"/>
  <c r="P11" i="1"/>
  <c r="AB11" i="1" s="1"/>
  <c r="AM10" i="1"/>
  <c r="AJ10" i="1"/>
  <c r="AN10" i="1" s="1"/>
  <c r="AB10" i="1"/>
  <c r="AA10" i="1"/>
  <c r="Z10" i="1"/>
  <c r="Q10" i="1"/>
  <c r="AC10" i="1" s="1"/>
  <c r="P10" i="1"/>
  <c r="AM9" i="1"/>
  <c r="AJ9" i="1"/>
  <c r="AN9" i="1" s="1"/>
  <c r="AC9" i="1"/>
  <c r="AA9" i="1"/>
  <c r="Z9" i="1"/>
  <c r="AB9" i="1" s="1"/>
  <c r="Q9" i="1"/>
  <c r="P9" i="1"/>
  <c r="AM8" i="1"/>
  <c r="AJ8" i="1"/>
  <c r="AN8" i="1" s="1"/>
  <c r="AB8" i="1"/>
  <c r="AA8" i="1"/>
  <c r="AC8" i="1" s="1"/>
  <c r="Z8" i="1"/>
  <c r="Q8" i="1"/>
  <c r="P8" i="1"/>
  <c r="AM7" i="1"/>
  <c r="AJ7" i="1"/>
  <c r="AN7" i="1" s="1"/>
  <c r="AC7" i="1"/>
  <c r="AB7" i="1"/>
  <c r="AA7" i="1"/>
  <c r="Z7" i="1"/>
  <c r="Q7" i="1"/>
  <c r="P7" i="1"/>
  <c r="AM6" i="1"/>
  <c r="AJ6" i="1"/>
  <c r="AN6" i="1" s="1"/>
  <c r="AC6" i="1"/>
  <c r="AA6" i="1"/>
  <c r="Z6" i="1"/>
  <c r="Q6" i="1"/>
  <c r="P6" i="1"/>
  <c r="AB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BA13D50E-1DE6-44F7-8B86-AE7CF3A3C4F9}">
      <text>
        <r>
          <rPr>
            <sz val="10"/>
            <color indexed="81"/>
            <rFont val="Tahoma"/>
            <family val="2"/>
          </rPr>
          <t>Included in this template is an up-to-date list of all organisations that are in scope for this exercise.
Use the drop down list to select your organisation.</t>
        </r>
      </text>
    </comment>
    <comment ref="D1" authorId="0" shapeId="0" xr:uid="{9D5038E9-2AF6-40A4-B27B-A245FE08FF32}">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392A3BF5-2CB5-4530-A03E-1119283E05A1}">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10094265-389D-4CE0-80CE-DFD9A1D8B351}">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2DE1E530-FFE8-446D-94A8-962553A4C935}">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54F293C1-02DC-4834-9B9F-C6E46E8DD7F6}">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56E3E1F3-9D28-404B-8683-CCFB2DE8A911}">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F02715F9-F46F-41C1-807E-97A204F75BBA}">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B2C7A04F-E039-4562-868A-6A11FC0122E4}">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A1DC1A7-98E8-4C70-B9A2-939FF716440D}">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A275DB65-BFCF-48F4-9F22-59E959BE5522}">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4FC57727-1D43-4823-A265-D7E7BFE7C604}">
      <text>
        <r>
          <rPr>
            <sz val="11"/>
            <color indexed="81"/>
            <rFont val="Tahoma"/>
            <family val="2"/>
          </rPr>
          <t>See comment on Payroll staff cell above</t>
        </r>
        <r>
          <rPr>
            <sz val="8"/>
            <color indexed="81"/>
            <rFont val="Tahoma"/>
            <family val="2"/>
          </rPr>
          <t xml:space="preserve">
</t>
        </r>
      </text>
    </comment>
    <comment ref="T2" authorId="0" shapeId="0" xr:uid="{9F03C23A-5527-4414-85C2-5177F05EB407}">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998D1A34-834A-48BE-BF54-43EEF1218CDD}">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CB5DE9DC-F0FC-46CC-9DAF-97118A54B0FC}">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962027B4-5DC7-4CE7-8B81-A2E00D45E5D3}">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846DDCCD-BD5A-4A8A-BEB0-BCF6948143B9}">
      <text>
        <r>
          <rPr>
            <sz val="11"/>
            <color indexed="81"/>
            <rFont val="Tahoma"/>
            <family val="2"/>
          </rPr>
          <t>Please refer to the HMT guidance provided separately</t>
        </r>
        <r>
          <rPr>
            <sz val="8"/>
            <color indexed="81"/>
            <rFont val="Tahoma"/>
            <family val="2"/>
          </rPr>
          <t xml:space="preserve">
</t>
        </r>
      </text>
    </comment>
    <comment ref="AG2" authorId="0" shapeId="0" xr:uid="{BE591ACD-0801-4B1A-AED2-D38D32CE9738}">
      <text>
        <r>
          <rPr>
            <sz val="11"/>
            <color indexed="81"/>
            <rFont val="Tahoma"/>
            <family val="2"/>
          </rPr>
          <t>Please refer to the HMT guidance provided separately</t>
        </r>
        <r>
          <rPr>
            <sz val="8"/>
            <color indexed="81"/>
            <rFont val="Tahoma"/>
            <family val="2"/>
          </rPr>
          <t xml:space="preserve">
</t>
        </r>
      </text>
    </comment>
    <comment ref="AH2" authorId="0" shapeId="0" xr:uid="{E54A8EBC-5C11-4A60-AF6B-B4CA0D1AAC03}">
      <text>
        <r>
          <rPr>
            <sz val="11"/>
            <color indexed="81"/>
            <rFont val="Tahoma"/>
            <family val="2"/>
          </rPr>
          <t>Please refer to the HMT guidance provided separately</t>
        </r>
        <r>
          <rPr>
            <sz val="8"/>
            <color indexed="81"/>
            <rFont val="Tahoma"/>
            <family val="2"/>
          </rPr>
          <t xml:space="preserve">
</t>
        </r>
      </text>
    </comment>
    <comment ref="AI2" authorId="0" shapeId="0" xr:uid="{61561EF7-D5CE-4075-9059-31BEB0C19426}">
      <text>
        <r>
          <rPr>
            <sz val="11"/>
            <color indexed="81"/>
            <rFont val="Tahoma"/>
            <family val="2"/>
          </rPr>
          <t>Please refer to the HMT guidance provided separately</t>
        </r>
        <r>
          <rPr>
            <sz val="8"/>
            <color indexed="81"/>
            <rFont val="Tahoma"/>
            <family val="2"/>
          </rPr>
          <t xml:space="preserve">
</t>
        </r>
      </text>
    </comment>
    <comment ref="AJ2" authorId="0" shapeId="0" xr:uid="{9A7A6EED-6E5B-437F-9CA6-3FA45FDC5B18}">
      <text>
        <r>
          <rPr>
            <sz val="11"/>
            <color indexed="81"/>
            <rFont val="Tahoma"/>
            <family val="2"/>
          </rPr>
          <t>Please refer to the HMT guidance provided separately</t>
        </r>
        <r>
          <rPr>
            <sz val="8"/>
            <color indexed="81"/>
            <rFont val="Tahoma"/>
            <family val="2"/>
          </rPr>
          <t xml:space="preserve">
</t>
        </r>
      </text>
    </comment>
    <comment ref="AK2" authorId="0" shapeId="0" xr:uid="{75B54414-64AD-4EB5-9AC1-AEDC8976C811}">
      <text>
        <r>
          <rPr>
            <sz val="11"/>
            <color indexed="81"/>
            <rFont val="Tahoma"/>
            <family val="2"/>
          </rPr>
          <t>Please refer to the HMT guidance provided separately</t>
        </r>
        <r>
          <rPr>
            <sz val="8"/>
            <color indexed="81"/>
            <rFont val="Tahoma"/>
            <family val="2"/>
          </rPr>
          <t xml:space="preserve">
</t>
        </r>
      </text>
    </comment>
    <comment ref="F3" authorId="0" shapeId="0" xr:uid="{3738F6DC-5349-46B5-8DCD-091C14EC3E3E}">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B03DC5F2-8B2C-469C-93B6-2CFF9D5662CA}">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E4FC4E2F-DFFF-4726-B852-AAD2FEC1141B}">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E654189D-EFA2-4C84-9A7F-4C7E2978DE26}">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EBDA8176-51C2-4048-8513-3FF41FAFF17E}">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4EA5CCC8-4BE4-4580-868B-D85C3FC73082}">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78663A2C-30E9-4D87-982F-DF894F5BA879}">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3F448AA2-B8D9-4911-AF44-E49F43D433A2}">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74B8D1FB-BBAE-481B-9887-D7C102FBD281}">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2C14DF35-B710-42DA-BD68-273DF1D7294C}">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E9A7EFD7-DCA0-40CD-A2FE-C2C324B452BD}">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2536CD7E-A46F-4644-9855-B173D63E75EF}">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29A325A9-29F5-461B-A3C3-5B87EC8B27F6}">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4AC8C64C-C8FD-41DD-8514-195537E19836}">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8D3CFE6B-F45D-4184-B659-B7FAE9EC62E4}">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2987777C-FFF6-48BE-BEFE-9CC74DC14424}">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A37AC01D-670C-4697-B95D-C7F656037312}">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E690F9D6-2C08-4A4E-8798-C27340020FAA}">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95345D8-282F-43A9-8CAF-C5E433783537}">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5E1B1D3A-FC6B-4F0E-B617-02A25CA53EF1}">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84EC5827-D30E-46E0-9113-C407FCDFD158}">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5498FD97-D0DF-41B3-94BB-4239A2C589FF}">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74995DC8-85B4-4F16-BC53-1A9FECD38D3E}">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5E57BF75-6571-424F-B0A6-5B00B1A8B42E}">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B4E18B5B-C090-4204-A05E-DC37CCE7BABE}">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7B0EE16C-E99B-4FEB-8836-4AB4283E26D8}">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<sst xmlns="http://schemas.openxmlformats.org/spreadsheetml/2006/main" count="218" uniqueCount="65">
  <si>
    <t>AO/AA</t>
  </si>
  <si>
    <t>EO</t>
  </si>
  <si>
    <t>SEO/HEO</t>
  </si>
  <si>
    <t>Grade 6/7</t>
  </si>
  <si>
    <t>SCS</t>
  </si>
  <si>
    <t>Other,Fast Streamers -BEIS paid,  unknown, or unspecified</t>
  </si>
  <si>
    <t>Total
Employees</t>
  </si>
  <si>
    <t>Agency staff 
(clerical/admin)</t>
  </si>
  <si>
    <t>Interim managers</t>
  </si>
  <si>
    <t>Specialist Contractors</t>
  </si>
  <si>
    <t>Consultants/consultancy</t>
  </si>
  <si>
    <t>Total</t>
  </si>
  <si>
    <t>Grand 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</si>
  <si>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</si>
  <si>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</si>
  <si>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</si>
  <si>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</si>
  <si>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</si>
  <si>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</si>
  <si>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</si>
  <si>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</si>
  <si>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</si>
  <si>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</si>
  <si>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Total costs</t>
  </si>
  <si>
    <t>Headcount</t>
  </si>
  <si>
    <t>Full-time 
equivalent</t>
  </si>
  <si>
    <t>Department for Business, Energy and Industrial Strategy</t>
  </si>
  <si>
    <t>Ministerial Department</t>
  </si>
  <si>
    <t>Department for Business, Energy &amp; Industrial Strategy (BEIS)</t>
  </si>
  <si>
    <t>Advisory Conciliation &amp; Arbitration Service (ACAS)</t>
  </si>
  <si>
    <t>Executive non-departmental public body</t>
  </si>
  <si>
    <t>Civil Nuclear Police Authority (CNPA)</t>
  </si>
  <si>
    <t>Coal Authority</t>
  </si>
  <si>
    <t>Committee on Climate Change (CCC)</t>
  </si>
  <si>
    <t>Companies House</t>
  </si>
  <si>
    <t>Executive agency</t>
  </si>
  <si>
    <t>Competition Service</t>
  </si>
  <si>
    <t>HM Land Registry</t>
  </si>
  <si>
    <t>Non-ministerial department</t>
  </si>
  <si>
    <t>Insolvency Service</t>
  </si>
  <si>
    <t>Executive Agency</t>
  </si>
  <si>
    <t>UK Intellectual Property Office</t>
  </si>
  <si>
    <t>Met Office</t>
  </si>
  <si>
    <t>Nuclear Decommissioning Authority (NDA)</t>
  </si>
  <si>
    <t>£582.335.03</t>
  </si>
  <si>
    <t>£274.817.18</t>
  </si>
  <si>
    <t>UKAEA</t>
  </si>
  <si>
    <t>UK Space Agency</t>
  </si>
  <si>
    <t>UKRI</t>
  </si>
  <si>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</si>
  <si>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</si>
  <si>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</si>
  <si>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</si>
  <si>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</si>
  <si>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</si>
  <si>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</si>
  <si>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</si>
  <si>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</si>
  <si>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</si>
  <si>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</si>
  <si>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</si>
  <si>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Other, unknown, unspecified</t>
  </si>
  <si>
    <t xml:space="preserve">Agency staff </t>
  </si>
  <si>
    <t>Total monthly cost of contingent labour: agency staff, interim managers and specialist contractors</t>
  </si>
  <si>
    <t>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</si>
</sst>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_-[$£-809]* #,##0.00_-;\-[$£-809]* #,##0.00_-;_-[$£-809]* &quot;-&quot;??_-;_-@_-"/>
  </numFmts>
  <fonts count="16" x14ac:knownFonts="1">
    <font>
      <sz val="11"/>
      <color theme="1"/>
      <name val="Calibri"/>
      <family val="2"/>
      <scheme val="minor"/>
    </font>
    <font>
      <b/>
      <sz val="11"/>
      <color theme="1"/>
      <name val="Calibri"/>
      <family val="2"/>
      <scheme val="minor"/>
    </font>
    <font>
      <b/>
      <sz val="11"/>
      <name val="Calibri"/>
      <family val="2"/>
      <scheme val="minor"/>
    </font>
    <font>
      <sz val="11"/>
      <name val="Arial"/>
      <family val="2"/>
    </font>
    <font>
      <sz val="12"/>
      <color theme="1"/>
      <name val="Arial"/>
      <family val="2"/>
    </font>
    <font>
      <sz val="11"/>
      <color theme="1"/>
      <name val="Arial"/>
      <family val="2"/>
    </font>
    <font>
      <sz val="8"/>
      <name val="Arial"/>
      <family val="2"/>
    </font>
    <font>
      <sz val="11"/>
      <color rgb="FF2F5496"/>
      <name val="Arial"/>
      <family val="2"/>
    </font>
    <font>
      <i/>
      <sz val="12"/>
      <color theme="1"/>
      <name val="Arial"/>
      <family val="2"/>
    </font>
    <font>
      <sz val="12"/>
      <name val="Arial"/>
      <family val="2"/>
    </font>
    <font>
      <b/>
      <sz val="12"/>
      <color indexed="8"/>
      <name val="Arial"/>
      <family val="2"/>
    </font>
    <font>
      <sz val="10"/>
      <color indexed="81"/>
      <name val="Tahoma"/>
      <family val="2"/>
    </font>
    <font>
      <b/>
      <sz val="10"/>
      <color indexed="81"/>
      <name val="Tahoma"/>
      <family val="2"/>
    </font>
    <font>
      <sz val="8"/>
      <color indexed="81"/>
      <name val="Tahoma"/>
      <family val="2"/>
    </font>
    <font>
      <sz val="11"/>
      <color indexed="81"/>
      <name val="Tahoma"/>
      <family val="2"/>
    </font>
    <font>
      <b/>
      <u/>
      <sz val="11"/>
      <color indexed="81"/>
      <name val="Tahoma"/>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0" tint="-0.34998626667073579"/>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8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2" borderId="1" xfId="0" applyFont="1" applyFill="1" applyBorder="1" applyAlignment="1" applyProtection="1">
      <alignment horizontal="left" vertical="center" wrapText="1"/>
      <protection locked="0"/>
    </xf>
    <xf numFmtId="0" fontId="0" fillId="0" borderId="1" xfId="0" applyBorder="1" applyAlignment="1">
      <alignment horizontal="left" vertical="center"/>
    </xf>
    <xf numFmtId="0" fontId="0" fillId="0" borderId="2" xfId="0" applyBorder="1" applyAlignment="1">
      <alignment horizontal="center" vertical="center"/>
    </xf>
    <xf numFmtId="0" fontId="3" fillId="0" borderId="1" xfId="0" applyFont="1" applyBorder="1" applyAlignment="1" applyProtection="1">
      <alignment horizontal="center" vertical="center" wrapText="1"/>
      <protection locked="0"/>
    </xf>
    <xf numFmtId="2" fontId="3" fillId="0" borderId="1" xfId="0" applyNumberFormat="1" applyFont="1" applyBorder="1" applyAlignment="1" applyProtection="1">
      <alignment horizontal="center" vertical="center" wrapText="1"/>
      <protection locked="0"/>
    </xf>
    <xf numFmtId="0" fontId="3" fillId="3" borderId="1" xfId="0" applyFont="1" applyFill="1" applyBorder="1" applyAlignment="1">
      <alignment horizontal="center" vertical="center"/>
    </xf>
    <xf numFmtId="2" fontId="3" fillId="3" borderId="1" xfId="0" applyNumberFormat="1" applyFont="1" applyFill="1" applyBorder="1" applyAlignment="1">
      <alignment horizontal="center" vertical="center"/>
    </xf>
    <xf numFmtId="0" fontId="3" fillId="0" borderId="1" xfId="1" applyFont="1" applyBorder="1" applyAlignment="1" applyProtection="1">
      <alignment horizontal="center" vertical="center" wrapText="1"/>
      <protection locked="0"/>
    </xf>
    <xf numFmtId="3" fontId="3" fillId="4" borderId="1" xfId="0" applyNumberFormat="1" applyFont="1" applyFill="1" applyBorder="1" applyAlignment="1">
      <alignment horizontal="center" vertical="center"/>
    </xf>
    <xf numFmtId="4" fontId="3" fillId="4" borderId="1" xfId="0" applyNumberFormat="1" applyFont="1" applyFill="1" applyBorder="1" applyAlignment="1">
      <alignment horizontal="center" vertical="center"/>
    </xf>
    <xf numFmtId="3" fontId="3" fillId="5" borderId="1" xfId="0" applyNumberFormat="1" applyFont="1" applyFill="1" applyBorder="1" applyAlignment="1">
      <alignment horizontal="center" vertical="center"/>
    </xf>
    <xf numFmtId="4" fontId="3" fillId="5" borderId="1" xfId="0" applyNumberFormat="1" applyFont="1" applyFill="1" applyBorder="1" applyAlignment="1">
      <alignment horizontal="center" vertical="center"/>
    </xf>
    <xf numFmtId="164" fontId="5" fillId="0" borderId="1" xfId="1" applyNumberFormat="1" applyFont="1" applyBorder="1" applyAlignment="1" applyProtection="1">
      <alignment horizontal="center"/>
      <protection locked="0"/>
    </xf>
    <xf numFmtId="164" fontId="3" fillId="5" borderId="1" xfId="0" applyNumberFormat="1" applyFont="1" applyFill="1" applyBorder="1" applyAlignment="1">
      <alignment horizontal="center" vertical="center"/>
    </xf>
    <xf numFmtId="164" fontId="3" fillId="2" borderId="1" xfId="1" applyNumberFormat="1" applyFont="1" applyFill="1" applyBorder="1" applyAlignment="1" applyProtection="1">
      <alignment horizontal="center" vertical="center"/>
      <protection locked="0"/>
    </xf>
    <xf numFmtId="164" fontId="3" fillId="3" borderId="1" xfId="0" applyNumberFormat="1" applyFont="1" applyFill="1" applyBorder="1" applyAlignment="1">
      <alignment horizontal="center" vertical="center"/>
    </xf>
    <xf numFmtId="0" fontId="6" fillId="0" borderId="1" xfId="0" applyFont="1" applyBorder="1" applyAlignment="1">
      <alignment horizontal="center" vertical="center" wrapText="1"/>
    </xf>
    <xf numFmtId="0" fontId="0" fillId="0" borderId="0" xfId="0" applyAlignment="1">
      <alignment horizontal="center" vertical="center"/>
    </xf>
    <xf numFmtId="164" fontId="0" fillId="0" borderId="0" xfId="0" applyNumberForma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7" fillId="0" borderId="0" xfId="0" applyFont="1" applyAlignment="1">
      <alignment horizontal="center" vertical="center" wrapText="1"/>
    </xf>
    <xf numFmtId="0" fontId="3" fillId="0" borderId="1" xfId="0" applyFont="1" applyBorder="1" applyAlignment="1">
      <alignment horizontal="center" vertical="center" wrapText="1"/>
    </xf>
    <xf numFmtId="0" fontId="4" fillId="0" borderId="3" xfId="1" applyBorder="1" applyProtection="1">
      <protection locked="0"/>
    </xf>
    <xf numFmtId="44" fontId="4" fillId="0" borderId="4" xfId="1" applyNumberFormat="1" applyBorder="1" applyAlignment="1" applyProtection="1">
      <alignment horizontal="center"/>
      <protection locked="0"/>
    </xf>
    <xf numFmtId="165" fontId="4" fillId="0" borderId="4" xfId="1" applyNumberFormat="1" applyBorder="1" applyProtection="1">
      <protection locked="0"/>
    </xf>
    <xf numFmtId="0" fontId="4" fillId="2" borderId="0" xfId="1" applyFill="1" applyAlignment="1">
      <alignment vertical="center"/>
    </xf>
    <xf numFmtId="0" fontId="4" fillId="3" borderId="2" xfId="1" applyFill="1" applyBorder="1" applyAlignment="1">
      <alignment horizontal="center" vertical="center" wrapText="1"/>
    </xf>
    <xf numFmtId="0" fontId="4" fillId="3" borderId="6" xfId="1" applyFill="1" applyBorder="1" applyAlignment="1">
      <alignment horizontal="center" vertical="center" wrapText="1"/>
    </xf>
    <xf numFmtId="0" fontId="9" fillId="3" borderId="6" xfId="1" applyFont="1" applyFill="1" applyBorder="1" applyAlignment="1">
      <alignment horizontal="center" vertical="center"/>
    </xf>
    <xf numFmtId="0" fontId="9" fillId="3" borderId="6" xfId="1" applyFont="1" applyFill="1" applyBorder="1" applyAlignment="1">
      <alignment horizontal="center" vertical="center" wrapText="1"/>
    </xf>
    <xf numFmtId="0" fontId="4" fillId="2" borderId="1" xfId="1" applyFill="1" applyBorder="1" applyAlignment="1" applyProtection="1">
      <alignment horizontal="center" vertical="center"/>
      <protection locked="0"/>
    </xf>
    <xf numFmtId="0" fontId="1" fillId="0" borderId="1" xfId="1" applyFont="1" applyBorder="1" applyAlignment="1" applyProtection="1">
      <alignment horizontal="left" vertical="center" wrapText="1"/>
      <protection locked="0"/>
    </xf>
    <xf numFmtId="0" fontId="4" fillId="0" borderId="1" xfId="1" applyBorder="1" applyAlignment="1" applyProtection="1">
      <alignment horizontal="left" vertical="center"/>
      <protection locked="0"/>
    </xf>
    <xf numFmtId="0" fontId="4" fillId="0" borderId="2" xfId="1" applyBorder="1" applyAlignment="1" applyProtection="1">
      <alignment horizontal="center" vertical="center"/>
      <protection locked="0"/>
    </xf>
    <xf numFmtId="2" fontId="3" fillId="0" borderId="1" xfId="1" applyNumberFormat="1" applyFont="1" applyBorder="1" applyAlignment="1" applyProtection="1">
      <alignment horizontal="center" vertical="center" wrapText="1"/>
      <protection locked="0"/>
    </xf>
    <xf numFmtId="3" fontId="4" fillId="6" borderId="1" xfId="1" applyNumberFormat="1" applyFill="1" applyBorder="1" applyAlignment="1">
      <alignment horizontal="right" vertical="center"/>
    </xf>
    <xf numFmtId="0" fontId="4" fillId="6" borderId="1" xfId="1" applyFill="1" applyBorder="1" applyAlignment="1">
      <alignment horizontal="right" vertical="center"/>
    </xf>
    <xf numFmtId="3" fontId="4" fillId="5" borderId="1" xfId="1" applyNumberFormat="1" applyFill="1" applyBorder="1" applyAlignment="1">
      <alignment horizontal="right" vertical="center"/>
    </xf>
    <xf numFmtId="164" fontId="5" fillId="0" borderId="1" xfId="1" applyNumberFormat="1" applyFont="1" applyBorder="1" applyAlignment="1" applyProtection="1">
      <alignment horizontal="center" vertical="center"/>
      <protection locked="0"/>
    </xf>
    <xf numFmtId="164" fontId="4" fillId="5" borderId="1" xfId="1" applyNumberFormat="1" applyFill="1" applyBorder="1" applyAlignment="1">
      <alignment horizontal="right" vertical="center"/>
    </xf>
    <xf numFmtId="164" fontId="4" fillId="3" borderId="1" xfId="1" applyNumberFormat="1" applyFill="1" applyBorder="1" applyAlignment="1">
      <alignment horizontal="right" vertical="center"/>
    </xf>
    <xf numFmtId="0" fontId="4" fillId="2" borderId="1" xfId="1" applyFill="1" applyBorder="1" applyAlignment="1" applyProtection="1">
      <alignment vertical="center"/>
      <protection locked="0"/>
    </xf>
    <xf numFmtId="0" fontId="3" fillId="0" borderId="1" xfId="1" applyFont="1" applyBorder="1" applyAlignment="1" applyProtection="1">
      <alignment horizontal="left" vertical="center"/>
      <protection locked="0"/>
    </xf>
    <xf numFmtId="44" fontId="4" fillId="0" borderId="4" xfId="1" applyNumberFormat="1" applyBorder="1" applyProtection="1">
      <protection locked="0"/>
    </xf>
    <xf numFmtId="0" fontId="4" fillId="0" borderId="1" xfId="1" applyBorder="1" applyAlignment="1" applyProtection="1">
      <alignment vertical="center" wrapText="1"/>
      <protection locked="0"/>
    </xf>
    <xf numFmtId="2" fontId="4" fillId="0" borderId="1" xfId="1" applyNumberFormat="1" applyBorder="1" applyAlignment="1" applyProtection="1">
      <alignment horizontal="right" vertical="center" wrapText="1"/>
      <protection locked="0"/>
    </xf>
    <xf numFmtId="0" fontId="4" fillId="0" borderId="1" xfId="1" applyBorder="1" applyAlignment="1" applyProtection="1">
      <alignment horizontal="right" vertical="center" wrapText="1"/>
      <protection locked="0"/>
    </xf>
    <xf numFmtId="164" fontId="4" fillId="0" borderId="1" xfId="1" applyNumberFormat="1" applyBorder="1" applyAlignment="1" applyProtection="1">
      <alignment horizontal="right" vertical="center"/>
      <protection locked="0"/>
    </xf>
    <xf numFmtId="164" fontId="4" fillId="2" borderId="1" xfId="1" applyNumberFormat="1" applyFill="1" applyBorder="1" applyAlignment="1" applyProtection="1">
      <alignment horizontal="right" vertical="center"/>
      <protection locked="0"/>
    </xf>
    <xf numFmtId="0" fontId="4" fillId="2" borderId="0" xfId="1" applyFill="1" applyAlignment="1" applyProtection="1">
      <alignment vertical="center"/>
      <protection locked="0"/>
    </xf>
    <xf numFmtId="0" fontId="4" fillId="0" borderId="0" xfId="1" applyAlignment="1" applyProtection="1">
      <alignment vertical="center"/>
      <protection locked="0"/>
    </xf>
    <xf numFmtId="0" fontId="4" fillId="3" borderId="6" xfId="1" applyFill="1" applyBorder="1" applyAlignment="1">
      <alignment horizontal="center" vertical="center" wrapText="1"/>
    </xf>
    <xf numFmtId="0" fontId="4" fillId="3" borderId="14" xfId="1" applyFill="1" applyBorder="1" applyAlignment="1">
      <alignment horizontal="center" vertical="center" wrapText="1"/>
    </xf>
    <xf numFmtId="0" fontId="4" fillId="3" borderId="2" xfId="1" applyFill="1" applyBorder="1" applyAlignment="1">
      <alignment horizontal="center" vertical="center" wrapText="1"/>
    </xf>
    <xf numFmtId="0" fontId="4" fillId="3" borderId="8" xfId="1" applyFill="1" applyBorder="1" applyAlignment="1">
      <alignment horizontal="center" vertical="center" wrapText="1"/>
    </xf>
    <xf numFmtId="0" fontId="4" fillId="3" borderId="2" xfId="1" applyFill="1" applyBorder="1" applyAlignment="1">
      <alignment horizontal="center" vertical="center"/>
    </xf>
    <xf numFmtId="0" fontId="4" fillId="3" borderId="8" xfId="1" applyFill="1" applyBorder="1" applyAlignment="1">
      <alignment horizontal="center" vertical="center"/>
    </xf>
    <xf numFmtId="0" fontId="4" fillId="3" borderId="7" xfId="1" applyFill="1" applyBorder="1" applyAlignment="1">
      <alignment horizontal="center" vertical="center"/>
    </xf>
    <xf numFmtId="0" fontId="9" fillId="3" borderId="9" xfId="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12" xfId="1" applyFont="1" applyFill="1" applyBorder="1" applyAlignment="1">
      <alignment horizontal="center" vertical="center" wrapText="1"/>
    </xf>
    <xf numFmtId="0" fontId="9" fillId="3" borderId="13"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11" xfId="1" applyFont="1" applyFill="1" applyBorder="1" applyAlignment="1">
      <alignment horizontal="center" vertical="center" wrapText="1"/>
    </xf>
    <xf numFmtId="0" fontId="9" fillId="3" borderId="14" xfId="1" applyFont="1" applyFill="1" applyBorder="1" applyAlignment="1">
      <alignment horizontal="center" vertical="center" wrapText="1"/>
    </xf>
    <xf numFmtId="0" fontId="4" fillId="3" borderId="11" xfId="1" applyFill="1" applyBorder="1" applyAlignment="1">
      <alignment horizontal="center" vertical="center" wrapText="1"/>
    </xf>
    <xf numFmtId="0" fontId="8" fillId="3" borderId="5"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3" xfId="1" applyFont="1" applyFill="1" applyBorder="1" applyAlignment="1">
      <alignment horizontal="center" vertical="center" wrapText="1"/>
    </xf>
    <xf numFmtId="0" fontId="8" fillId="3" borderId="6"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8" fillId="3" borderId="14" xfId="1" applyFont="1" applyFill="1" applyBorder="1" applyAlignment="1">
      <alignment horizontal="center" vertical="center" wrapText="1"/>
    </xf>
    <xf numFmtId="0" fontId="1" fillId="0" borderId="1" xfId="0" applyFont="1" applyBorder="1" applyAlignment="1">
      <alignment horizontal="center" vertical="center"/>
    </xf>
  </cellXfs>
  <cellStyles count="2">
    <cellStyle name="Normal" xfId="0" builtinId="0"/>
    <cellStyle name="Normal 11" xfId="1" xr:uid="{7A7C95DF-23B5-46F4-94AE-395E2CD6109F}"/>
  </cellStyles>
  <dxfs count="9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theme" Target="theme/theme1.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MP\OSCAR%2520Chart%2520of%2520Accounts%2520FINAL%2520(01081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beisgov.sharepoint.com/Users/camph/Downloads/589905.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Business%2520Analysts\BIS\Configuration%2520-%2520BR100's\GSSC%2520-%2520Common%2520Chart%2520of%2520Account%2520Values%2520v1.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camph/Desktop/Copy%20of%20UCoA_Form_EUExit_Guarantee_final.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beisgov.sharepoint.com/sites/beis/223/Business%20Insight%20Competency%20Centre/Working%20Folders/Sheeba%20Josy/Z_Archive/UCoA%20-%20LANDesk%20Ticket%20-%20Archive/7%20-%20November/UCoA%20Change%20Request%20-%20UKRI.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TEMP\UCoA%2520Cost%2520Centres%2520Phase%2520One%2520-%2520version%252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beisgov.sharepoint.com/Users/camph/AppData/Local/Microsoft/Windows/INetCache/Content.Outlook/N0MY8QG3/Copy%20of%20UCoA%20-%20Working%20Copy%20-%20June%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MP\UKTI%2520Analysis%2520Segment%2520Review%25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E\Volumes\NO%2520NAME\Non-Music%2520related\BIS\CoA\Balance%2520sheet%2520OSCAR%2520NAC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beisgov-my.sharepoint.com/personal/hanif_vohra_cirrus_beis_gov_uk/Documents/P%20Drive%20Migration/HR%20Work%20HANIF%20VOHRA/Diversity%20MI/BEIS%20Diversity%20Report%20QTR01%20FY17-18%20April%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TEMP\UCA%2520Account%2520Codes%2520-%2520MENTOR%2520NACs%2520-%25202013-04-08%2520v2%252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TEMP\Worksheet%2520in%2520https:\extranet.ssc.rcuk.ac.uk\sites\bis\Documents\Finance%2520Master\Configuration\BR100_GL%2520v1.4.do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P\UKT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beisgov.sharepoint.com/Users/nmca5/AppData/Local/Microsoft/Windows/Temporary%20Internet%20Files/Content.IE5/SG57Y85W/Cleanup%20and%20Mapping%20of%20Programm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beisgov.sharepoint.com/Users/hardinga/AppData/Local/Microsoft/Windows/Temporary%20Internet%20Files/Content.IE5/1AN6JU7I/568209%20UCoA_Form_New-v1.2%2020180111%20IAAH%2015.1.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 from v3.0"/>
      <sheetName val="OSCAR CoA v4.0"/>
      <sheetName val="COINS_OSCAR_mapping"/>
      <sheetName val="Levers &amp; Options"/>
      <sheetName val="Lookups"/>
      <sheetName val="VLookup"/>
      <sheetName val="OSCAR%20Chart%20of%20Accounts%2"/>
      <sheetName val="Changes_from_v3_01"/>
      <sheetName val="OSCAR_CoA_v4_01"/>
      <sheetName val="Levers_&amp;_Options1"/>
      <sheetName val="Changes_from_v3_0"/>
      <sheetName val="OSCAR_CoA_v4_0"/>
      <sheetName val="Levers_&amp;_Options"/>
      <sheetName val="Changes_from_v3_02"/>
      <sheetName val="OSCAR_CoA_v4_02"/>
      <sheetName val="Levers_&amp;_Options2"/>
      <sheetName val="lookups "/>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ges"/>
      <sheetName val="Date Ranges"/>
      <sheetName val="Control Sheet"/>
      <sheetName val="Create Entity"/>
      <sheetName val="Create Cost Centre"/>
      <sheetName val="Create Account Code"/>
      <sheetName val="Create Programme Code"/>
      <sheetName val="Create Analysis Code"/>
      <sheetName val="Enable or Disable Code"/>
      <sheetName val="Change SOP to UCoA Mapping"/>
      <sheetName val="Update Entity Information"/>
      <sheetName val="Update Cost Centre"/>
      <sheetName val="Update Account Code"/>
      <sheetName val="Update Programme Code"/>
      <sheetName val="Create Alias Cost Centre"/>
      <sheetName val="Sheet1"/>
      <sheetName val="Sheet2"/>
      <sheetName val="Update Analysis Code"/>
      <sheetName val="Account CodeLookups"/>
      <sheetName val="Cost CodeLookups"/>
      <sheetName val="Programme CodeLookups"/>
      <sheetName val="Date_Ranges1"/>
      <sheetName val="Control_Sheet1"/>
      <sheetName val="Create_Entity1"/>
      <sheetName val="Create_Cost_Centre1"/>
      <sheetName val="Create_Account_Code1"/>
      <sheetName val="Create_Programme_Code1"/>
      <sheetName val="Create_Analysis_Code1"/>
      <sheetName val="Enable_or_Disable_Code1"/>
      <sheetName val="Change_SOP_to_UCoA_Mapping1"/>
      <sheetName val="Update_Entity_Information1"/>
      <sheetName val="Update_Cost_Centre1"/>
      <sheetName val="Update_Account_Code1"/>
      <sheetName val="Update_Programme_Code1"/>
      <sheetName val="Create_Alias_Cost_Centre1"/>
      <sheetName val="Update_Analysis_Code1"/>
      <sheetName val="Date_Ranges"/>
      <sheetName val="Control_Sheet"/>
      <sheetName val="Create_Entity"/>
      <sheetName val="Create_Cost_Centre"/>
      <sheetName val="Create_Account_Code"/>
      <sheetName val="Create_Programme_Code"/>
      <sheetName val="Create_Analysis_Code"/>
      <sheetName val="Enable_or_Disable_Code"/>
      <sheetName val="Change_SOP_to_UCoA_Mapping"/>
      <sheetName val="Update_Entity_Information"/>
      <sheetName val="Update_Cost_Centre"/>
      <sheetName val="Update_Account_Code"/>
      <sheetName val="Update_Programme_Code"/>
      <sheetName val="Create_Alias_Cost_Centre"/>
      <sheetName val="Update_Analysis_Code"/>
      <sheetName val="Date_Ranges2"/>
      <sheetName val="Control_Sheet2"/>
      <sheetName val="Create_Entity2"/>
      <sheetName val="Create_Cost_Centre2"/>
      <sheetName val="Create_Account_Code2"/>
      <sheetName val="Create_Programme_Code2"/>
      <sheetName val="Create_Analysis_Code2"/>
      <sheetName val="Enable_or_Disable_Code2"/>
      <sheetName val="Change_SOP_to_UCoA_Mapping2"/>
      <sheetName val="Update_Entity_Information2"/>
      <sheetName val="Update_Cost_Centre2"/>
      <sheetName val="Update_Account_Code2"/>
      <sheetName val="Update_Programme_Code2"/>
      <sheetName val="Create_Alias_Cost_Centre2"/>
      <sheetName val="Update_Analysis_Code2"/>
      <sheetName val="Date_Ranges3"/>
      <sheetName val="Control_Sheet3"/>
      <sheetName val="Create_Entity3"/>
      <sheetName val="Create_Cost_Centre3"/>
      <sheetName val="Create_Account_Code3"/>
      <sheetName val="Create_Programme_Code3"/>
      <sheetName val="Create_Analysis_Code3"/>
      <sheetName val="Enable_or_Disable_Code3"/>
      <sheetName val="Change_SOP_to_UCoA_Mapping3"/>
      <sheetName val="Update_Entity_Information3"/>
      <sheetName val="Update_Cost_Centre3"/>
      <sheetName val="Update_Account_Code3"/>
      <sheetName val="Update_Programme_Code3"/>
      <sheetName val="Create_Alias_Cost_Centre3"/>
      <sheetName val="Update_Analysis_Code3"/>
    </sheetNames>
    <sheetDataSet>
      <sheetData sheetId="0">
        <row r="18">
          <cell r="A18" t="str">
            <v>Communications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FF Cost Centre"/>
      <sheetName val="DFF Account"/>
      <sheetName val="DFF Programme"/>
      <sheetName val="Entity"/>
      <sheetName val="Business Unit"/>
      <sheetName val="Cost Centre"/>
      <sheetName val="Account"/>
      <sheetName val="Programme"/>
      <sheetName val="Analysis 1"/>
      <sheetName val="Analysis 2"/>
      <sheetName val="Spare 1"/>
      <sheetName val="Spare 2"/>
      <sheetName val="FTRAN"/>
      <sheetName val="DELdown"/>
      <sheetName val="Ranges"/>
      <sheetName val="Lookup"/>
      <sheetName val="Dates"/>
      <sheetName val="1. CSONE"/>
      <sheetName val="Sheet3"/>
      <sheetName val="Macro1"/>
      <sheetName val="Definitions"/>
      <sheetName val="Original List"/>
      <sheetName val="Main"/>
      <sheetName val="Master Chart"/>
      <sheetName val="OBV"/>
      <sheetName val="DFF_Cost_Centre3"/>
      <sheetName val="DFF_Account3"/>
      <sheetName val="DFF_Programme3"/>
      <sheetName val="Business_Unit3"/>
      <sheetName val="Cost_Centre3"/>
      <sheetName val="Analysis_13"/>
      <sheetName val="Analysis_23"/>
      <sheetName val="Spare_13"/>
      <sheetName val="Spare_23"/>
      <sheetName val="Submission"/>
      <sheetName val="DFF_Cost_Centre"/>
      <sheetName val="DFF_Account"/>
      <sheetName val="DFF_Programme"/>
      <sheetName val="Business_Unit"/>
      <sheetName val="Cost_Centre"/>
      <sheetName val="Analysis_1"/>
      <sheetName val="Analysis_2"/>
      <sheetName val="Spare_1"/>
      <sheetName val="Spare_2"/>
      <sheetName val="DFF_Cost_Centre1"/>
      <sheetName val="DFF_Account1"/>
      <sheetName val="DFF_Programme1"/>
      <sheetName val="Business_Unit1"/>
      <sheetName val="Cost_Centre1"/>
      <sheetName val="Analysis_11"/>
      <sheetName val="Analysis_21"/>
      <sheetName val="Spare_11"/>
      <sheetName val="Spare_21"/>
      <sheetName val="DFF_Cost_Centre2"/>
      <sheetName val="DFF_Account2"/>
      <sheetName val="DFF_Programme2"/>
      <sheetName val="Business_Unit2"/>
      <sheetName val="Cost_Centre2"/>
      <sheetName val="Analysis_12"/>
      <sheetName val="Analysis_22"/>
      <sheetName val="Spare_12"/>
      <sheetName val="Spare_22"/>
      <sheetName val="Setup"/>
      <sheetName val="DFF_Cost_Centre4"/>
      <sheetName val="DFF_Account4"/>
      <sheetName val="DFF_Programme4"/>
      <sheetName val="Business_Unit4"/>
      <sheetName val="Cost_Centre4"/>
      <sheetName val="Analysis_14"/>
      <sheetName val="Analysis_24"/>
      <sheetName val="Spare_14"/>
      <sheetName val="Spare_24"/>
      <sheetName val="Drop Down "/>
      <sheetName val="Cash 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ow r="6">
          <cell r="B6" t="str">
            <v>FULLY RECOVERABLE CHARGED NET</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Ranges"/>
      <sheetName val="Read Me"/>
      <sheetName val="Control Sheet"/>
      <sheetName val="Create Entity"/>
      <sheetName val="Create Cost Centre"/>
      <sheetName val="Create Account Code"/>
      <sheetName val="Create Programme Code"/>
      <sheetName val="Ref"/>
      <sheetName val="Ranges"/>
      <sheetName val="Create Analysis Code"/>
      <sheetName val="Enable or Disable Code"/>
      <sheetName val="Change SOP to UCoA Mapping"/>
      <sheetName val="Update Entity Information"/>
      <sheetName val="Update Cost Centre"/>
      <sheetName val="Update Account Code"/>
      <sheetName val="Update Programme Code"/>
      <sheetName val="Create Alias Cost Centre"/>
      <sheetName val="Sheet1"/>
      <sheetName val="Sheet2"/>
      <sheetName val="Update Analysis Cod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D6">
            <v>8</v>
          </cell>
        </row>
        <row r="7">
          <cell r="D7" t="str">
            <v>e_Policy Tagging_Upper Level</v>
          </cell>
        </row>
        <row r="60">
          <cell r="I60" t="str">
            <v/>
          </cell>
          <cell r="J60" t="str">
            <v/>
          </cell>
        </row>
        <row r="61">
          <cell r="I61" t="str">
            <v/>
          </cell>
          <cell r="J61" t="str">
            <v/>
          </cell>
        </row>
        <row r="62">
          <cell r="I62" t="str">
            <v/>
          </cell>
          <cell r="J62" t="str">
            <v/>
          </cell>
        </row>
        <row r="63">
          <cell r="I63" t="str">
            <v/>
          </cell>
          <cell r="J63" t="str">
            <v/>
          </cell>
        </row>
        <row r="64">
          <cell r="I64" t="str">
            <v/>
          </cell>
          <cell r="J64" t="str">
            <v/>
          </cell>
        </row>
        <row r="65">
          <cell r="I65" t="str">
            <v/>
          </cell>
          <cell r="J65" t="str">
            <v/>
          </cell>
        </row>
        <row r="66">
          <cell r="I66" t="str">
            <v/>
          </cell>
          <cell r="J66" t="str">
            <v/>
          </cell>
        </row>
        <row r="67">
          <cell r="I67" t="str">
            <v/>
          </cell>
          <cell r="J67" t="str">
            <v/>
          </cell>
        </row>
        <row r="68">
          <cell r="I68" t="str">
            <v/>
          </cell>
          <cell r="J68" t="str">
            <v/>
          </cell>
        </row>
        <row r="69">
          <cell r="I69" t="str">
            <v/>
          </cell>
          <cell r="J69" t="str">
            <v/>
          </cell>
        </row>
        <row r="70">
          <cell r="I70" t="str">
            <v/>
          </cell>
          <cell r="J70" t="str">
            <v/>
          </cell>
        </row>
        <row r="71">
          <cell r="I71" t="str">
            <v/>
          </cell>
          <cell r="J71" t="str">
            <v/>
          </cell>
        </row>
        <row r="72">
          <cell r="I72" t="str">
            <v/>
          </cell>
          <cell r="J72" t="str">
            <v/>
          </cell>
        </row>
        <row r="73">
          <cell r="I73" t="str">
            <v/>
          </cell>
          <cell r="J73" t="str">
            <v/>
          </cell>
        </row>
        <row r="74">
          <cell r="I74" t="str">
            <v/>
          </cell>
          <cell r="J74" t="str">
            <v/>
          </cell>
        </row>
        <row r="75">
          <cell r="I75" t="str">
            <v/>
          </cell>
          <cell r="J75" t="str">
            <v/>
          </cell>
        </row>
        <row r="76">
          <cell r="I76" t="str">
            <v/>
          </cell>
          <cell r="J76" t="str">
            <v/>
          </cell>
        </row>
        <row r="77">
          <cell r="I77" t="str">
            <v/>
          </cell>
          <cell r="J77" t="str">
            <v/>
          </cell>
        </row>
        <row r="78">
          <cell r="I78" t="str">
            <v/>
          </cell>
          <cell r="J78" t="str">
            <v/>
          </cell>
        </row>
        <row r="79">
          <cell r="I79" t="str">
            <v/>
          </cell>
          <cell r="J79" t="str">
            <v/>
          </cell>
        </row>
        <row r="80">
          <cell r="I80" t="str">
            <v/>
          </cell>
          <cell r="J80" t="str">
            <v/>
          </cell>
        </row>
        <row r="81">
          <cell r="I81" t="str">
            <v/>
          </cell>
          <cell r="J81" t="str">
            <v/>
          </cell>
        </row>
        <row r="82">
          <cell r="I82" t="str">
            <v/>
          </cell>
          <cell r="J82" t="str">
            <v/>
          </cell>
        </row>
        <row r="83">
          <cell r="I83" t="str">
            <v/>
          </cell>
          <cell r="J83" t="str">
            <v/>
          </cell>
        </row>
        <row r="84">
          <cell r="I84" t="str">
            <v/>
          </cell>
          <cell r="J84" t="str">
            <v/>
          </cell>
        </row>
        <row r="85">
          <cell r="I85" t="str">
            <v/>
          </cell>
          <cell r="J85" t="str">
            <v/>
          </cell>
        </row>
        <row r="86">
          <cell r="I86" t="str">
            <v/>
          </cell>
          <cell r="J86" t="str">
            <v/>
          </cell>
        </row>
        <row r="87">
          <cell r="I87" t="str">
            <v/>
          </cell>
          <cell r="J87" t="str">
            <v/>
          </cell>
        </row>
        <row r="88">
          <cell r="I88" t="str">
            <v/>
          </cell>
          <cell r="J88" t="str">
            <v/>
          </cell>
        </row>
        <row r="89">
          <cell r="I89" t="str">
            <v/>
          </cell>
          <cell r="J89" t="str">
            <v/>
          </cell>
        </row>
        <row r="90">
          <cell r="I90" t="str">
            <v/>
          </cell>
          <cell r="J90" t="str">
            <v/>
          </cell>
        </row>
        <row r="91">
          <cell r="I91" t="str">
            <v/>
          </cell>
          <cell r="J91" t="str">
            <v/>
          </cell>
        </row>
        <row r="92">
          <cell r="I92" t="str">
            <v/>
          </cell>
          <cell r="J92" t="str">
            <v/>
          </cell>
        </row>
        <row r="93">
          <cell r="I93" t="str">
            <v>T_Markets and Regulation</v>
          </cell>
          <cell r="J93" t="str">
            <v>T_Better Regulations</v>
          </cell>
        </row>
        <row r="94">
          <cell r="I94" t="str">
            <v>T_Markets and Regulation</v>
          </cell>
          <cell r="J94" t="str">
            <v>T_Consumer Protection</v>
          </cell>
        </row>
        <row r="95">
          <cell r="I95" t="str">
            <v>T_Markets and Regulation</v>
          </cell>
          <cell r="J95" t="str">
            <v>T_Labour /Employment Rights</v>
          </cell>
        </row>
        <row r="96">
          <cell r="I96" t="str">
            <v>T_Markets and Regulation</v>
          </cell>
          <cell r="J96" t="str">
            <v>T_Labour Market Enforcement</v>
          </cell>
        </row>
        <row r="97">
          <cell r="I97" t="str">
            <v>T_Markets and Regulation</v>
          </cell>
          <cell r="J97" t="str">
            <v>T_Markets and Regulation Other</v>
          </cell>
        </row>
        <row r="98">
          <cell r="I98" t="str">
            <v>T_Markets and Regulation</v>
          </cell>
          <cell r="J98" t="str">
            <v>T_Product Safety</v>
          </cell>
        </row>
        <row r="99">
          <cell r="I99" t="str">
            <v>T_Markets and Regulation</v>
          </cell>
          <cell r="J99" t="str">
            <v>T_Regulatory Delivery</v>
          </cell>
        </row>
        <row r="100">
          <cell r="I100" t="str">
            <v>T_Markets and Regulation</v>
          </cell>
          <cell r="J100" t="str">
            <v>T_Small Business Commissioner</v>
          </cell>
        </row>
        <row r="101">
          <cell r="I101" t="str">
            <v>T_Markets and Regulation</v>
          </cell>
          <cell r="J101" t="str">
            <v>T_Technical Standards Regulation</v>
          </cell>
        </row>
        <row r="102">
          <cell r="I102" t="str">
            <v>T_Other innovation inc. Public Weather Service and Mapping Contracts, NESTA</v>
          </cell>
          <cell r="J102" t="str">
            <v>T_Ordnance Survey Open Data Contract</v>
          </cell>
        </row>
        <row r="103">
          <cell r="I103" t="str">
            <v>T_Other innovation inc. Public Weather Service and Mapping Contracts, NESTA</v>
          </cell>
          <cell r="J103" t="str">
            <v>T_PSREs - NMS</v>
          </cell>
        </row>
        <row r="104">
          <cell r="I104" t="str">
            <v>T_Other innovation inc. Public Weather Service and Mapping Contracts, NESTA</v>
          </cell>
          <cell r="J104" t="str">
            <v>T_PSREs - Other</v>
          </cell>
        </row>
        <row r="105">
          <cell r="I105" t="str">
            <v>T_Other innovation inc. Public Weather Service and Mapping Contracts, NESTA</v>
          </cell>
          <cell r="J105" t="str">
            <v>T_Public Sector Mapping Agreement Contract</v>
          </cell>
        </row>
        <row r="106">
          <cell r="I106" t="str">
            <v>T_Other innovation inc. Public Weather Service and Mapping Contracts, NESTA</v>
          </cell>
          <cell r="J106" t="str">
            <v>T_Public Weather Service: Contract</v>
          </cell>
        </row>
        <row r="107">
          <cell r="I107" t="str">
            <v>T_Science Ringfence - R&amp;D</v>
          </cell>
          <cell r="J107" t="str">
            <v>T_Other inc UK Space Agency</v>
          </cell>
        </row>
        <row r="108">
          <cell r="I108" t="str">
            <v>T_Science Ringfence - R&amp;D</v>
          </cell>
          <cell r="J108" t="str">
            <v>T_UKRI: Research Councils</v>
          </cell>
        </row>
        <row r="109">
          <cell r="I109" t="str">
            <v>T_Science Ringfence - R&amp;D</v>
          </cell>
          <cell r="J109" t="str">
            <v>T_UKRI: Research England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Ranges"/>
      <sheetName val="Control Sheet"/>
      <sheetName val="Create Entity"/>
      <sheetName val="Create Cost Centre"/>
      <sheetName val="Create Account Code"/>
      <sheetName val="Create Programme Code"/>
      <sheetName val="Ref"/>
      <sheetName val="Ranges"/>
      <sheetName val="Create Analysis Code"/>
      <sheetName val="Enable or Disable Code"/>
      <sheetName val="Change SOP to UCoA Mapping"/>
      <sheetName val="Update Entity Information"/>
      <sheetName val="Update Cost Centre"/>
      <sheetName val="Update Account Code"/>
      <sheetName val="Update Programme Code"/>
      <sheetName val="Create Alias Cost Centre"/>
      <sheetName val="Sheet1"/>
      <sheetName val="Sheet2"/>
      <sheetName val="Update Analysis Code"/>
    </sheetNames>
    <sheetDataSet>
      <sheetData sheetId="0"/>
      <sheetData sheetId="1"/>
      <sheetData sheetId="2"/>
      <sheetData sheetId="3"/>
      <sheetData sheetId="4"/>
      <sheetData sheetId="5"/>
      <sheetData sheetId="6">
        <row r="4">
          <cell r="K4" t="str">
            <v>T_ACAS</v>
          </cell>
        </row>
        <row r="5">
          <cell r="K5" t="str">
            <v>T_Advanced Propulsion Centre</v>
          </cell>
        </row>
        <row r="6">
          <cell r="K6" t="str">
            <v>T_Aerospace Technology Institute (ATI)</v>
          </cell>
        </row>
        <row r="7">
          <cell r="K7" t="str">
            <v>T_Asset and Delivery Management Costs</v>
          </cell>
        </row>
        <row r="8">
          <cell r="K8" t="str">
            <v>T_Asset Management</v>
          </cell>
        </row>
        <row r="9">
          <cell r="K9" t="str">
            <v>T_Better Regulations</v>
          </cell>
        </row>
        <row r="10">
          <cell r="K10" t="str">
            <v>T_British Business Bank</v>
          </cell>
        </row>
        <row r="11">
          <cell r="K11" t="str">
            <v>T_Cirrus Programme</v>
          </cell>
        </row>
        <row r="12">
          <cell r="K12" t="str">
            <v>T_Citizens Advice Bureau</v>
          </cell>
        </row>
        <row r="13">
          <cell r="K13" t="str">
            <v>T_Competition Appeal</v>
          </cell>
        </row>
        <row r="14">
          <cell r="K14" t="str">
            <v>T_Consumer Protection</v>
          </cell>
        </row>
        <row r="15">
          <cell r="K15" t="str">
            <v>T_Energy Innovation</v>
          </cell>
        </row>
        <row r="16">
          <cell r="K16" t="str">
            <v>T_Energy Intensive Industries</v>
          </cell>
        </row>
        <row r="17">
          <cell r="K17" t="str">
            <v>T_Energy Legacy</v>
          </cell>
        </row>
        <row r="18">
          <cell r="K18" t="str">
            <v>T_Energy Transformation</v>
          </cell>
        </row>
        <row r="19">
          <cell r="K19" t="str">
            <v>T_EU Exit</v>
          </cell>
        </row>
        <row r="20">
          <cell r="K20" t="str">
            <v>T_Finance and Corporate Services</v>
          </cell>
        </row>
        <row r="21">
          <cell r="K21" t="str">
            <v>T_Innovate UK</v>
          </cell>
        </row>
        <row r="22">
          <cell r="K22" t="str">
            <v>T_Insolvency Service</v>
          </cell>
        </row>
        <row r="23">
          <cell r="K23" t="str">
            <v>T_Labour /Employment Rights</v>
          </cell>
        </row>
        <row r="24">
          <cell r="K24" t="str">
            <v>T_Labour Market Enforcement</v>
          </cell>
        </row>
        <row r="25">
          <cell r="K25" t="str">
            <v>T_Markets and Regulation Other</v>
          </cell>
        </row>
        <row r="26">
          <cell r="K26" t="str">
            <v>T_Mayfield Review of Management (Productivity Council)</v>
          </cell>
        </row>
        <row r="27">
          <cell r="K27" t="str">
            <v>T_National Minimum Wage and Enforcement</v>
          </cell>
        </row>
        <row r="28">
          <cell r="K28" t="str">
            <v>T_NPIF (R&amp;D)</v>
          </cell>
        </row>
        <row r="29">
          <cell r="K29" t="str">
            <v>T_Nuclear Decommissioning Authority</v>
          </cell>
        </row>
        <row r="30">
          <cell r="K30" t="str">
            <v>T_Ordnance Survey Open Data Contract</v>
          </cell>
        </row>
        <row r="31">
          <cell r="K31" t="str">
            <v>T_Other</v>
          </cell>
        </row>
        <row r="32">
          <cell r="K32" t="str">
            <v>T_Other inc UK Space Agency</v>
          </cell>
        </row>
        <row r="33">
          <cell r="K33" t="str">
            <v>T_Overseas Development (ODA) inc ICF and International Commitments</v>
          </cell>
        </row>
        <row r="34">
          <cell r="K34" t="str">
            <v>T_Post Office Ltd</v>
          </cell>
        </row>
        <row r="35">
          <cell r="K35" t="str">
            <v>T_Product Safety</v>
          </cell>
        </row>
        <row r="36">
          <cell r="K36" t="str">
            <v>T_PSREs - NMS</v>
          </cell>
        </row>
        <row r="37">
          <cell r="K37" t="str">
            <v>T_PSREs - Other</v>
          </cell>
        </row>
        <row r="38">
          <cell r="K38" t="str">
            <v>T_Public Sector Mapping Agreement Contract</v>
          </cell>
        </row>
        <row r="39">
          <cell r="K39" t="str">
            <v>T_Public Weather Service: Contract</v>
          </cell>
        </row>
        <row r="40">
          <cell r="K40" t="str">
            <v>T_Regulatory Delivery</v>
          </cell>
        </row>
        <row r="41">
          <cell r="K41" t="str">
            <v>T_Repayable Launch Investments</v>
          </cell>
        </row>
        <row r="42">
          <cell r="K42" t="str">
            <v>T_RGF and AMSCI Legacy Budgets</v>
          </cell>
        </row>
        <row r="43">
          <cell r="K43" t="str">
            <v>T_Science Ringfence - Infrastructure</v>
          </cell>
        </row>
        <row r="44">
          <cell r="K44" t="str">
            <v>T_Science Ringfence - Newton Fund and GCRF (ODA)</v>
          </cell>
        </row>
        <row r="45">
          <cell r="K45" t="str">
            <v>T_Small Budget Lines Including Aero, Auto, Agritech, Construction and Steel</v>
          </cell>
        </row>
        <row r="46">
          <cell r="K46" t="str">
            <v>T_Small Budget Lines Including Business Support</v>
          </cell>
        </row>
        <row r="47">
          <cell r="K47" t="str">
            <v>T_Small Budget Lines Including Cities and Local Growth</v>
          </cell>
        </row>
        <row r="48">
          <cell r="K48" t="str">
            <v>T_Small Budget Lines Including Infrastructure Maintenance</v>
          </cell>
        </row>
        <row r="49">
          <cell r="K49" t="str">
            <v>T_Small budgets held centrally for exits, estates, IT, litigation, etc.</v>
          </cell>
        </row>
        <row r="50">
          <cell r="K50" t="str">
            <v>T_Small Energy Budget Lines</v>
          </cell>
        </row>
        <row r="51">
          <cell r="K51" t="str">
            <v>T_Technical Standards Regulation</v>
          </cell>
        </row>
        <row r="52">
          <cell r="K52" t="str">
            <v>T_Trading Standards</v>
          </cell>
        </row>
        <row r="53">
          <cell r="K53" t="str">
            <v>T_UK Green Investment Platform</v>
          </cell>
        </row>
        <row r="54">
          <cell r="K54" t="str">
            <v>T_UKRI: Innovate UK</v>
          </cell>
        </row>
        <row r="55">
          <cell r="K55" t="str">
            <v>T_UKRI: Research Councils</v>
          </cell>
        </row>
        <row r="56">
          <cell r="K56" t="str">
            <v>T_UKRI: Research England</v>
          </cell>
        </row>
        <row r="57">
          <cell r="K57" t="str">
            <v>T_Un-ringfenced science inc. Cavendish Institute, UKAEA10</v>
          </cell>
        </row>
        <row r="58">
          <cell r="K58" t="str">
            <v>T_Unknown Policy Tagging</v>
          </cell>
        </row>
      </sheetData>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ings"/>
      <sheetName val="Table"/>
      <sheetName val="Data Validation"/>
      <sheetName val="Hierarchy"/>
      <sheetName val="B&amp;S"/>
      <sheetName val="KIG"/>
      <sheetName val="MF"/>
      <sheetName val="Fin &amp; Commercial"/>
      <sheetName val="MPST"/>
      <sheetName val="SABR"/>
      <sheetName val="UKTI"/>
      <sheetName val="OME"/>
      <sheetName val="Action for Business"/>
      <sheetName val="MOG"/>
      <sheetName val="GRAPH"/>
      <sheetName val="Data_Validation1"/>
      <sheetName val="Fin_&amp;_Commercial1"/>
      <sheetName val="Action_for_Business1"/>
      <sheetName val="Data_Validation"/>
      <sheetName val="Fin_&amp;_Commercial"/>
      <sheetName val="Action_for_Business"/>
      <sheetName val="DFF_Cost_Centre"/>
      <sheetName val="Data_Validation2"/>
      <sheetName val="Fin_&amp;_Commercial2"/>
      <sheetName val="Action_for_Business2"/>
      <sheetName val="PC17"/>
      <sheetName val="XXPC31"/>
      <sheetName val="PC39"/>
      <sheetName val="DFF Cost Centre"/>
      <sheetName val="Ranges"/>
      <sheetName val="Validation"/>
      <sheetName val="1. CSONE"/>
      <sheetName val="LOANLOSS"/>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row r="2">
          <cell r="D2" t="str">
            <v>Yes</v>
          </cell>
        </row>
      </sheetData>
      <sheetData sheetId="16"/>
      <sheetData sheetId="17"/>
      <sheetData sheetId="18">
        <row r="2">
          <cell r="D2" t="str">
            <v>Yes</v>
          </cell>
        </row>
      </sheetData>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e"/>
      <sheetName val="To Do "/>
      <sheetName val="1.Entity-Inter Entity"/>
      <sheetName val="2.Business Unit"/>
      <sheetName val="3.Cost Centres"/>
      <sheetName val="Cost CodeLookups"/>
      <sheetName val="4.Account Codes"/>
      <sheetName val="Account CodeLookups"/>
      <sheetName val="5.Programmes"/>
      <sheetName val="Programme CodeLookups"/>
      <sheetName val="6.Analysis 1"/>
      <sheetName val="7.Analysis 2"/>
      <sheetName val="8.Spare 1"/>
      <sheetName val="9.Spare 2"/>
      <sheetName val="OSCAR Lookup Segment_5"/>
      <sheetName val="Data Validation"/>
      <sheetName val="To_Do_"/>
      <sheetName val="1_Entity-Inter_Entity"/>
      <sheetName val="2_Business_Unit"/>
      <sheetName val="3_Cost_Centres"/>
      <sheetName val="Cost_CodeLookups"/>
      <sheetName val="4_Account_Codes"/>
      <sheetName val="Account_CodeLookups"/>
      <sheetName val="5_Programmes"/>
      <sheetName val="Programme_CodeLookups"/>
      <sheetName val="6_Analysis_1"/>
      <sheetName val="7_Analysis_2"/>
      <sheetName val="8_Spare_1"/>
      <sheetName val="9_Spare_2"/>
      <sheetName val="OSCAR_Lookup_Segment_5"/>
      <sheetName val="Data_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I1" t="str">
            <v>Sub Segment Code</v>
          </cell>
        </row>
      </sheetData>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I1" t="str">
            <v>Sub Segment Code</v>
          </cell>
        </row>
      </sheetData>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s"/>
      <sheetName val="UKTI_Analysis"/>
      <sheetName val="List of Values"/>
      <sheetName val="Codes with balances"/>
      <sheetName val="List_of_Values1"/>
      <sheetName val="Codes_with_balances1"/>
      <sheetName val="List_of_Values"/>
      <sheetName val="Codes_with_balances"/>
      <sheetName val="List_of_Values2"/>
      <sheetName val="Codes_with_balances2"/>
    </sheetNames>
    <sheetDataSet>
      <sheetData sheetId="0"/>
      <sheetData sheetId="1"/>
      <sheetData sheetId="2" refreshError="1">
        <row r="2">
          <cell r="A2" t="str">
            <v>Policy Analysis</v>
          </cell>
        </row>
        <row r="3">
          <cell r="A3" t="str">
            <v>Leaflets</v>
          </cell>
        </row>
        <row r="4">
          <cell r="A4" t="str">
            <v>Marketing</v>
          </cell>
        </row>
        <row r="5">
          <cell r="A5" t="str">
            <v>Advertising</v>
          </cell>
        </row>
        <row r="6">
          <cell r="A6" t="str">
            <v>Public Relations</v>
          </cell>
        </row>
        <row r="7">
          <cell r="A7" t="str">
            <v>Events</v>
          </cell>
        </row>
        <row r="8">
          <cell r="A8" t="str">
            <v>Scholorships</v>
          </cell>
        </row>
        <row r="9">
          <cell r="A9" t="str">
            <v>Markets</v>
          </cell>
        </row>
        <row r="10">
          <cell r="A10" t="str">
            <v>Sectors</v>
          </cell>
        </row>
        <row r="11">
          <cell r="A11" t="str">
            <v>Collaborative work</v>
          </cell>
        </row>
        <row r="12">
          <cell r="A12" t="str">
            <v>Policy reviews</v>
          </cell>
        </row>
        <row r="13">
          <cell r="A13" t="str">
            <v>Nano Technology</v>
          </cell>
        </row>
        <row r="14">
          <cell r="A14" t="str">
            <v>Green Energy</v>
          </cell>
        </row>
        <row r="15">
          <cell r="A15" t="str">
            <v>Research and Development</v>
          </cell>
        </row>
        <row r="16">
          <cell r="A16" t="str">
            <v>Exchange Programme</v>
          </cell>
        </row>
        <row r="17">
          <cell r="A17" t="str">
            <v>Buildings</v>
          </cell>
        </row>
        <row r="18">
          <cell r="A18" t="str">
            <v>Individual grants</v>
          </cell>
        </row>
        <row r="19">
          <cell r="A19" t="str">
            <v>Individual projects</v>
          </cell>
        </row>
        <row r="20">
          <cell r="A20" t="str">
            <v>Asset Valuation</v>
          </cell>
        </row>
        <row r="21">
          <cell r="A21" t="str">
            <v>Provisions</v>
          </cell>
        </row>
        <row r="22">
          <cell r="A22" t="str">
            <v>Geographical</v>
          </cell>
        </row>
        <row r="23">
          <cell r="A23" t="str">
            <v>Secondments - EU/Non EU</v>
          </cell>
        </row>
      </sheetData>
      <sheetData sheetId="3"/>
      <sheetData sheetId="4">
        <row r="2">
          <cell r="A2" t="str">
            <v>Policy Analysis</v>
          </cell>
        </row>
      </sheetData>
      <sheetData sheetId="5"/>
      <sheetData sheetId="6">
        <row r="2">
          <cell r="A2" t="str">
            <v>Policy Analysis</v>
          </cell>
        </row>
      </sheetData>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process"/>
      <sheetName val="1 - OSCAR COA"/>
      <sheetName val="2 - NAC - Account Mapping"/>
      <sheetName val="3 - Proposed BS COA"/>
      <sheetName val="4 - Proposed SOCNE COA"/>
      <sheetName val="5 - NAC codes on Mentor"/>
      <sheetName val="6 - AC to be closed"/>
      <sheetName val="BS01- Intangible assets"/>
      <sheetName val="BS02 - PPE"/>
      <sheetName val="BS03 - Investment property"/>
      <sheetName val="BS04 - Financial assets"/>
      <sheetName val="Other financial assets"/>
      <sheetName val="BS05 - JVs and Associates"/>
      <sheetName val="BS06 - Derivatives"/>
      <sheetName val="BS07 - Inventories"/>
      <sheetName val="BS08 - Assets held for sale"/>
      <sheetName val="BS09 - Receivables"/>
      <sheetName val="BS10 - Cash and cash equivalent"/>
      <sheetName val="BS11 - Payables"/>
      <sheetName val="BS12 - Provisions"/>
      <sheetName val="BS13 - Financial guarantees"/>
      <sheetName val="BS14 - Tax"/>
      <sheetName val="BS15 - Other financial liabilit"/>
      <sheetName val="BS16 - Retirement benefits"/>
      <sheetName val="BS17 - Revaluation reserve"/>
      <sheetName val="BS18 - General reserve"/>
      <sheetName val="BS19 - Charitable fund"/>
      <sheetName val="BS20 - Minority interest"/>
      <sheetName val="Summary BS PL"/>
      <sheetName val="Summary BS 101012"/>
      <sheetName val="1110 5D Map"/>
      <sheetName val="1010 5D Map (don't use)"/>
      <sheetName val="General_process1"/>
      <sheetName val="1_-_OSCAR_COA1"/>
      <sheetName val="2_-_NAC_-_Account_Mapping1"/>
      <sheetName val="3_-_Proposed_BS_COA1"/>
      <sheetName val="4_-_Proposed_SOCNE_COA1"/>
      <sheetName val="5_-_NAC_codes_on_Mentor1"/>
      <sheetName val="6_-_AC_to_be_closed1"/>
      <sheetName val="BS01-_Intangible_assets1"/>
      <sheetName val="BS02_-_PPE1"/>
      <sheetName val="BS03_-_Investment_property1"/>
      <sheetName val="BS04_-_Financial_assets1"/>
      <sheetName val="Other_financial_assets1"/>
      <sheetName val="BS05_-_JVs_and_Associates1"/>
      <sheetName val="BS06_-_Derivatives1"/>
      <sheetName val="BS07_-_Inventories1"/>
      <sheetName val="BS08_-_Assets_held_for_sale1"/>
      <sheetName val="BS09_-_Receivables1"/>
      <sheetName val="BS10_-_Cash_and_cash_equivalen1"/>
      <sheetName val="BS11_-_Payables1"/>
      <sheetName val="BS12_-_Provisions1"/>
      <sheetName val="BS13_-_Financial_guarantees1"/>
      <sheetName val="BS14_-_Tax1"/>
      <sheetName val="BS15_-_Other_financial_liabili1"/>
      <sheetName val="BS16_-_Retirement_benefits1"/>
      <sheetName val="BS17_-_Revaluation_reserve1"/>
      <sheetName val="BS18_-_General_reserve1"/>
      <sheetName val="BS19_-_Charitable_fund1"/>
      <sheetName val="BS20_-_Minority_interest1"/>
      <sheetName val="Summary_BS_PL1"/>
      <sheetName val="Summary_BS_1010121"/>
      <sheetName val="1110_5D_Map1"/>
      <sheetName val="1010_5D_Map_(don't_use)1"/>
      <sheetName val="General_process"/>
      <sheetName val="1_-_OSCAR_COA"/>
      <sheetName val="2_-_NAC_-_Account_Mapping"/>
      <sheetName val="3_-_Proposed_BS_COA"/>
      <sheetName val="4_-_Proposed_SOCNE_COA"/>
      <sheetName val="5_-_NAC_codes_on_Mentor"/>
      <sheetName val="6_-_AC_to_be_closed"/>
      <sheetName val="BS01-_Intangible_assets"/>
      <sheetName val="BS02_-_PPE"/>
      <sheetName val="BS03_-_Investment_property"/>
      <sheetName val="BS04_-_Financial_assets"/>
      <sheetName val="Other_financial_assets"/>
      <sheetName val="BS05_-_JVs_and_Associates"/>
      <sheetName val="BS06_-_Derivatives"/>
      <sheetName val="BS07_-_Inventories"/>
      <sheetName val="BS08_-_Assets_held_for_sale"/>
      <sheetName val="BS09_-_Receivables"/>
      <sheetName val="BS10_-_Cash_and_cash_equivalent"/>
      <sheetName val="BS11_-_Payables"/>
      <sheetName val="BS12_-_Provisions"/>
      <sheetName val="BS13_-_Financial_guarantees"/>
      <sheetName val="BS14_-_Tax"/>
      <sheetName val="BS15_-_Other_financial_liabilit"/>
      <sheetName val="BS16_-_Retirement_benefits"/>
      <sheetName val="BS17_-_Revaluation_reserve"/>
      <sheetName val="BS18_-_General_reserve"/>
      <sheetName val="BS19_-_Charitable_fund"/>
      <sheetName val="BS20_-_Minority_interest"/>
      <sheetName val="Summary_BS_PL"/>
      <sheetName val="Summary_BS_101012"/>
      <sheetName val="1110_5D_Map"/>
      <sheetName val="1010_5D_Map_(don't_use)"/>
      <sheetName val="General_process2"/>
      <sheetName val="1_-_OSCAR_COA2"/>
      <sheetName val="2_-_NAC_-_Account_Mapping2"/>
      <sheetName val="3_-_Proposed_BS_COA2"/>
      <sheetName val="4_-_Proposed_SOCNE_COA2"/>
      <sheetName val="5_-_NAC_codes_on_Mentor2"/>
      <sheetName val="6_-_AC_to_be_closed2"/>
      <sheetName val="BS01-_Intangible_assets2"/>
      <sheetName val="BS02_-_PPE2"/>
      <sheetName val="BS03_-_Investment_property2"/>
      <sheetName val="BS04_-_Financial_assets2"/>
      <sheetName val="Other_financial_assets2"/>
      <sheetName val="BS05_-_JVs_and_Associates2"/>
      <sheetName val="BS06_-_Derivatives2"/>
      <sheetName val="BS07_-_Inventories2"/>
      <sheetName val="BS08_-_Assets_held_for_sale2"/>
      <sheetName val="BS09_-_Receivables2"/>
      <sheetName val="BS10_-_Cash_and_cash_equivalen2"/>
      <sheetName val="BS11_-_Payables2"/>
      <sheetName val="BS12_-_Provisions2"/>
      <sheetName val="BS13_-_Financial_guarantees2"/>
      <sheetName val="BS14_-_Tax2"/>
      <sheetName val="BS15_-_Other_financial_liabili2"/>
      <sheetName val="BS16_-_Retirement_benefits2"/>
      <sheetName val="BS17_-_Revaluation_reserve2"/>
      <sheetName val="BS18_-_General_reserve2"/>
      <sheetName val="BS19_-_Charitable_fund2"/>
      <sheetName val="BS20_-_Minority_interest2"/>
      <sheetName val="Summary_BS_PL2"/>
      <sheetName val="Summary_BS_1010122"/>
      <sheetName val="1110_5D_Map2"/>
      <sheetName val="1010_5D_Map_(don't_use)2"/>
    </sheetNames>
    <sheetDataSet>
      <sheetData sheetId="0" refreshError="1"/>
      <sheetData sheetId="1" refreshError="1"/>
      <sheetData sheetId="2" refreshError="1"/>
      <sheetData sheetId="3" refreshError="1">
        <row r="7">
          <cell r="I7">
            <v>11111000</v>
          </cell>
          <cell r="J7" t="str">
            <v>PPE - Land (Owned) - Cost - O/Bal</v>
          </cell>
        </row>
        <row r="8">
          <cell r="I8">
            <v>11112000</v>
          </cell>
          <cell r="J8" t="str">
            <v>PPE - Land (Owned) - Cost - Additions</v>
          </cell>
        </row>
        <row r="9">
          <cell r="I9">
            <v>11112900</v>
          </cell>
          <cell r="J9" t="str">
            <v>PPE - Land (Owned) - Cost - Capitalised Provisions</v>
          </cell>
        </row>
        <row r="10">
          <cell r="I10">
            <v>11113000</v>
          </cell>
          <cell r="J10" t="str">
            <v>PPE - Land (Owned) - Cost - Donations</v>
          </cell>
        </row>
        <row r="11">
          <cell r="I11">
            <v>11114000</v>
          </cell>
          <cell r="J11" t="str">
            <v>PPE - Land (Owned) - Cost - Impairments</v>
          </cell>
        </row>
        <row r="12">
          <cell r="I12">
            <v>11115000</v>
          </cell>
          <cell r="J12" t="str">
            <v>PPE - Land (Owned) - Cost - Impairments Reversal</v>
          </cell>
        </row>
        <row r="13">
          <cell r="I13">
            <v>11116000</v>
          </cell>
          <cell r="J13" t="str">
            <v>PPE - Land (Owned) - Cost - Revaluations</v>
          </cell>
        </row>
        <row r="14">
          <cell r="I14">
            <v>11117000</v>
          </cell>
          <cell r="J14" t="str">
            <v>PPE - Land (Owned) - Cost - Disposals</v>
          </cell>
        </row>
        <row r="15">
          <cell r="I15">
            <v>11118000</v>
          </cell>
          <cell r="J15" t="str">
            <v>PPE - Land (Owned) - Cost - Reclassifications</v>
          </cell>
        </row>
        <row r="16">
          <cell r="I16">
            <v>11119000</v>
          </cell>
          <cell r="J16" t="str">
            <v>PPE - Land (Owned) - Cost - Transfers</v>
          </cell>
        </row>
        <row r="18">
          <cell r="I18">
            <v>11131000</v>
          </cell>
          <cell r="J18" t="str">
            <v>PPE - Land (Leased Non-PFI) - Cost - O/Bal</v>
          </cell>
        </row>
        <row r="19">
          <cell r="I19">
            <v>11132000</v>
          </cell>
          <cell r="J19" t="str">
            <v>PPE - Land (Leased Non-PFI) - Cost - Additions</v>
          </cell>
        </row>
        <row r="20">
          <cell r="I20">
            <v>11134000</v>
          </cell>
          <cell r="J20" t="str">
            <v>PPE - Land (Leased Non-PFI) - Cost - Impairments</v>
          </cell>
        </row>
        <row r="21">
          <cell r="I21">
            <v>11135000</v>
          </cell>
          <cell r="J21" t="str">
            <v>PPE - Land (Leased Non-PFI) - Cost - Impairments Reversal</v>
          </cell>
        </row>
        <row r="22">
          <cell r="I22">
            <v>11136000</v>
          </cell>
          <cell r="J22" t="str">
            <v>PPE - Land (Leased Non-PFI) - Cost - Revaluations</v>
          </cell>
        </row>
        <row r="23">
          <cell r="I23">
            <v>11137000</v>
          </cell>
          <cell r="J23" t="str">
            <v>PPE - Land (Leased Non-PFI) - Cost - Disposals</v>
          </cell>
        </row>
        <row r="24">
          <cell r="I24">
            <v>11138000</v>
          </cell>
          <cell r="J24" t="str">
            <v>PPE - Land (Leased Non-PFI) - Cost - Reclassifications</v>
          </cell>
        </row>
        <row r="25">
          <cell r="I25">
            <v>11139000</v>
          </cell>
          <cell r="J25" t="str">
            <v>PPE - Land (Leased Non-PFI) - Cost - Transfers</v>
          </cell>
        </row>
        <row r="27">
          <cell r="I27">
            <v>11151000</v>
          </cell>
          <cell r="J27" t="str">
            <v>PPE - Land (Leased PFI) - Cost - O/Bal</v>
          </cell>
        </row>
        <row r="28">
          <cell r="I28">
            <v>11152000</v>
          </cell>
          <cell r="J28" t="str">
            <v>PPE - Land (Leased PFI) - Cost - Additions</v>
          </cell>
        </row>
        <row r="29">
          <cell r="I29">
            <v>11154000</v>
          </cell>
          <cell r="J29" t="str">
            <v>PPE - Land (Leased PFI) - Cost - Impairments</v>
          </cell>
        </row>
        <row r="30">
          <cell r="I30">
            <v>11155000</v>
          </cell>
          <cell r="J30" t="str">
            <v>PPE - Land (Leased PFI) - Cost - Impairments Reversal</v>
          </cell>
        </row>
        <row r="31">
          <cell r="I31">
            <v>11156000</v>
          </cell>
          <cell r="J31" t="str">
            <v>PPE - Land (Leased PFI) - Cost - Revaluations</v>
          </cell>
        </row>
        <row r="32">
          <cell r="I32">
            <v>11157000</v>
          </cell>
          <cell r="J32" t="str">
            <v>PPE - Land (Leased PFI) - Cost - Disposals</v>
          </cell>
        </row>
        <row r="33">
          <cell r="I33">
            <v>11158000</v>
          </cell>
          <cell r="J33" t="str">
            <v>PPE - Land (Leased PFI) - Cost - Reclassifications</v>
          </cell>
        </row>
        <row r="34">
          <cell r="I34">
            <v>11159000</v>
          </cell>
          <cell r="J34" t="str">
            <v>PPE - Land (Leased PFI) - Cost - Transfers</v>
          </cell>
        </row>
        <row r="37">
          <cell r="I37">
            <v>11211000</v>
          </cell>
          <cell r="J37" t="str">
            <v>PPE - Buildings (Owned) - Cost - O/Bal</v>
          </cell>
        </row>
        <row r="38">
          <cell r="I38">
            <v>11212000</v>
          </cell>
          <cell r="J38" t="str">
            <v>PPE - Buildings (Owned) - Cost - Additions</v>
          </cell>
        </row>
        <row r="39">
          <cell r="I39">
            <v>11212900</v>
          </cell>
          <cell r="J39" t="str">
            <v>PPE - Buildings (Owned) - Cost - Capitalised Provisions</v>
          </cell>
        </row>
        <row r="40">
          <cell r="I40">
            <v>11213000</v>
          </cell>
          <cell r="J40" t="str">
            <v>PPE - Buildings (Owned) - Cost - Donations</v>
          </cell>
        </row>
        <row r="41">
          <cell r="I41">
            <v>11214000</v>
          </cell>
          <cell r="J41" t="str">
            <v>PPE - Buildings (Owned) - Cost - Impairments</v>
          </cell>
        </row>
        <row r="42">
          <cell r="I42">
            <v>11215000</v>
          </cell>
          <cell r="J42" t="str">
            <v>PPE - Buildings (Owned) - Cost - Impairments Reversal</v>
          </cell>
        </row>
        <row r="43">
          <cell r="I43">
            <v>11216000</v>
          </cell>
          <cell r="J43" t="str">
            <v>PPE - Buildings (Owned) - Cost - Revaluations</v>
          </cell>
        </row>
        <row r="44">
          <cell r="I44">
            <v>11217000</v>
          </cell>
          <cell r="J44" t="str">
            <v>PPE - Buildings (Owned) - Cost - Disposals</v>
          </cell>
        </row>
        <row r="45">
          <cell r="I45">
            <v>11218000</v>
          </cell>
          <cell r="J45" t="str">
            <v>PPE - Buildings (Owned) - Cost - Reclassifications</v>
          </cell>
        </row>
        <row r="46">
          <cell r="I46">
            <v>11219000</v>
          </cell>
          <cell r="J46" t="str">
            <v>PPE - Buildings (Owned) - Cost - Transfers</v>
          </cell>
        </row>
        <row r="49">
          <cell r="I49">
            <v>11221000</v>
          </cell>
          <cell r="J49" t="str">
            <v>PPE - Buildings (Owned) - Depreciation - O/Bal</v>
          </cell>
        </row>
        <row r="51">
          <cell r="I51">
            <v>11222000</v>
          </cell>
          <cell r="J51" t="str">
            <v>PPE - Buildings (Owned) - Depreciation - Depreciation charged in year</v>
          </cell>
        </row>
        <row r="54">
          <cell r="I54">
            <v>11224000</v>
          </cell>
          <cell r="J54" t="str">
            <v>PPE - Buildings (Owned) - Depreciation - Impairments</v>
          </cell>
        </row>
        <row r="55">
          <cell r="I55">
            <v>11225000</v>
          </cell>
          <cell r="J55" t="str">
            <v>PPE - Buildings (Owned) - Depreciation - Impairments Reversal</v>
          </cell>
        </row>
        <row r="56">
          <cell r="I56">
            <v>11226000</v>
          </cell>
          <cell r="J56" t="str">
            <v>PPE - Buildings (Owned) - Depreciation - Revaluations</v>
          </cell>
        </row>
        <row r="57">
          <cell r="I57">
            <v>11227000</v>
          </cell>
          <cell r="J57" t="str">
            <v>PPE - Buildings (Owned) - Depreciation - Disposals</v>
          </cell>
        </row>
        <row r="58">
          <cell r="I58">
            <v>11228000</v>
          </cell>
          <cell r="J58" t="str">
            <v>PPE - Buildings (Owned) - Depreciation - Reclassifications</v>
          </cell>
        </row>
        <row r="59">
          <cell r="I59">
            <v>11229000</v>
          </cell>
          <cell r="J59" t="str">
            <v>PPE - Buildings (Owned) - Depreciation - Transfers</v>
          </cell>
        </row>
        <row r="62">
          <cell r="I62">
            <v>11231000</v>
          </cell>
          <cell r="J62" t="str">
            <v>PPE - Buildings (Leased Non-PFI) - Cost - O/Bal</v>
          </cell>
        </row>
        <row r="63">
          <cell r="I63">
            <v>11232000</v>
          </cell>
          <cell r="J63" t="str">
            <v>PPE - Buildings (Leased Non-PFI) - Cost - Additions</v>
          </cell>
        </row>
        <row r="65">
          <cell r="I65">
            <v>11234000</v>
          </cell>
          <cell r="J65" t="str">
            <v>PPE - Buildings (Leased Non-PFI) - Cost - Impairments</v>
          </cell>
        </row>
        <row r="66">
          <cell r="I66">
            <v>11235000</v>
          </cell>
          <cell r="J66" t="str">
            <v>PPE - Buildings (Leased Non-PFI) - Cost - Impairments Reversal</v>
          </cell>
        </row>
        <row r="67">
          <cell r="I67">
            <v>11236000</v>
          </cell>
          <cell r="J67" t="str">
            <v>PPE - Buildings (Leased Non-PFI) - Cost - Revaluations</v>
          </cell>
        </row>
        <row r="68">
          <cell r="I68">
            <v>11237000</v>
          </cell>
          <cell r="J68" t="str">
            <v>PPE - Buildings (Leased Non-PFI) - Cost - Disposals</v>
          </cell>
        </row>
        <row r="69">
          <cell r="I69">
            <v>11238000</v>
          </cell>
          <cell r="J69" t="str">
            <v>PPE - Buildings (Leased Non-PFI) - Cost - Reclassifications</v>
          </cell>
        </row>
        <row r="70">
          <cell r="I70">
            <v>11239000</v>
          </cell>
          <cell r="J70" t="str">
            <v>PPE - Buildings (Leased Non-PFI) - Cost - Transfers</v>
          </cell>
        </row>
        <row r="73">
          <cell r="I73">
            <v>11241000</v>
          </cell>
          <cell r="J73" t="str">
            <v>PPE - Buildings (Leased Non-PFI) - Depreciation - O/Bal</v>
          </cell>
        </row>
        <row r="75">
          <cell r="I75">
            <v>11242000</v>
          </cell>
          <cell r="J75" t="str">
            <v>PPE - Buildings (Leased Non-PFI) - Depreciation - Depreciation charged in year</v>
          </cell>
        </row>
        <row r="78">
          <cell r="I78">
            <v>11244000</v>
          </cell>
          <cell r="J78" t="str">
            <v>PPE - Buildings (Leased Non-PFI) - Depreciation - Impairments</v>
          </cell>
        </row>
        <row r="79">
          <cell r="I79">
            <v>11245000</v>
          </cell>
          <cell r="J79" t="str">
            <v>PPE - Buildings (Leased Non-PFI) - Depreciation - Impairments Reversal</v>
          </cell>
        </row>
        <row r="80">
          <cell r="I80">
            <v>11246000</v>
          </cell>
          <cell r="J80" t="str">
            <v>PPE - Buildings (Leased Non-PFI) - Depreciation - Revaluations</v>
          </cell>
        </row>
        <row r="81">
          <cell r="I81">
            <v>11247000</v>
          </cell>
          <cell r="J81" t="str">
            <v>PPE - Buildings (Leased Non-PFI) - Depreciation - Disposals</v>
          </cell>
        </row>
        <row r="82">
          <cell r="I82">
            <v>11248000</v>
          </cell>
          <cell r="J82" t="str">
            <v>PPE - Buildings (Leased Non-PFI) - Depreciation - Reclassifications</v>
          </cell>
        </row>
        <row r="83">
          <cell r="I83">
            <v>11249000</v>
          </cell>
          <cell r="J83" t="str">
            <v>PPE - Buildings (Leased Non-PFI) - Depreciation - Transfers</v>
          </cell>
        </row>
        <row r="86">
          <cell r="I86">
            <v>11251000</v>
          </cell>
          <cell r="J86" t="str">
            <v>PPE - Buildings (Leased PFI) - Cost - O/Bal</v>
          </cell>
        </row>
        <row r="87">
          <cell r="I87">
            <v>11252000</v>
          </cell>
          <cell r="J87" t="str">
            <v>PPE - Buildings (Leased PFI) - Cost - Additions</v>
          </cell>
        </row>
        <row r="88">
          <cell r="I88">
            <v>11254000</v>
          </cell>
          <cell r="J88" t="str">
            <v>PPE - Buildings (Leased PFI) - Cost - Impairments</v>
          </cell>
        </row>
        <row r="89">
          <cell r="I89">
            <v>11255000</v>
          </cell>
          <cell r="J89" t="str">
            <v>PPE - Buildings (Leased PFI) - Cost - Impairments Reversal</v>
          </cell>
        </row>
        <row r="90">
          <cell r="I90">
            <v>11256000</v>
          </cell>
          <cell r="J90" t="str">
            <v>PPE - Buildings (Leased PFI) - Cost - Revaluations</v>
          </cell>
        </row>
        <row r="91">
          <cell r="I91">
            <v>11257000</v>
          </cell>
          <cell r="J91" t="str">
            <v>PPE - Buildings (Leased PFI) - Cost - Disposals</v>
          </cell>
        </row>
        <row r="92">
          <cell r="I92">
            <v>11258000</v>
          </cell>
          <cell r="J92" t="str">
            <v>PPE - Buildings (Leased PFI) - Cost - Reclassifications</v>
          </cell>
        </row>
        <row r="93">
          <cell r="I93">
            <v>11259000</v>
          </cell>
          <cell r="J93" t="str">
            <v>PPE - Buildings (Leased PFI) - Cost - Transfers</v>
          </cell>
        </row>
        <row r="95">
          <cell r="I95">
            <v>11261000</v>
          </cell>
          <cell r="J95" t="str">
            <v>PPE - Buildings (Leased PFI) - Depreciation - O/Bal</v>
          </cell>
        </row>
        <row r="96">
          <cell r="I96">
            <v>11262000</v>
          </cell>
          <cell r="J96" t="str">
            <v>PPE - Buildings (Leased PFI) - Depreciation - Depreciation charged in year</v>
          </cell>
        </row>
        <row r="97">
          <cell r="I97">
            <v>11264000</v>
          </cell>
          <cell r="J97" t="str">
            <v>PPE - Buildings (Leased PFI) - Depreciation - Impairments</v>
          </cell>
        </row>
        <row r="98">
          <cell r="I98">
            <v>11265000</v>
          </cell>
          <cell r="J98" t="str">
            <v>PPE - Buildings (Leased PFI) - Depreciation - Impairments Reversal</v>
          </cell>
        </row>
        <row r="99">
          <cell r="I99">
            <v>11266000</v>
          </cell>
          <cell r="J99" t="str">
            <v>PPE - Buildings (Leased PFI) - Depreciation - Revaluations</v>
          </cell>
        </row>
        <row r="100">
          <cell r="I100">
            <v>11267000</v>
          </cell>
          <cell r="J100" t="str">
            <v>PPE - Buildings (Leased PFI) - Depreciation - Disposals</v>
          </cell>
        </row>
        <row r="101">
          <cell r="I101">
            <v>11268000</v>
          </cell>
          <cell r="J101" t="str">
            <v>PPE - Buildings (Leased PFI) - Depreciation - Reclassifications</v>
          </cell>
        </row>
        <row r="102">
          <cell r="I102">
            <v>11269000</v>
          </cell>
          <cell r="J102" t="str">
            <v>PPE - Buildings (Leased PFI) - Depreciation - Transfers</v>
          </cell>
        </row>
        <row r="105">
          <cell r="I105">
            <v>11311000</v>
          </cell>
          <cell r="J105" t="str">
            <v>PPE - Dwellings (Owned) - Cost - O/Bal</v>
          </cell>
        </row>
        <row r="106">
          <cell r="I106">
            <v>11312000</v>
          </cell>
          <cell r="J106" t="str">
            <v>PPE - Dwellings (Owned) - Cost - Additions</v>
          </cell>
        </row>
        <row r="107">
          <cell r="I107">
            <v>11313000</v>
          </cell>
          <cell r="J107" t="str">
            <v>PPE - Dwellings (Owned) - Cost - Donations</v>
          </cell>
        </row>
        <row r="108">
          <cell r="I108">
            <v>11314000</v>
          </cell>
          <cell r="J108" t="str">
            <v>PPE - Dwellings (Owned) - Cost - Impairments</v>
          </cell>
        </row>
        <row r="109">
          <cell r="I109">
            <v>11315000</v>
          </cell>
          <cell r="J109" t="str">
            <v>PPE - Dwellings (Owned) - Cost - Impairments Reversal</v>
          </cell>
        </row>
        <row r="110">
          <cell r="I110">
            <v>11316000</v>
          </cell>
          <cell r="J110" t="str">
            <v>PPE - Dwellings (Owned) - Cost - Revaluations</v>
          </cell>
        </row>
        <row r="111">
          <cell r="I111">
            <v>11317000</v>
          </cell>
          <cell r="J111" t="str">
            <v>PPE - Dwellings (Owned) - Cost - Disposals</v>
          </cell>
        </row>
        <row r="112">
          <cell r="I112">
            <v>11318000</v>
          </cell>
          <cell r="J112" t="str">
            <v>PPE - Dwellings (Owned) - Cost - Reclassifications</v>
          </cell>
        </row>
        <row r="113">
          <cell r="I113">
            <v>11319000</v>
          </cell>
          <cell r="J113" t="str">
            <v>PPE - Dwellings (Owned) - Cost - Transfers</v>
          </cell>
        </row>
        <row r="115">
          <cell r="I115">
            <v>11321000</v>
          </cell>
          <cell r="J115" t="str">
            <v>PPE - Dwellings (Owned) - Depreciation - O/Bal</v>
          </cell>
        </row>
        <row r="116">
          <cell r="I116">
            <v>11322000</v>
          </cell>
          <cell r="J116" t="str">
            <v>PPE - Dwellings (Owned) - Depreciation - Depreciation charged in year</v>
          </cell>
        </row>
        <row r="117">
          <cell r="I117">
            <v>11324000</v>
          </cell>
          <cell r="J117" t="str">
            <v>PPE - Dwellings (Owned) - Depreciation - Impairments</v>
          </cell>
        </row>
        <row r="118">
          <cell r="I118">
            <v>11325000</v>
          </cell>
          <cell r="J118" t="str">
            <v>PPE - Dwellings (Owned) - Depreciation - Impairments Reversal</v>
          </cell>
        </row>
        <row r="119">
          <cell r="I119">
            <v>11326000</v>
          </cell>
          <cell r="J119" t="str">
            <v>PPE - Dwellings (Owned) - Depreciation - Revaluations</v>
          </cell>
        </row>
        <row r="120">
          <cell r="I120">
            <v>11327000</v>
          </cell>
          <cell r="J120" t="str">
            <v>PPE - Dwellings (Owned) - Depreciation - Disposals</v>
          </cell>
        </row>
        <row r="121">
          <cell r="I121">
            <v>11328000</v>
          </cell>
          <cell r="J121" t="str">
            <v>PPE - Dwellings (Owned) - Depreciation - Reclassifications</v>
          </cell>
        </row>
        <row r="122">
          <cell r="I122">
            <v>11329000</v>
          </cell>
          <cell r="J122" t="str">
            <v>PPE - Dwellings (Owned) - Depreciation - Transfers</v>
          </cell>
        </row>
        <row r="124">
          <cell r="I124">
            <v>11331000</v>
          </cell>
          <cell r="J124" t="str">
            <v>PPE - Dwellings (Leased Non-PFI) - Cost - O/Bal</v>
          </cell>
        </row>
        <row r="125">
          <cell r="I125">
            <v>11332000</v>
          </cell>
          <cell r="J125" t="str">
            <v>PPE - Dwellings (Leased Non-PFI) - Cost - Additions</v>
          </cell>
        </row>
        <row r="126">
          <cell r="I126">
            <v>11334000</v>
          </cell>
          <cell r="J126" t="str">
            <v>PPE - Dwellings (Leased Non-PFI) - Cost - Impairments</v>
          </cell>
        </row>
        <row r="127">
          <cell r="I127">
            <v>11335000</v>
          </cell>
          <cell r="J127" t="str">
            <v>PPE - Dwellings (Leased Non-PFI) - Cost - Impairments Reversal</v>
          </cell>
        </row>
        <row r="128">
          <cell r="I128">
            <v>11336000</v>
          </cell>
          <cell r="J128" t="str">
            <v>PPE - Dwellings (Leased Non-PFI) - Cost - Revaluations</v>
          </cell>
        </row>
        <row r="129">
          <cell r="I129">
            <v>11337000</v>
          </cell>
          <cell r="J129" t="str">
            <v>PPE - Dwellings (Leased Non-PFI) - Cost - Disposals</v>
          </cell>
        </row>
        <row r="130">
          <cell r="I130">
            <v>11338000</v>
          </cell>
          <cell r="J130" t="str">
            <v>PPE - Dwellings (Leased Non-PFI) - Cost - Reclassifications</v>
          </cell>
        </row>
        <row r="131">
          <cell r="I131">
            <v>11339000</v>
          </cell>
          <cell r="J131" t="str">
            <v>PPE - Dwellings (Leased Non-PFI) - Cost - Transfers</v>
          </cell>
        </row>
        <row r="133">
          <cell r="I133">
            <v>11341000</v>
          </cell>
          <cell r="J133" t="str">
            <v>PPE - Dwellings (Leased Non-PFI) - Depreciation - O/Bal</v>
          </cell>
        </row>
        <row r="134">
          <cell r="I134">
            <v>11342000</v>
          </cell>
          <cell r="J134" t="str">
            <v>PPE - Dwellings (Leased Non-PFI) - Depreciation - Depreciation charged in year</v>
          </cell>
        </row>
        <row r="135">
          <cell r="I135">
            <v>11344000</v>
          </cell>
          <cell r="J135" t="str">
            <v>PPE - Dwellings (Leased Non-PFI) - Depreciation - Impairments</v>
          </cell>
        </row>
        <row r="136">
          <cell r="I136">
            <v>11345000</v>
          </cell>
          <cell r="J136" t="str">
            <v>PPE - Dwellings (Leased Non-PFI) - Depreciation - Impairments Reversal</v>
          </cell>
        </row>
        <row r="137">
          <cell r="I137">
            <v>11346000</v>
          </cell>
          <cell r="J137" t="str">
            <v>PPE - Dwellings (Leased Non-PFI) - Depreciation - Revaluations</v>
          </cell>
        </row>
        <row r="138">
          <cell r="I138">
            <v>11347000</v>
          </cell>
          <cell r="J138" t="str">
            <v>PPE - Dwellings (Leased Non-PFI) - Depreciation - Disposals</v>
          </cell>
        </row>
        <row r="139">
          <cell r="I139">
            <v>11348000</v>
          </cell>
          <cell r="J139" t="str">
            <v>PPE - Dwellings (Leased Non-PFI) - Depreciation - Reclassifications</v>
          </cell>
        </row>
        <row r="140">
          <cell r="I140">
            <v>11349000</v>
          </cell>
          <cell r="J140" t="str">
            <v>PPE - Dwellings (Leased Non-PFI) - Depreciation - Transfers</v>
          </cell>
        </row>
        <row r="142">
          <cell r="I142">
            <v>11351000</v>
          </cell>
          <cell r="J142" t="str">
            <v>PPE - Dwellings (Leased PFI) - Cost - O/Bal</v>
          </cell>
        </row>
        <row r="143">
          <cell r="I143">
            <v>11352000</v>
          </cell>
          <cell r="J143" t="str">
            <v>PPE - Dwellings (Leased PFI) - Cost - Additions</v>
          </cell>
        </row>
        <row r="144">
          <cell r="I144">
            <v>11354000</v>
          </cell>
          <cell r="J144" t="str">
            <v>PPE - Dwellings (Leased PFI) - Cost - Impairments</v>
          </cell>
        </row>
        <row r="145">
          <cell r="I145">
            <v>11355000</v>
          </cell>
          <cell r="J145" t="str">
            <v>PPE - Dwellings (Leased PFI) - Cost - Impairments Reversal</v>
          </cell>
        </row>
        <row r="146">
          <cell r="I146">
            <v>11356000</v>
          </cell>
          <cell r="J146" t="str">
            <v>PPE - Dwellings (Leased PFI) - Cost - Revaluations</v>
          </cell>
        </row>
        <row r="147">
          <cell r="I147">
            <v>11357000</v>
          </cell>
          <cell r="J147" t="str">
            <v>PPE - Dwellings (Leased PFI) - Cost - Disposals</v>
          </cell>
        </row>
        <row r="148">
          <cell r="I148">
            <v>11358000</v>
          </cell>
          <cell r="J148" t="str">
            <v>PPE - Dwellings (Leased PFI) - Cost - Reclassifications</v>
          </cell>
        </row>
        <row r="149">
          <cell r="I149">
            <v>11359000</v>
          </cell>
          <cell r="J149" t="str">
            <v>PPE - Dwellings (Leased PFI) - Cost - Transfers</v>
          </cell>
        </row>
        <row r="151">
          <cell r="I151">
            <v>11361000</v>
          </cell>
          <cell r="J151" t="str">
            <v>PPE - Dwellings (Leased PFI) - Depreciation - O/Bal</v>
          </cell>
        </row>
        <row r="152">
          <cell r="I152">
            <v>11362000</v>
          </cell>
          <cell r="J152" t="str">
            <v>PPE - Dwellings (Leased PFI) - Depreciation - Depreciation charged in year</v>
          </cell>
        </row>
        <row r="153">
          <cell r="I153">
            <v>11364000</v>
          </cell>
          <cell r="J153" t="str">
            <v>PPE - Dwellings (Leased PFI) - Depreciation - Impairments</v>
          </cell>
        </row>
        <row r="154">
          <cell r="I154">
            <v>11365000</v>
          </cell>
          <cell r="J154" t="str">
            <v>PPE - Dwellings (Leased PFI) - Depreciation - Impairments Reversal</v>
          </cell>
        </row>
        <row r="155">
          <cell r="I155">
            <v>11366000</v>
          </cell>
          <cell r="J155" t="str">
            <v>PPE - Dwellings (Leased PFI) - Depreciation - Revaluations</v>
          </cell>
        </row>
        <row r="156">
          <cell r="I156">
            <v>11367000</v>
          </cell>
          <cell r="J156" t="str">
            <v>PPE - Dwellings (Leased PFI) - Depreciation - Disposals</v>
          </cell>
        </row>
        <row r="157">
          <cell r="I157">
            <v>11368000</v>
          </cell>
          <cell r="J157" t="str">
            <v>PPE - Dwellings (Leased PFI) - Depreciation - Reclassifications</v>
          </cell>
        </row>
        <row r="158">
          <cell r="I158">
            <v>11369000</v>
          </cell>
          <cell r="J158" t="str">
            <v>PPE - Dwellings (Leased PFI) - Depreciation - Transfers</v>
          </cell>
        </row>
        <row r="161">
          <cell r="I161">
            <v>11411000</v>
          </cell>
          <cell r="J161" t="str">
            <v>PPE - Information Technology (Owned) - Cost - O/Bal</v>
          </cell>
        </row>
        <row r="162">
          <cell r="I162">
            <v>11412000</v>
          </cell>
          <cell r="J162" t="str">
            <v>PPE - Information Technology (Owned) - Cost - Additions</v>
          </cell>
        </row>
        <row r="163">
          <cell r="I163">
            <v>11413000</v>
          </cell>
          <cell r="J163" t="str">
            <v>PPE - Information Technology (Owned) - Cost - Donations</v>
          </cell>
        </row>
        <row r="164">
          <cell r="I164">
            <v>11414000</v>
          </cell>
          <cell r="J164" t="str">
            <v>PPE - Information Technology (Owned) - Cost - Impairments</v>
          </cell>
        </row>
        <row r="165">
          <cell r="I165">
            <v>11415000</v>
          </cell>
          <cell r="J165" t="str">
            <v>PPE - Information Technology (Owned) - Cost - Impairments Reversal</v>
          </cell>
        </row>
        <row r="166">
          <cell r="I166">
            <v>11416000</v>
          </cell>
          <cell r="J166" t="str">
            <v>PPE - Information Technology (Owned) - Cost - Revaluations</v>
          </cell>
        </row>
        <row r="167">
          <cell r="I167">
            <v>11417000</v>
          </cell>
          <cell r="J167" t="str">
            <v>PPE - Information Technology (Owned) - Cost - Disposals</v>
          </cell>
        </row>
        <row r="168">
          <cell r="I168">
            <v>11418000</v>
          </cell>
          <cell r="J168" t="str">
            <v>PPE - Information Technology (Owned) - Cost - Reclassifications</v>
          </cell>
        </row>
        <row r="169">
          <cell r="I169">
            <v>11419000</v>
          </cell>
          <cell r="J169" t="str">
            <v>PPE - Information Technology (Owned) - Cost - Transfers</v>
          </cell>
        </row>
        <row r="172">
          <cell r="I172">
            <v>11421000</v>
          </cell>
          <cell r="J172" t="str">
            <v>PPE - Information Technology (Owned) - Depreciation - O/Bal</v>
          </cell>
        </row>
        <row r="173">
          <cell r="I173">
            <v>11422000</v>
          </cell>
          <cell r="J173" t="str">
            <v>PPE - Information Technology (Owned) - Depreciation - Depreciation charged in year</v>
          </cell>
        </row>
        <row r="174">
          <cell r="I174">
            <v>11424000</v>
          </cell>
          <cell r="J174" t="str">
            <v>PPE - Information Technology (Owned) - Depreciation - Impairments</v>
          </cell>
        </row>
        <row r="175">
          <cell r="I175">
            <v>11425000</v>
          </cell>
          <cell r="J175" t="str">
            <v>PPE - Information Technology (Owned) - Depreciation - Impairments Reversal</v>
          </cell>
        </row>
        <row r="176">
          <cell r="I176">
            <v>11426000</v>
          </cell>
          <cell r="J176" t="str">
            <v>PPE - Information Technology (Owned) - Depreciation - Revaluations</v>
          </cell>
        </row>
        <row r="177">
          <cell r="I177">
            <v>11427000</v>
          </cell>
          <cell r="J177" t="str">
            <v>PPE - Information Technology (Owned) - Depreciation - Disposals</v>
          </cell>
        </row>
        <row r="178">
          <cell r="I178">
            <v>11428000</v>
          </cell>
          <cell r="J178" t="str">
            <v>PPE - Information Technology (Owned) - Depreciation - Reclassifications</v>
          </cell>
        </row>
        <row r="179">
          <cell r="I179">
            <v>11429000</v>
          </cell>
          <cell r="J179" t="str">
            <v>PPE - Information Technology (Owned) - Depreciation - Transfers</v>
          </cell>
        </row>
        <row r="182">
          <cell r="I182">
            <v>11431000</v>
          </cell>
          <cell r="J182" t="str">
            <v>PPE - Information Technology (Leased Non-PFI) - Cost - O/Bal</v>
          </cell>
        </row>
        <row r="183">
          <cell r="I183">
            <v>11432000</v>
          </cell>
          <cell r="J183" t="str">
            <v>PPE - Information Technology (Leased Non-PFI) - Cost - Additions</v>
          </cell>
        </row>
        <row r="184">
          <cell r="I184">
            <v>11434000</v>
          </cell>
          <cell r="J184" t="str">
            <v>PPE - Information Technology (Leased Non-PFI) - Cost - Impairments</v>
          </cell>
        </row>
        <row r="185">
          <cell r="I185">
            <v>11435000</v>
          </cell>
          <cell r="J185" t="str">
            <v>PPE - Information Technology (Leased Non-PFI) - Cost - Impairments Reversal</v>
          </cell>
        </row>
        <row r="186">
          <cell r="I186">
            <v>11436000</v>
          </cell>
          <cell r="J186" t="str">
            <v>PPE - Information Technology (Leased Non-PFI) - Cost - Revaluations</v>
          </cell>
        </row>
        <row r="187">
          <cell r="I187">
            <v>11437000</v>
          </cell>
          <cell r="J187" t="str">
            <v>PPE - Information Technology (Leased Non-PFI) - Cost - Disposals</v>
          </cell>
        </row>
        <row r="188">
          <cell r="I188">
            <v>11438000</v>
          </cell>
          <cell r="J188" t="str">
            <v>PPE - Information Technology (Leased Non-PFI) - Cost - Reclassifications</v>
          </cell>
        </row>
        <row r="189">
          <cell r="I189">
            <v>11439000</v>
          </cell>
          <cell r="J189" t="str">
            <v>PPE - Information Technology (Leased Non-PFI) - Cost - Transfers</v>
          </cell>
        </row>
        <row r="192">
          <cell r="I192">
            <v>11441000</v>
          </cell>
          <cell r="J192" t="str">
            <v>PPE - Information Technology (Leased Non-PFI) - Depreciation - O/Bal</v>
          </cell>
        </row>
        <row r="193">
          <cell r="I193">
            <v>11442000</v>
          </cell>
          <cell r="J193" t="str">
            <v>PPE - Information Technology (Leased Non-PFI) - Depreciation - Depreciation charged in year</v>
          </cell>
        </row>
        <row r="194">
          <cell r="I194">
            <v>11444000</v>
          </cell>
          <cell r="J194" t="str">
            <v>PPE - Information Technology (Leased Non-PFI) - Depreciation - Impairments</v>
          </cell>
        </row>
        <row r="195">
          <cell r="I195">
            <v>11445000</v>
          </cell>
          <cell r="J195" t="str">
            <v>PPE - Information Technology (Leased Non-PFI) - Depreciation - Impairments Reversal</v>
          </cell>
        </row>
        <row r="196">
          <cell r="I196">
            <v>11446000</v>
          </cell>
          <cell r="J196" t="str">
            <v>PPE - Information Technology (Leased Non-PFI) - Depreciation - Revaluations</v>
          </cell>
        </row>
        <row r="197">
          <cell r="I197">
            <v>11447000</v>
          </cell>
          <cell r="J197" t="str">
            <v>PPE - Information Technology (Leased Non-PFI) - Depreciation - Disposals</v>
          </cell>
        </row>
        <row r="198">
          <cell r="I198">
            <v>11448000</v>
          </cell>
          <cell r="J198" t="str">
            <v>PPE - Information Technology (Leased Non-PFI) - Depreciation - Reclassifications</v>
          </cell>
        </row>
        <row r="199">
          <cell r="I199">
            <v>11449000</v>
          </cell>
          <cell r="J199" t="str">
            <v>PPE - Information Technology (Leased Non-PFI) - Depreciation - Transfers</v>
          </cell>
        </row>
        <row r="202">
          <cell r="I202">
            <v>11451000</v>
          </cell>
          <cell r="J202" t="str">
            <v>PPE - Information Technology (Leased PFI) - Cost - O/Bal</v>
          </cell>
        </row>
        <row r="203">
          <cell r="I203">
            <v>11452000</v>
          </cell>
          <cell r="J203" t="str">
            <v>PPE - Information Technology (Leased PFI) - Cost - Additions</v>
          </cell>
        </row>
        <row r="204">
          <cell r="I204">
            <v>11454000</v>
          </cell>
          <cell r="J204" t="str">
            <v>PPE - Information Technology (Leased PFI) - Cost - Impairments</v>
          </cell>
        </row>
        <row r="205">
          <cell r="I205">
            <v>11455000</v>
          </cell>
          <cell r="J205" t="str">
            <v>PPE - Information Technology (Leased PFI) - Cost - Impairments Reversal</v>
          </cell>
        </row>
        <row r="206">
          <cell r="I206">
            <v>11456000</v>
          </cell>
          <cell r="J206" t="str">
            <v>PPE - Information Technology (Leased PFI) - Cost - Revaluations</v>
          </cell>
        </row>
        <row r="207">
          <cell r="I207">
            <v>11457000</v>
          </cell>
          <cell r="J207" t="str">
            <v>PPE - Information Technology (Leased PFI) - Cost - Disposals</v>
          </cell>
        </row>
        <row r="208">
          <cell r="I208">
            <v>11458000</v>
          </cell>
          <cell r="J208" t="str">
            <v>PPE - Information Technology (Leased PFI) - Cost - Reclassifications</v>
          </cell>
        </row>
        <row r="209">
          <cell r="I209">
            <v>11459000</v>
          </cell>
          <cell r="J209" t="str">
            <v>PPE - Information Technology (Leased PFI) - Cost - Transfers</v>
          </cell>
        </row>
        <row r="211">
          <cell r="I211">
            <v>11461000</v>
          </cell>
          <cell r="J211" t="str">
            <v>PPE - Information Technology (Leased PFI) - Depreciation - O/Bal</v>
          </cell>
        </row>
        <row r="212">
          <cell r="I212">
            <v>11462000</v>
          </cell>
          <cell r="J212" t="str">
            <v>PPE - Information Technology (Leased PFI) - Depreciation - Depreciation charged in year</v>
          </cell>
        </row>
        <row r="213">
          <cell r="I213">
            <v>11464000</v>
          </cell>
          <cell r="J213" t="str">
            <v>PPE - Information Technology (Leased PFI) - Depreciation - Impairments</v>
          </cell>
        </row>
        <row r="214">
          <cell r="I214">
            <v>11465000</v>
          </cell>
          <cell r="J214" t="str">
            <v>PPE - Information Technology (Leased PFI) - Depreciation - Impairments Reversal</v>
          </cell>
        </row>
        <row r="215">
          <cell r="I215">
            <v>11466000</v>
          </cell>
          <cell r="J215" t="str">
            <v>PPE - Information Technology (Leased PFI) - Depreciation - Revaluations</v>
          </cell>
        </row>
        <row r="216">
          <cell r="I216">
            <v>11467000</v>
          </cell>
          <cell r="J216" t="str">
            <v>PPE - Information Technology (Leased PFI) - Depreciation - Disposals</v>
          </cell>
        </row>
        <row r="217">
          <cell r="I217">
            <v>11468000</v>
          </cell>
          <cell r="J217" t="str">
            <v>PPE - Information Technology (Leased PFI) - Depreciation - Reclassifications</v>
          </cell>
        </row>
        <row r="218">
          <cell r="I218">
            <v>11469000</v>
          </cell>
          <cell r="J218" t="str">
            <v>PPE - Information Technology (Leased PFI) - Depreciation - Transfers</v>
          </cell>
        </row>
        <row r="221">
          <cell r="I221">
            <v>11511000</v>
          </cell>
          <cell r="J221" t="str">
            <v>PPE - Plant &amp; Machinery (Owned) - Cost - O/Bal</v>
          </cell>
        </row>
        <row r="222">
          <cell r="I222">
            <v>11512000</v>
          </cell>
          <cell r="J222" t="str">
            <v>PPE - Plant &amp; Machinery (Owned) - Cost - Additions</v>
          </cell>
        </row>
        <row r="223">
          <cell r="I223">
            <v>11513000</v>
          </cell>
          <cell r="J223" t="str">
            <v>PPE - Plant &amp; Machinery (Owned) - Cost - Donations</v>
          </cell>
        </row>
        <row r="224">
          <cell r="I224">
            <v>11514000</v>
          </cell>
          <cell r="J224" t="str">
            <v>PPE - Plant &amp; Machinery (Owned) - Cost - Impairments</v>
          </cell>
        </row>
        <row r="225">
          <cell r="I225">
            <v>11515000</v>
          </cell>
          <cell r="J225" t="str">
            <v>PPE - Plant &amp; Machinery (Owned) - Cost - Impairments Reversal</v>
          </cell>
        </row>
        <row r="226">
          <cell r="I226">
            <v>11516000</v>
          </cell>
          <cell r="J226" t="str">
            <v>PPE - Plant &amp; Machinery (Owned) - Cost - Revaluations</v>
          </cell>
        </row>
        <row r="227">
          <cell r="I227">
            <v>11517000</v>
          </cell>
          <cell r="J227" t="str">
            <v>PPE - Plant &amp; Machinery (Owned) - Cost - Disposals</v>
          </cell>
        </row>
        <row r="228">
          <cell r="I228">
            <v>11518000</v>
          </cell>
          <cell r="J228" t="str">
            <v>PPE - Plant &amp; Machinery (Owned) - Cost - Reclassifications</v>
          </cell>
        </row>
        <row r="229">
          <cell r="I229">
            <v>11519000</v>
          </cell>
          <cell r="J229" t="str">
            <v>PPE - Plant &amp; Machinery (Owned) - Cost - Transfers</v>
          </cell>
        </row>
        <row r="231">
          <cell r="I231">
            <v>11521000</v>
          </cell>
          <cell r="J231" t="str">
            <v>PPE - Plant &amp; Machinery (Owned) - Depreciation - O/Bal</v>
          </cell>
        </row>
        <row r="232">
          <cell r="I232">
            <v>11522000</v>
          </cell>
          <cell r="J232" t="str">
            <v>PPE - Plant &amp; Machinery (Owned) - Depreciation - Depreciation charged in year</v>
          </cell>
        </row>
        <row r="233">
          <cell r="I233">
            <v>11524000</v>
          </cell>
          <cell r="J233" t="str">
            <v>PPE - Plant &amp; Machinery (Owned) - Depreciation - Impairments</v>
          </cell>
        </row>
        <row r="234">
          <cell r="I234">
            <v>11525000</v>
          </cell>
          <cell r="J234" t="str">
            <v>PPE - Plant &amp; Machinery (Owned) - Depreciation - Impairments Reversal</v>
          </cell>
        </row>
        <row r="235">
          <cell r="I235">
            <v>11526000</v>
          </cell>
          <cell r="J235" t="str">
            <v>PPE - Plant &amp; Machinery (Owned) - Depreciation - Revaluations</v>
          </cell>
        </row>
        <row r="236">
          <cell r="I236">
            <v>11527000</v>
          </cell>
          <cell r="J236" t="str">
            <v>PPE - Plant &amp; Machinery (Owned) - Depreciation - Disposals</v>
          </cell>
        </row>
        <row r="237">
          <cell r="I237">
            <v>11528000</v>
          </cell>
          <cell r="J237" t="str">
            <v>PPE - Plant &amp; Machinery (Owned) - Depreciation - Reclassifications</v>
          </cell>
        </row>
        <row r="238">
          <cell r="I238">
            <v>11529000</v>
          </cell>
          <cell r="J238" t="str">
            <v>PPE - Plant &amp; Machinery (Owned) - Depreciation - Transfers</v>
          </cell>
        </row>
        <row r="241">
          <cell r="I241">
            <v>11531000</v>
          </cell>
          <cell r="J241" t="str">
            <v>PPE - Plant &amp; Machinery (Leased Non-PFI) - Cost - O/Bal</v>
          </cell>
        </row>
        <row r="242">
          <cell r="I242">
            <v>11532000</v>
          </cell>
          <cell r="J242" t="str">
            <v>PPE - Plant &amp; Machinery (Leased Non-PFI) - Cost - Additions</v>
          </cell>
        </row>
        <row r="243">
          <cell r="I243">
            <v>11534000</v>
          </cell>
          <cell r="J243" t="str">
            <v>PPE - Plant &amp; Machinery (Leased Non-PFI) - Cost - Impairments</v>
          </cell>
        </row>
        <row r="244">
          <cell r="I244">
            <v>11535000</v>
          </cell>
          <cell r="J244" t="str">
            <v>PPE - Plant &amp; Machinery (Leased Non-PFI) - Cost - Impairments Reversal</v>
          </cell>
        </row>
        <row r="245">
          <cell r="I245">
            <v>11536000</v>
          </cell>
          <cell r="J245" t="str">
            <v>PPE - Plant &amp; Machinery (Leased Non-PFI) - Cost - Revaluations</v>
          </cell>
        </row>
        <row r="246">
          <cell r="I246">
            <v>11537000</v>
          </cell>
          <cell r="J246" t="str">
            <v>PPE - Plant &amp; Machinery (Leased Non-PFI) - Cost - Disposals</v>
          </cell>
        </row>
        <row r="247">
          <cell r="I247">
            <v>11538000</v>
          </cell>
          <cell r="J247" t="str">
            <v>PPE - Plant &amp; Machinery (Leased Non-PFI) - Cost - Reclassifications</v>
          </cell>
        </row>
        <row r="248">
          <cell r="I248">
            <v>11539000</v>
          </cell>
          <cell r="J248" t="str">
            <v>PPE - Plant &amp; Machinery (Leased Non-PFI) - Cost - Transfers</v>
          </cell>
        </row>
        <row r="250">
          <cell r="I250">
            <v>11541000</v>
          </cell>
          <cell r="J250" t="str">
            <v>PPE - Plant &amp; Machinery (Leased Non-PFI) - Depreciation - O/Bal</v>
          </cell>
        </row>
        <row r="251">
          <cell r="I251">
            <v>11542000</v>
          </cell>
          <cell r="J251" t="str">
            <v>PPE - Plant &amp; Machinery (Leased Non-PFI) - Depreciation - Depreciation charged in year</v>
          </cell>
        </row>
        <row r="252">
          <cell r="I252">
            <v>11544000</v>
          </cell>
          <cell r="J252" t="str">
            <v>PPE - Plant &amp; Machinery (Leased Non-PFI) - Depreciation - Impairments</v>
          </cell>
        </row>
        <row r="253">
          <cell r="I253">
            <v>11545000</v>
          </cell>
          <cell r="J253" t="str">
            <v>PPE - Plant &amp; Machinery (Leased Non-PFI) - Depreciation - Impairments Reversal</v>
          </cell>
        </row>
        <row r="254">
          <cell r="I254">
            <v>11546000</v>
          </cell>
          <cell r="J254" t="str">
            <v>PPE - Plant &amp; Machinery (Leased Non-PFI) - Depreciation - Revaluations</v>
          </cell>
        </row>
        <row r="255">
          <cell r="I255">
            <v>11547000</v>
          </cell>
          <cell r="J255" t="str">
            <v>PPE - Plant &amp; Machinery (Leased Non-PFI) - Depreciation - Disposals</v>
          </cell>
        </row>
        <row r="256">
          <cell r="I256">
            <v>11548000</v>
          </cell>
          <cell r="J256" t="str">
            <v>PPE - Plant &amp; Machinery (Leased Non-PFI) - Depreciation - Reclassifications</v>
          </cell>
        </row>
        <row r="257">
          <cell r="I257">
            <v>11549000</v>
          </cell>
          <cell r="J257" t="str">
            <v>PPE - Plant &amp; Machinery (Leased Non-PFI) - Depreciation - Transfers</v>
          </cell>
        </row>
        <row r="259">
          <cell r="I259">
            <v>11551000</v>
          </cell>
          <cell r="J259" t="str">
            <v>PPE - Plant &amp; Machinery (Leased PFI) - Cost - O/Bal</v>
          </cell>
        </row>
        <row r="260">
          <cell r="I260">
            <v>11552000</v>
          </cell>
          <cell r="J260" t="str">
            <v>PPE - Plant &amp; Machinery (Leased PFI) - Cost - Additions</v>
          </cell>
        </row>
        <row r="261">
          <cell r="I261">
            <v>11554000</v>
          </cell>
          <cell r="J261" t="str">
            <v>PPE - Plant &amp; Machinery (Leased PFI) - Cost - Impairments</v>
          </cell>
        </row>
        <row r="262">
          <cell r="I262">
            <v>11555000</v>
          </cell>
          <cell r="J262" t="str">
            <v>PPE - Plant &amp; Machinery (Leased PFI) - Cost - Impairments Reversal</v>
          </cell>
        </row>
        <row r="263">
          <cell r="I263">
            <v>11556000</v>
          </cell>
          <cell r="J263" t="str">
            <v>PPE - Plant &amp; Machinery (Leased PFI) - Cost - Revaluations</v>
          </cell>
        </row>
        <row r="264">
          <cell r="I264">
            <v>11557000</v>
          </cell>
          <cell r="J264" t="str">
            <v>PPE - Plant &amp; Machinery (Leased PFI) - Cost - Disposals</v>
          </cell>
        </row>
        <row r="265">
          <cell r="I265">
            <v>11558000</v>
          </cell>
          <cell r="J265" t="str">
            <v>PPE - Plant &amp; Machinery (Leased PFI) - Cost - Reclassifications</v>
          </cell>
        </row>
        <row r="266">
          <cell r="I266">
            <v>11559000</v>
          </cell>
          <cell r="J266" t="str">
            <v>PPE - Plant &amp; Machinery (Leased PFI) - Cost - Transfers</v>
          </cell>
        </row>
        <row r="268">
          <cell r="I268">
            <v>11561000</v>
          </cell>
          <cell r="J268" t="str">
            <v>PPE - Plant &amp; Machinery (Leased PFI) - Depreciation - O/Bal</v>
          </cell>
        </row>
        <row r="269">
          <cell r="I269">
            <v>11562000</v>
          </cell>
          <cell r="J269" t="str">
            <v>PPE - Plant &amp; Machinery (Leased PFI) - Depreciation - Depreciation charged in year</v>
          </cell>
        </row>
        <row r="270">
          <cell r="I270">
            <v>11564000</v>
          </cell>
          <cell r="J270" t="str">
            <v>PPE - Plant &amp; Machinery (Leased PFI) - Depreciation - Impairments</v>
          </cell>
        </row>
        <row r="271">
          <cell r="I271">
            <v>11565000</v>
          </cell>
          <cell r="J271" t="str">
            <v>PPE - Plant &amp; Machinery (Leased PFI) - Depreciation - Impairments Reversal</v>
          </cell>
        </row>
        <row r="272">
          <cell r="I272">
            <v>11566000</v>
          </cell>
          <cell r="J272" t="str">
            <v>PPE - Plant &amp; Machinery (Leased PFI) - Depreciation - Revaluations</v>
          </cell>
        </row>
        <row r="273">
          <cell r="I273">
            <v>11567000</v>
          </cell>
          <cell r="J273" t="str">
            <v>PPE - Plant &amp; Machinery (Leased PFI) - Depreciation - Disposals</v>
          </cell>
        </row>
        <row r="274">
          <cell r="I274">
            <v>11568000</v>
          </cell>
          <cell r="J274" t="str">
            <v>PPE - Plant &amp; Machinery (Leased PFI) - Depreciation - Reclassifications</v>
          </cell>
        </row>
        <row r="275">
          <cell r="I275">
            <v>11569000</v>
          </cell>
          <cell r="J275" t="str">
            <v>PPE - Plant &amp; Machinery (Leased PFI) - Depreciation - Transfers</v>
          </cell>
        </row>
        <row r="278">
          <cell r="I278">
            <v>11611000</v>
          </cell>
          <cell r="J278" t="str">
            <v>PPE - Furniture and Fittings (Owned) - Cost - O/Bal</v>
          </cell>
        </row>
        <row r="279">
          <cell r="I279">
            <v>11612000</v>
          </cell>
          <cell r="J279" t="str">
            <v>PPE - Furniture and Fittings (Owned) - Cost - Additions</v>
          </cell>
        </row>
        <row r="280">
          <cell r="I280">
            <v>11613000</v>
          </cell>
          <cell r="J280" t="str">
            <v>PPE - Furniture and Fittings (Owned) - Cost - Donations</v>
          </cell>
        </row>
        <row r="281">
          <cell r="I281">
            <v>11614000</v>
          </cell>
          <cell r="J281" t="str">
            <v>PPE - Furniture and Fittings (Owned) - Cost - Impairments</v>
          </cell>
        </row>
        <row r="282">
          <cell r="I282">
            <v>11615000</v>
          </cell>
          <cell r="J282" t="str">
            <v>PPE - Furniture and Fittings (Owned) - Cost - Impairments Reversal</v>
          </cell>
        </row>
        <row r="283">
          <cell r="I283">
            <v>11616000</v>
          </cell>
          <cell r="J283" t="str">
            <v>PPE - Furniture and Fittings (Owned) - Cost - Revaluations</v>
          </cell>
        </row>
        <row r="284">
          <cell r="I284">
            <v>11617000</v>
          </cell>
          <cell r="J284" t="str">
            <v>PPE - Furniture and Fittings (Owned) - Cost - Disposals</v>
          </cell>
        </row>
        <row r="285">
          <cell r="I285">
            <v>11618000</v>
          </cell>
          <cell r="J285" t="str">
            <v>PPE - Furniture and Fittings (Owned) - Cost - Reclassifications</v>
          </cell>
        </row>
        <row r="286">
          <cell r="I286">
            <v>11619000</v>
          </cell>
          <cell r="J286" t="str">
            <v>PPE - Furniture and Fittings (Owned) - Cost - Transfers</v>
          </cell>
        </row>
        <row r="289">
          <cell r="I289">
            <v>11621000</v>
          </cell>
          <cell r="J289" t="str">
            <v>PPE - Furniture and Fittings (Owned) - Depreciation - O/Bal</v>
          </cell>
        </row>
        <row r="290">
          <cell r="I290">
            <v>11622000</v>
          </cell>
          <cell r="J290" t="str">
            <v>PPE - Furniture and Fittings (Owned) - Depreciation - Depreciation charged in year</v>
          </cell>
        </row>
        <row r="291">
          <cell r="I291">
            <v>11624000</v>
          </cell>
          <cell r="J291" t="str">
            <v>PPE - Furniture and Fittings (Owned) - Depreciation - Impairments</v>
          </cell>
        </row>
        <row r="292">
          <cell r="I292">
            <v>11625000</v>
          </cell>
          <cell r="J292" t="str">
            <v>PPE - Furniture and Fittings (Owned) - Depreciation - Impairments Reversal</v>
          </cell>
        </row>
        <row r="293">
          <cell r="I293">
            <v>11626000</v>
          </cell>
          <cell r="J293" t="str">
            <v>PPE - Furniture and Fittings (Owned) - Depreciation - Revaluations</v>
          </cell>
        </row>
        <row r="294">
          <cell r="I294">
            <v>11627000</v>
          </cell>
          <cell r="J294" t="str">
            <v>PPE - Furniture and Fittings (Owned) - Depreciation - Disposals</v>
          </cell>
        </row>
        <row r="295">
          <cell r="I295">
            <v>11628000</v>
          </cell>
          <cell r="J295" t="str">
            <v>PPE - Furniture and Fittings (Owned) - Depreciation - Reclassifications</v>
          </cell>
        </row>
        <row r="296">
          <cell r="I296">
            <v>11629000</v>
          </cell>
          <cell r="J296" t="str">
            <v>PPE - Furniture and Fittings (Owned) - Depreciation - Transfers</v>
          </cell>
        </row>
        <row r="298">
          <cell r="I298">
            <v>11631000</v>
          </cell>
          <cell r="J298" t="str">
            <v>PPE - Furniture and Fittings (Leased Non-PFI) - Cost - O/Bal</v>
          </cell>
        </row>
        <row r="299">
          <cell r="I299">
            <v>11632000</v>
          </cell>
          <cell r="J299" t="str">
            <v>PPE - Furniture and Fittings (Leased Non-PFI) - Cost - Additions</v>
          </cell>
        </row>
        <row r="300">
          <cell r="I300">
            <v>11634000</v>
          </cell>
          <cell r="J300" t="str">
            <v>PPE - Furniture and Fittings (Leased Non-PFI) - Cost - Impairments</v>
          </cell>
        </row>
        <row r="301">
          <cell r="I301">
            <v>11635000</v>
          </cell>
          <cell r="J301" t="str">
            <v>PPE - Furniture and Fittings (Leased Non-PFI) - Cost - Impairments Reversal</v>
          </cell>
        </row>
        <row r="302">
          <cell r="I302">
            <v>11636000</v>
          </cell>
          <cell r="J302" t="str">
            <v>PPE - Furniture and Fittings (Leased Non-PFI) - Cost - Revaluations</v>
          </cell>
        </row>
        <row r="303">
          <cell r="I303">
            <v>11637000</v>
          </cell>
          <cell r="J303" t="str">
            <v>PPE - Furniture and Fittings (Leased Non-PFI) - Cost - Disposals</v>
          </cell>
        </row>
        <row r="304">
          <cell r="I304">
            <v>11638000</v>
          </cell>
          <cell r="J304" t="str">
            <v>PPE - Furniture and Fittings (Leased Non-PFI) - Cost - Reclassifications</v>
          </cell>
        </row>
        <row r="305">
          <cell r="I305">
            <v>11639000</v>
          </cell>
          <cell r="J305" t="str">
            <v>PPE - Furniture and Fittings (Leased Non-PFI) - Cost - Transfers</v>
          </cell>
        </row>
        <row r="308">
          <cell r="I308">
            <v>11641000</v>
          </cell>
          <cell r="J308" t="str">
            <v>PPE - Furniture and Fittings (Leased Non-PFI) - Depreciation - O/Bal</v>
          </cell>
        </row>
        <row r="309">
          <cell r="I309">
            <v>11642000</v>
          </cell>
          <cell r="J309" t="str">
            <v>PPE - Furniture and Fittings (Leased Non-PFI) - Depreciation - Depreciation charged in year</v>
          </cell>
        </row>
        <row r="310">
          <cell r="I310">
            <v>11644000</v>
          </cell>
          <cell r="J310" t="str">
            <v>PPE - Furniture and Fittings (Leased Non-PFI) - Depreciation - Impairments</v>
          </cell>
        </row>
        <row r="311">
          <cell r="I311">
            <v>11645000</v>
          </cell>
          <cell r="J311" t="str">
            <v>PPE - Furniture and Fittings (Leased Non-PFI) - Depreciation - Impairments Reversal</v>
          </cell>
        </row>
        <row r="312">
          <cell r="I312">
            <v>11646000</v>
          </cell>
          <cell r="J312" t="str">
            <v>PPE - Furniture and Fittings (Leased Non-PFI) - Depreciation - Revaluations</v>
          </cell>
        </row>
        <row r="313">
          <cell r="I313">
            <v>11647000</v>
          </cell>
          <cell r="J313" t="str">
            <v>PPE - Furniture and Fittings (Leased Non-PFI) - Depreciation - Disposals</v>
          </cell>
        </row>
        <row r="314">
          <cell r="I314">
            <v>11648000</v>
          </cell>
          <cell r="J314" t="str">
            <v>PPE - Furniture and Fittings (Leased Non-PFI) - Depreciation - Reclassifications</v>
          </cell>
        </row>
        <row r="315">
          <cell r="I315">
            <v>11649000</v>
          </cell>
          <cell r="J315" t="str">
            <v>PPE - Furniture and Fittings (Leased Non-PFI) - Depreciation - Transfers</v>
          </cell>
        </row>
        <row r="318">
          <cell r="I318">
            <v>11651000</v>
          </cell>
          <cell r="J318" t="str">
            <v>PPE - Furniture and Fittings (Leased PFI) - Cost - O/Bal</v>
          </cell>
        </row>
        <row r="319">
          <cell r="I319">
            <v>11652000</v>
          </cell>
          <cell r="J319" t="str">
            <v>PPE - Furniture and Fittings (Leased PFI) - Cost - Additions</v>
          </cell>
        </row>
        <row r="320">
          <cell r="I320">
            <v>11654000</v>
          </cell>
          <cell r="J320" t="str">
            <v>PPE - Furniture and Fittings (Leased PFI) - Cost - Impairments</v>
          </cell>
        </row>
        <row r="321">
          <cell r="I321">
            <v>11655000</v>
          </cell>
          <cell r="J321" t="str">
            <v>PPE - Furniture and Fittings (Leased PFI) - Cost - Impairments Reversal</v>
          </cell>
        </row>
        <row r="322">
          <cell r="I322">
            <v>11656000</v>
          </cell>
          <cell r="J322" t="str">
            <v>PPE - Furniture and Fittings (Leased PFI) - Cost - Revaluations</v>
          </cell>
        </row>
        <row r="323">
          <cell r="I323">
            <v>11657000</v>
          </cell>
          <cell r="J323" t="str">
            <v>PPE - Furniture and Fittings (Leased PFI) - Cost - Disposals</v>
          </cell>
        </row>
        <row r="324">
          <cell r="I324">
            <v>11658000</v>
          </cell>
          <cell r="J324" t="str">
            <v>PPE - Furniture and Fittings (Leased PFI) - Cost - Reclassifications</v>
          </cell>
        </row>
        <row r="325">
          <cell r="I325">
            <v>11659000</v>
          </cell>
          <cell r="J325" t="str">
            <v>PPE - Furniture and Fittings (Leased PFI) - Cost - Transfers</v>
          </cell>
        </row>
        <row r="327">
          <cell r="I327">
            <v>11661000</v>
          </cell>
          <cell r="J327" t="str">
            <v>PPE - Furniture and Fittings (Leased PFI) - Depreciation - O/Bal</v>
          </cell>
        </row>
        <row r="328">
          <cell r="I328">
            <v>11662000</v>
          </cell>
          <cell r="J328" t="str">
            <v>PPE - Furniture and Fittings (Leased PFI) - Depreciation - Depreciation charged in year</v>
          </cell>
        </row>
        <row r="329">
          <cell r="I329">
            <v>11664000</v>
          </cell>
          <cell r="J329" t="str">
            <v>PPE - Furniture and Fittings (Leased PFI) - Depreciation - Impairments</v>
          </cell>
        </row>
        <row r="330">
          <cell r="I330">
            <v>11665000</v>
          </cell>
          <cell r="J330" t="str">
            <v>PPE - Furniture and Fittings (Leased PFI) - Depreciation - Impairments Reversal</v>
          </cell>
        </row>
        <row r="331">
          <cell r="I331">
            <v>11666000</v>
          </cell>
          <cell r="J331" t="str">
            <v>PPE - Furniture and Fittings (Leased PFI) - Depreciation - Revaluations</v>
          </cell>
        </row>
        <row r="332">
          <cell r="I332">
            <v>11667000</v>
          </cell>
          <cell r="J332" t="str">
            <v>PPE - Furniture and Fittings (Leased PFI) - Depreciation - Disposals</v>
          </cell>
        </row>
        <row r="333">
          <cell r="I333">
            <v>11668000</v>
          </cell>
          <cell r="J333" t="str">
            <v>PPE - Furniture and Fittings (Leased PFI) - Depreciation - Reclassifications</v>
          </cell>
        </row>
        <row r="334">
          <cell r="I334">
            <v>11669000</v>
          </cell>
          <cell r="J334" t="str">
            <v>PPE - Furniture and Fittings (Leased PFI) - Depreciation - Transfers</v>
          </cell>
        </row>
        <row r="337">
          <cell r="I337">
            <v>11711000</v>
          </cell>
          <cell r="J337" t="str">
            <v>PPE - POA &amp; AUC (Owned) - Cost - O/Bal</v>
          </cell>
        </row>
        <row r="338">
          <cell r="I338">
            <v>11712100</v>
          </cell>
          <cell r="J338" t="str">
            <v>PPE - POA &amp; AUC (Owned) - Cost - Additions - Land</v>
          </cell>
        </row>
        <row r="339">
          <cell r="I339">
            <v>11712200</v>
          </cell>
          <cell r="J339" t="str">
            <v>PPE - POA &amp; AUC (Owned) - Cost - Additions - Buildings</v>
          </cell>
        </row>
        <row r="340">
          <cell r="I340">
            <v>11712300</v>
          </cell>
          <cell r="J340" t="str">
            <v>PPE - POA &amp; AUC (Owned) - Cost - Additions - Dwellings</v>
          </cell>
        </row>
        <row r="341">
          <cell r="I341">
            <v>11712400</v>
          </cell>
          <cell r="J341" t="str">
            <v>PPE - POA &amp; AUC (Owned) - Cost - Additions - Plant &amp; Machinery</v>
          </cell>
        </row>
        <row r="342">
          <cell r="I342">
            <v>11713000</v>
          </cell>
          <cell r="J342" t="str">
            <v>PPE - POA &amp; AUC (Owned) - Cost - Donations</v>
          </cell>
        </row>
        <row r="343">
          <cell r="I343">
            <v>11714000</v>
          </cell>
          <cell r="J343" t="str">
            <v>PPE - POA &amp; AUC (Owned) - Cost - Impairments</v>
          </cell>
        </row>
        <row r="344">
          <cell r="I344">
            <v>11715000</v>
          </cell>
          <cell r="J344" t="str">
            <v>PPE - POA &amp; AUC (Owned) - Cost - Impairments Reversal</v>
          </cell>
        </row>
        <row r="345">
          <cell r="I345">
            <v>11716000</v>
          </cell>
          <cell r="J345" t="str">
            <v>PPE - POA &amp; AUC (Owned) - Cost - Revaluations</v>
          </cell>
        </row>
        <row r="346">
          <cell r="I346">
            <v>11717000</v>
          </cell>
          <cell r="J346" t="str">
            <v>PPE - POA &amp; AUC (Owned) - Cost - Disposals</v>
          </cell>
        </row>
        <row r="347">
          <cell r="I347">
            <v>11718000</v>
          </cell>
          <cell r="J347" t="str">
            <v>PPE - POA &amp; AUC (Owned) - Cost - Reclassifications</v>
          </cell>
        </row>
        <row r="348">
          <cell r="I348">
            <v>11719000</v>
          </cell>
          <cell r="J348" t="str">
            <v>PPE - POA &amp; AUC (Owned) - Cost - Transfers</v>
          </cell>
        </row>
        <row r="350">
          <cell r="I350">
            <v>11731000</v>
          </cell>
          <cell r="J350" t="str">
            <v>PPE - POA &amp; AUC (Leased Non-PFI) - Cost - O/Bal</v>
          </cell>
        </row>
        <row r="351">
          <cell r="I351">
            <v>11732200</v>
          </cell>
          <cell r="J351" t="str">
            <v>PPE - POA &amp; AUC (Leased Non-PFI) - Cost - Additions - Buildings</v>
          </cell>
        </row>
        <row r="352">
          <cell r="I352">
            <v>11732300</v>
          </cell>
          <cell r="J352" t="str">
            <v>PPE - POA &amp; AUC (Leased Non-PFI) - Cost - Additions - Dwellings</v>
          </cell>
        </row>
        <row r="353">
          <cell r="I353">
            <v>11732400</v>
          </cell>
          <cell r="J353" t="str">
            <v>PPE - POA &amp; AUC (Leased Non-PFI) - Cost - Additions - Plant &amp; Machinery</v>
          </cell>
        </row>
        <row r="354">
          <cell r="I354">
            <v>11734000</v>
          </cell>
          <cell r="J354" t="str">
            <v>PPE - POA &amp; AUC (Leased Non-PFI) - Cost - Impairments</v>
          </cell>
        </row>
        <row r="355">
          <cell r="I355">
            <v>11735000</v>
          </cell>
          <cell r="J355" t="str">
            <v>PPE - POA &amp; AUC (Leased Non-PFI) - Cost - Impairments Reversal</v>
          </cell>
        </row>
        <row r="356">
          <cell r="I356">
            <v>11736000</v>
          </cell>
          <cell r="J356" t="str">
            <v>PPE - POA &amp; AUC (Leased Non-PFI) - Cost - Revaluations</v>
          </cell>
        </row>
        <row r="357">
          <cell r="I357">
            <v>11737000</v>
          </cell>
          <cell r="J357" t="str">
            <v>PPE - POA &amp; AUC (Leased Non-PFI) - Cost - Disposals</v>
          </cell>
        </row>
        <row r="358">
          <cell r="I358">
            <v>11738000</v>
          </cell>
          <cell r="J358" t="str">
            <v>PPE - POA &amp; AUC (Leased Non-PFI) - Cost - Reclassifications</v>
          </cell>
        </row>
        <row r="359">
          <cell r="I359">
            <v>11739000</v>
          </cell>
          <cell r="J359" t="str">
            <v>PPE - POA &amp; AUC (Leased Non-PFI) - Cost - Transfers</v>
          </cell>
        </row>
        <row r="361">
          <cell r="I361">
            <v>11751000</v>
          </cell>
          <cell r="J361" t="str">
            <v>PPE - POA &amp; AUC (Leased PFI) - Cost - O/Bal</v>
          </cell>
        </row>
        <row r="362">
          <cell r="I362">
            <v>11752200</v>
          </cell>
          <cell r="J362" t="str">
            <v>PPE - POA &amp; AUC (Leased PFI) - Cost - Additions - Buildings</v>
          </cell>
        </row>
        <row r="363">
          <cell r="I363">
            <v>11752300</v>
          </cell>
          <cell r="J363" t="str">
            <v>PPE - POA &amp; AUC (Leased PFI) - Cost - Additions - Dwellings</v>
          </cell>
        </row>
        <row r="364">
          <cell r="I364">
            <v>11752400</v>
          </cell>
          <cell r="J364" t="str">
            <v>PPE - POA &amp; AUC (Leased PFI) - Cost - Additions - Plant &amp; Machinery</v>
          </cell>
        </row>
        <row r="365">
          <cell r="I365">
            <v>11754000</v>
          </cell>
          <cell r="J365" t="str">
            <v>PPE - POA &amp; AUC (Leased PFI) - Cost - Impairments</v>
          </cell>
        </row>
        <row r="366">
          <cell r="I366">
            <v>11755000</v>
          </cell>
          <cell r="J366" t="str">
            <v>PPE - POA &amp; AUC (Leased PFI) - Cost - Impairments Reversal</v>
          </cell>
        </row>
        <row r="367">
          <cell r="I367">
            <v>11756000</v>
          </cell>
          <cell r="J367" t="str">
            <v>PPE - POA &amp; AUC (Leased PFI) - Cost - Revaluations</v>
          </cell>
        </row>
        <row r="368">
          <cell r="I368">
            <v>11757000</v>
          </cell>
          <cell r="J368" t="str">
            <v>PPE - POA &amp; AUC (Leased PFI) - Cost - Disposals</v>
          </cell>
        </row>
        <row r="369">
          <cell r="I369">
            <v>11758000</v>
          </cell>
          <cell r="J369" t="str">
            <v>PPE - POA &amp; AUC (Leased PFI) - Cost - Reclassifications</v>
          </cell>
        </row>
        <row r="370">
          <cell r="I370">
            <v>11759000</v>
          </cell>
          <cell r="J370" t="str">
            <v>PPE - POA &amp; AUC (Leased PFI) - Cost - Transfers</v>
          </cell>
        </row>
        <row r="373">
          <cell r="I373">
            <v>11911000</v>
          </cell>
          <cell r="J373" t="str">
            <v>PPE - Networked assets (Owned) - Cost - O/Bal</v>
          </cell>
        </row>
        <row r="374">
          <cell r="I374">
            <v>11912000</v>
          </cell>
          <cell r="J374" t="str">
            <v>PPE - Networked assets (Owned) - Cost - Additions</v>
          </cell>
        </row>
        <row r="375">
          <cell r="I375">
            <v>11913000</v>
          </cell>
          <cell r="J375" t="str">
            <v>PPE - Networked assets (Owned) - Cost - Donations</v>
          </cell>
        </row>
        <row r="376">
          <cell r="I376">
            <v>11914000</v>
          </cell>
          <cell r="J376" t="str">
            <v>PPE - Networked assets (Owned) - Cost - Impairments</v>
          </cell>
        </row>
        <row r="377">
          <cell r="I377">
            <v>11915000</v>
          </cell>
          <cell r="J377" t="str">
            <v>PPE - Networked assets (Owned) - Cost - Impairments Reversal</v>
          </cell>
        </row>
        <row r="378">
          <cell r="I378">
            <v>11916000</v>
          </cell>
          <cell r="J378" t="str">
            <v>PPE - Networked assets (Owned) - Cost - Revaluations</v>
          </cell>
        </row>
        <row r="379">
          <cell r="I379">
            <v>11917000</v>
          </cell>
          <cell r="J379" t="str">
            <v>PPE - Networked assets (Owned) - Cost - Disposals</v>
          </cell>
        </row>
        <row r="381">
          <cell r="I381">
            <v>11918000</v>
          </cell>
          <cell r="J381" t="str">
            <v>PPE - Networked assets (Owned) - Cost - Reclassifications</v>
          </cell>
        </row>
        <row r="382">
          <cell r="I382">
            <v>11919000</v>
          </cell>
          <cell r="J382" t="str">
            <v>PPE - Networked assets (Owned) - Cost - Transfers</v>
          </cell>
        </row>
        <row r="385">
          <cell r="I385">
            <v>11921000</v>
          </cell>
          <cell r="J385" t="str">
            <v>PPE - Networked assets (Owned) - Depreciation - O/Bal</v>
          </cell>
        </row>
        <row r="386">
          <cell r="I386">
            <v>11922000</v>
          </cell>
          <cell r="J386" t="str">
            <v>PPE - Networked assets (Owned) - Depreciation - Depreciation charged in year</v>
          </cell>
        </row>
        <row r="387">
          <cell r="I387">
            <v>11924000</v>
          </cell>
          <cell r="J387" t="str">
            <v>PPE - Networked assets (Owned) - Depreciation - Impairments</v>
          </cell>
        </row>
        <row r="388">
          <cell r="I388">
            <v>11925000</v>
          </cell>
          <cell r="J388" t="str">
            <v>PPE - Networked assets (Owned) - Depreciation - Impairments Reversal</v>
          </cell>
        </row>
        <row r="389">
          <cell r="I389">
            <v>11926000</v>
          </cell>
          <cell r="J389" t="str">
            <v>PPE - Networked assets (Owned) - Depreciation - Revaluations</v>
          </cell>
        </row>
        <row r="390">
          <cell r="I390">
            <v>11927000</v>
          </cell>
          <cell r="J390" t="str">
            <v>PPE - Networked assets (Owned) - Depreciation - Disposals</v>
          </cell>
        </row>
        <row r="391">
          <cell r="I391">
            <v>11928000</v>
          </cell>
          <cell r="J391" t="str">
            <v>PPE - Networked assets (Owned) - Depreciation - Reclassifications</v>
          </cell>
        </row>
        <row r="392">
          <cell r="I392">
            <v>11929000</v>
          </cell>
          <cell r="J392" t="str">
            <v>PPE - Networked assets (Owned) - Depreciation - Transfers</v>
          </cell>
        </row>
        <row r="395">
          <cell r="I395">
            <v>11931000</v>
          </cell>
          <cell r="J395" t="str">
            <v>PPE - Networked assets (Leased Non-PFI) - Cost - O/Bal</v>
          </cell>
        </row>
        <row r="396">
          <cell r="I396">
            <v>11932000</v>
          </cell>
          <cell r="J396" t="str">
            <v>PPE - Networked assets (Leased Non-PFI) - Cost - Additions</v>
          </cell>
        </row>
        <row r="397">
          <cell r="I397">
            <v>11934000</v>
          </cell>
          <cell r="J397" t="str">
            <v>PPE - Networked assets (Leased Non-PFI) - Cost - Impairments</v>
          </cell>
        </row>
        <row r="398">
          <cell r="I398">
            <v>11935000</v>
          </cell>
          <cell r="J398" t="str">
            <v>PPE - Networked assets (Leased Non-PFI) - Cost - Impairments Reversal</v>
          </cell>
        </row>
        <row r="399">
          <cell r="I399">
            <v>11936000</v>
          </cell>
          <cell r="J399" t="str">
            <v>PPE - Networked assets (Leased Non-PFI) - Cost - Revaluations</v>
          </cell>
        </row>
        <row r="400">
          <cell r="I400">
            <v>11937000</v>
          </cell>
          <cell r="J400" t="str">
            <v>PPE - Networked assets (Leased Non-PFI) - Cost - Disposals</v>
          </cell>
        </row>
        <row r="401">
          <cell r="I401">
            <v>11938000</v>
          </cell>
          <cell r="J401" t="str">
            <v>PPE - Networked assets (Leased Non-PFI) - Cost - Reclassifications</v>
          </cell>
        </row>
        <row r="402">
          <cell r="I402">
            <v>11939000</v>
          </cell>
          <cell r="J402" t="str">
            <v>PPE - Networked assets (Leased Non-PFI) - Cost - Transfers</v>
          </cell>
        </row>
        <row r="404">
          <cell r="I404">
            <v>11941000</v>
          </cell>
          <cell r="J404" t="str">
            <v>PPE - Networked assets (Leased Non-PFI) - Depreciation - O/Bal</v>
          </cell>
        </row>
        <row r="405">
          <cell r="I405">
            <v>11942000</v>
          </cell>
          <cell r="J405" t="str">
            <v>PPE - Networked assets (Leased Non-PFI) - Depreciation - Depreciation charged in year</v>
          </cell>
        </row>
        <row r="406">
          <cell r="I406">
            <v>11944000</v>
          </cell>
          <cell r="J406" t="str">
            <v>PPE - Networked assets (Leased Non-PFI) - Depreciation - Impairments</v>
          </cell>
        </row>
        <row r="407">
          <cell r="I407">
            <v>11945000</v>
          </cell>
          <cell r="J407" t="str">
            <v>PPE - Networked assets (Leased Non-PFI) - Depreciation - Impairments Reversal</v>
          </cell>
        </row>
        <row r="408">
          <cell r="I408">
            <v>11946000</v>
          </cell>
          <cell r="J408" t="str">
            <v>PPE - Networked assets (Leased Non-PFI) - Depreciation - Revaluations</v>
          </cell>
        </row>
        <row r="409">
          <cell r="I409">
            <v>11947000</v>
          </cell>
          <cell r="J409" t="str">
            <v>PPE - Networked assets (Leased Non-PFI) - Depreciation - Disposals</v>
          </cell>
        </row>
        <row r="410">
          <cell r="I410">
            <v>11948000</v>
          </cell>
          <cell r="J410" t="str">
            <v>PPE - Networked assets (Leased Non-PFI) - Depreciation - Reclassifications</v>
          </cell>
        </row>
        <row r="411">
          <cell r="I411">
            <v>11949000</v>
          </cell>
          <cell r="J411" t="str">
            <v>PPE - Networked assets (Leased Non-PFI) - Depreciation - Transfers</v>
          </cell>
        </row>
        <row r="413">
          <cell r="I413">
            <v>11951000</v>
          </cell>
          <cell r="J413" t="str">
            <v>PPE - Networked assets (Leased PFI) - Cost - O/Bal</v>
          </cell>
        </row>
        <row r="414">
          <cell r="I414">
            <v>11952000</v>
          </cell>
          <cell r="J414" t="str">
            <v>PPE - Networked assets (Leased PFI) - Cost - Additions</v>
          </cell>
        </row>
        <row r="415">
          <cell r="I415">
            <v>11954000</v>
          </cell>
          <cell r="J415" t="str">
            <v>PPE - Networked assets (Leased PFI) - Cost - Impairments</v>
          </cell>
        </row>
        <row r="416">
          <cell r="I416">
            <v>11955000</v>
          </cell>
          <cell r="J416" t="str">
            <v>PPE - Networked assets (Leased PFI) - Cost - Impairments Reversal</v>
          </cell>
        </row>
        <row r="417">
          <cell r="I417">
            <v>11956000</v>
          </cell>
          <cell r="J417" t="str">
            <v>PPE - Networked assets (Leased PFI) - Cost - Revaluations</v>
          </cell>
        </row>
        <row r="418">
          <cell r="I418">
            <v>11957000</v>
          </cell>
          <cell r="J418" t="str">
            <v>PPE - Networked assets (Leased PFI) - Cost - Disposals</v>
          </cell>
        </row>
        <row r="419">
          <cell r="I419">
            <v>11958000</v>
          </cell>
          <cell r="J419" t="str">
            <v>PPE - Networked assets (Leased PFI) - Cost - Reclassifications</v>
          </cell>
        </row>
        <row r="420">
          <cell r="I420">
            <v>11959000</v>
          </cell>
          <cell r="J420" t="str">
            <v>PPE - Networked assets (Leased PFI) - Cost - Transfers</v>
          </cell>
        </row>
        <row r="422">
          <cell r="I422">
            <v>11961000</v>
          </cell>
          <cell r="J422" t="str">
            <v>PPE - Networked assets (Leased PFI) - Depreciation - O/Bal</v>
          </cell>
        </row>
        <row r="423">
          <cell r="I423">
            <v>11962000</v>
          </cell>
          <cell r="J423" t="str">
            <v>PPE - Networked assets (Leased PFI) - Depreciation - Depreciation charged in year</v>
          </cell>
        </row>
        <row r="424">
          <cell r="I424">
            <v>11964000</v>
          </cell>
          <cell r="J424" t="str">
            <v>PPE - Networked assets (Leased PFI) - Depreciation - Impairments</v>
          </cell>
        </row>
        <row r="425">
          <cell r="I425">
            <v>11965000</v>
          </cell>
          <cell r="J425" t="str">
            <v>PPE - Networked assets (Leased PFI) - Depreciation - Impairments Reversal</v>
          </cell>
        </row>
        <row r="426">
          <cell r="I426">
            <v>11966000</v>
          </cell>
          <cell r="J426" t="str">
            <v>PPE - Networked assets (Leased PFI) - Depreciation - Revaluations</v>
          </cell>
        </row>
        <row r="427">
          <cell r="I427">
            <v>11967000</v>
          </cell>
          <cell r="J427" t="str">
            <v>PPE - Networked assets (Leased PFI) - Depreciation - Disposals</v>
          </cell>
        </row>
        <row r="428">
          <cell r="I428">
            <v>11968000</v>
          </cell>
          <cell r="J428" t="str">
            <v>PPE - Networked assets (Leased PFI) - Depreciation - Reclassifications</v>
          </cell>
        </row>
        <row r="429">
          <cell r="I429">
            <v>11969000</v>
          </cell>
          <cell r="J429" t="str">
            <v>PPE - Networked assets (Leased PFI) - Depreciation - Transfers</v>
          </cell>
        </row>
        <row r="432">
          <cell r="I432">
            <v>12111000</v>
          </cell>
          <cell r="J432" t="str">
            <v>PPE - Transport Equipment (TE) (Owned) - Cost - O/Bal</v>
          </cell>
        </row>
        <row r="433">
          <cell r="I433">
            <v>12112000</v>
          </cell>
          <cell r="J433" t="str">
            <v>PPE - Transport Equipment (TE) (Owned) - Cost - Additions</v>
          </cell>
        </row>
        <row r="435">
          <cell r="I435">
            <v>12113000</v>
          </cell>
          <cell r="J435" t="str">
            <v>PPE - Transport Equipment (TE) (Owned) - Cost - Donations</v>
          </cell>
        </row>
        <row r="436">
          <cell r="I436">
            <v>12114000</v>
          </cell>
          <cell r="J436" t="str">
            <v>PPE - Transport Equipment (TE) (Owned) - Cost - Impairments</v>
          </cell>
        </row>
        <row r="437">
          <cell r="I437">
            <v>12115000</v>
          </cell>
          <cell r="J437" t="str">
            <v>PPE - Transport Equipment (TE) (Owned) - Cost - Impairments Reversal</v>
          </cell>
        </row>
        <row r="438">
          <cell r="I438">
            <v>12116000</v>
          </cell>
          <cell r="J438" t="str">
            <v>PPE - Transport Equipment (TE) (Owned) - Cost - Revaluations</v>
          </cell>
        </row>
        <row r="439">
          <cell r="I439">
            <v>12117000</v>
          </cell>
          <cell r="J439" t="str">
            <v>PPE - Transport Equipment (TE) (Owned) - Cost - Disposals</v>
          </cell>
        </row>
        <row r="440">
          <cell r="I440">
            <v>12118000</v>
          </cell>
          <cell r="J440" t="str">
            <v>PPE - Transport Equipment (TE) (Owned) - Cost - Reclassifications</v>
          </cell>
        </row>
        <row r="441">
          <cell r="I441">
            <v>12119000</v>
          </cell>
          <cell r="J441" t="str">
            <v>PPE - Transport Equipment (TE) (Owned) - Cost - Transfers</v>
          </cell>
        </row>
        <row r="444">
          <cell r="I444">
            <v>12121000</v>
          </cell>
          <cell r="J444" t="str">
            <v>PPE - Transport Equipment (TE) (Owned) - Depreciation - O/Bal</v>
          </cell>
        </row>
        <row r="445">
          <cell r="I445">
            <v>12122000</v>
          </cell>
          <cell r="J445" t="str">
            <v>PPE - Transport Equipment (TE) (Owned) - Depreciation - Depreciation charged in year</v>
          </cell>
        </row>
        <row r="446">
          <cell r="I446">
            <v>12124000</v>
          </cell>
          <cell r="J446" t="str">
            <v>PPE - Transport Equipment (TE) (Owned) - Depreciation - Impairments</v>
          </cell>
        </row>
        <row r="447">
          <cell r="I447">
            <v>12125000</v>
          </cell>
          <cell r="J447" t="str">
            <v>PPE - Transport Equipment (TE) (Owned) - Depreciation - Impairments Reversal</v>
          </cell>
        </row>
        <row r="448">
          <cell r="I448">
            <v>12126000</v>
          </cell>
          <cell r="J448" t="str">
            <v>PPE - Transport Equipment (TE) (Owned) - Depreciation - Revaluations</v>
          </cell>
        </row>
        <row r="449">
          <cell r="I449">
            <v>12127000</v>
          </cell>
          <cell r="J449" t="str">
            <v>PPE - Transport Equipment (TE) (Owned) - Depreciation - Disposals</v>
          </cell>
        </row>
        <row r="450">
          <cell r="I450">
            <v>12128000</v>
          </cell>
          <cell r="J450" t="str">
            <v>PPE - Transport Equipment (TE) (Owned) - Depreciation - Reclassifications</v>
          </cell>
        </row>
        <row r="451">
          <cell r="I451">
            <v>12129000</v>
          </cell>
          <cell r="J451" t="str">
            <v>PPE - Transport Equipment (TE) (Owned) - Depreciation - Transfers</v>
          </cell>
        </row>
        <row r="454">
          <cell r="I454">
            <v>12131000</v>
          </cell>
          <cell r="J454" t="str">
            <v>PPE - Transport Equipment (TE) (Leased Non-PFI) - Cost - O/Bal</v>
          </cell>
        </row>
        <row r="455">
          <cell r="I455">
            <v>12132000</v>
          </cell>
          <cell r="J455" t="str">
            <v>PPE - Transport Equipment (TE) (Leased Non-PFI) - Cost - Additions</v>
          </cell>
        </row>
        <row r="456">
          <cell r="I456">
            <v>12134000</v>
          </cell>
          <cell r="J456" t="str">
            <v>PPE - Transport Equipment (TE) (Leased Non-PFI) - Cost - Impairments</v>
          </cell>
        </row>
        <row r="457">
          <cell r="I457">
            <v>12135000</v>
          </cell>
          <cell r="J457" t="str">
            <v>PPE - Transport Equipment (TE) (Leased Non-PFI) - Cost - Impairments Reversal</v>
          </cell>
        </row>
        <row r="458">
          <cell r="I458">
            <v>12136000</v>
          </cell>
          <cell r="J458" t="str">
            <v>PPE - Transport Equipment (TE) (Leased Non-PFI) - Cost - Revaluations</v>
          </cell>
        </row>
        <row r="459">
          <cell r="I459">
            <v>12137000</v>
          </cell>
          <cell r="J459" t="str">
            <v>PPE - Transport Equipment (TE) (Leased Non-PFI) - Cost - Disposals</v>
          </cell>
        </row>
        <row r="460">
          <cell r="I460">
            <v>12138000</v>
          </cell>
          <cell r="J460" t="str">
            <v>PPE - Transport Equipment (TE) (Leased Non-PFI) - Cost - Reclassifications</v>
          </cell>
        </row>
        <row r="461">
          <cell r="I461">
            <v>12139000</v>
          </cell>
          <cell r="J461" t="str">
            <v>PPE - Transport Equipment (TE) (Leased Non-PFI) - Cost - Transfers</v>
          </cell>
        </row>
        <row r="464">
          <cell r="I464">
            <v>12141000</v>
          </cell>
          <cell r="J464" t="str">
            <v>PPE - Transport Equipment (TE) (Leased Non-PFI) - Depreciation - O/Bal</v>
          </cell>
        </row>
        <row r="465">
          <cell r="I465">
            <v>12142000</v>
          </cell>
          <cell r="J465" t="str">
            <v>PPE - Transport Equipment (TE) (Leased Non-PFI) - Depreciation - Depreciation charged in year</v>
          </cell>
        </row>
        <row r="466">
          <cell r="I466">
            <v>12144000</v>
          </cell>
          <cell r="J466" t="str">
            <v>PPE - Transport Equipment (TE) (Leased Non-PFI) - Depreciation - Impairments</v>
          </cell>
        </row>
        <row r="467">
          <cell r="I467">
            <v>12145000</v>
          </cell>
          <cell r="J467" t="str">
            <v>PPE - Transport Equipment (TE) (Leased Non-PFI) - Depreciation - Impairments Reversal</v>
          </cell>
        </row>
        <row r="468">
          <cell r="I468">
            <v>12146000</v>
          </cell>
          <cell r="J468" t="str">
            <v>PPE - Transport Equipment (TE) (Leased Non-PFI) - Depreciation - Revaluations</v>
          </cell>
        </row>
        <row r="469">
          <cell r="I469">
            <v>12147000</v>
          </cell>
          <cell r="J469" t="str">
            <v>PPE - Transport Equipment (TE) (Leased Non-PFI) - Depreciation - Disposals</v>
          </cell>
        </row>
        <row r="470">
          <cell r="I470">
            <v>12148000</v>
          </cell>
          <cell r="J470" t="str">
            <v>PPE - Transport Equipment (TE) (Leased Non-PFI) - Depreciation - Reclassifications</v>
          </cell>
        </row>
        <row r="471">
          <cell r="I471">
            <v>12149000</v>
          </cell>
          <cell r="J471" t="str">
            <v>PPE - Transport Equipment (TE) (Leased Non-PFI) - Depreciation - Transfers</v>
          </cell>
        </row>
        <row r="474">
          <cell r="I474">
            <v>12151000</v>
          </cell>
          <cell r="J474" t="str">
            <v>PPE - Transport Equipment (TE) (Leased PFI) - Cost - O/Bal</v>
          </cell>
        </row>
        <row r="475">
          <cell r="I475">
            <v>12152000</v>
          </cell>
          <cell r="J475" t="str">
            <v>PPE - Transport Equipment (TE) (Leased PFI) - Cost - Additions</v>
          </cell>
        </row>
        <row r="476">
          <cell r="I476">
            <v>12154000</v>
          </cell>
          <cell r="J476" t="str">
            <v>PPE - Transport Equipment (TE) (Leased PFI) - Cost - Impairments</v>
          </cell>
        </row>
        <row r="477">
          <cell r="I477">
            <v>12155000</v>
          </cell>
          <cell r="J477" t="str">
            <v>PPE - Transport Equipment (TE) (Leased PFI) - Cost - Impairments Reversal</v>
          </cell>
        </row>
        <row r="478">
          <cell r="I478">
            <v>12156000</v>
          </cell>
          <cell r="J478" t="str">
            <v>PPE - Transport Equipment (TE) (Leased PFI) - Cost - Revaluations</v>
          </cell>
        </row>
        <row r="479">
          <cell r="I479">
            <v>12157000</v>
          </cell>
          <cell r="J479" t="str">
            <v>PPE - Transport Equipment (TE) (Leased PFI) - Cost - Disposals</v>
          </cell>
        </row>
        <row r="480">
          <cell r="I480">
            <v>12158000</v>
          </cell>
          <cell r="J480" t="str">
            <v>PPE - Transport Equipment (TE) (Leased PFI) - Cost - Reclassifications</v>
          </cell>
        </row>
        <row r="481">
          <cell r="I481">
            <v>12159000</v>
          </cell>
          <cell r="J481" t="str">
            <v>PPE - Transport Equipment (TE) (Leased PFI) - Cost - Transfers</v>
          </cell>
        </row>
        <row r="483">
          <cell r="I483">
            <v>12161000</v>
          </cell>
          <cell r="J483" t="str">
            <v>PPE - Transport Equipment (TE) (Leased PFI) - Depreciation - O/Bal</v>
          </cell>
        </row>
        <row r="484">
          <cell r="I484">
            <v>12162000</v>
          </cell>
          <cell r="J484" t="str">
            <v>PPE - Transport Equipment (TE) (Leased PFI) - Depreciation - Depreciation charged in year</v>
          </cell>
        </row>
        <row r="485">
          <cell r="I485">
            <v>12164000</v>
          </cell>
          <cell r="J485" t="str">
            <v>PPE - Transport Equipment (TE) (Leased PFI) - Depreciation - Impairments</v>
          </cell>
        </row>
        <row r="486">
          <cell r="I486">
            <v>12165000</v>
          </cell>
          <cell r="J486" t="str">
            <v>PPE - Transport Equipment (TE) (Leased PFI) - Depreciation - Impairments Reversal</v>
          </cell>
        </row>
        <row r="487">
          <cell r="I487">
            <v>12166000</v>
          </cell>
          <cell r="J487" t="str">
            <v>PPE - Transport Equipment (TE) (Leased PFI) - Depreciation - Revaluations</v>
          </cell>
        </row>
        <row r="488">
          <cell r="I488">
            <v>12167000</v>
          </cell>
          <cell r="J488" t="str">
            <v>PPE - Transport Equipment (TE) (Leased PFI) - Depreciation - Disposals</v>
          </cell>
        </row>
        <row r="489">
          <cell r="I489">
            <v>12168000</v>
          </cell>
          <cell r="J489" t="str">
            <v>PPE - Transport Equipment (TE) (Leased PFI) - Depreciation - Reclassifications</v>
          </cell>
        </row>
        <row r="490">
          <cell r="I490">
            <v>12169000</v>
          </cell>
          <cell r="J490" t="str">
            <v>PPE - Transport Equipment (TE) (Leased PFI) - Depreciation - Transfers</v>
          </cell>
        </row>
        <row r="493">
          <cell r="I493">
            <v>12211000</v>
          </cell>
          <cell r="J493" t="str">
            <v>PPE - Antiques &amp; Works of Art (AWA) (Owned) - Cost - O/Bal</v>
          </cell>
        </row>
        <row r="494">
          <cell r="I494">
            <v>12212000</v>
          </cell>
          <cell r="J494" t="str">
            <v>PPE - Antiques &amp; Works of Art (AWA) (Owned) - Cost - Additions</v>
          </cell>
        </row>
        <row r="495">
          <cell r="I495">
            <v>12213000</v>
          </cell>
          <cell r="J495" t="str">
            <v>PPE - Antiques &amp; Works of Art (AWA) (Owned) - Cost - Donations</v>
          </cell>
        </row>
        <row r="496">
          <cell r="I496">
            <v>12214000</v>
          </cell>
          <cell r="J496" t="str">
            <v>PPE - Antiques &amp; Works of Art (AWA) (Owned) - Cost - Impairments</v>
          </cell>
        </row>
        <row r="497">
          <cell r="I497">
            <v>12215000</v>
          </cell>
          <cell r="J497" t="str">
            <v>PPE - Antiques &amp; Works of Art (AWA) (Owned) - Cost - Impairments Reversal</v>
          </cell>
        </row>
        <row r="498">
          <cell r="I498">
            <v>12216000</v>
          </cell>
          <cell r="J498" t="str">
            <v>PPE - Antiques &amp; Works of Art (AWA) (Owned) - Cost - Revaluations</v>
          </cell>
        </row>
        <row r="499">
          <cell r="I499">
            <v>12217000</v>
          </cell>
          <cell r="J499" t="str">
            <v>PPE - Antiques &amp; Works of Art (AWA) (Owned) - Cost - Disposals</v>
          </cell>
        </row>
        <row r="500">
          <cell r="I500">
            <v>12218000</v>
          </cell>
          <cell r="J500" t="str">
            <v>PPE - Antiques &amp; Works of Art (AWA) (Owned) - Cost - Reclassifications</v>
          </cell>
        </row>
        <row r="501">
          <cell r="I501">
            <v>12219000</v>
          </cell>
          <cell r="J501" t="str">
            <v>PPE - Antiques &amp; Works of Art (AWA) (Owned) - Cost - Transfers</v>
          </cell>
        </row>
        <row r="503">
          <cell r="I503">
            <v>12221000</v>
          </cell>
          <cell r="J503" t="str">
            <v>PPE - Antiques &amp; Works of Art (AWA) (Owned) - Depreciation - O/Bal</v>
          </cell>
        </row>
        <row r="504">
          <cell r="I504">
            <v>12222000</v>
          </cell>
          <cell r="J504" t="str">
            <v>PPE - Antiques &amp; Works of Art (AWA) (Owned) - Depreciation - Depreciation charged in year</v>
          </cell>
        </row>
        <row r="505">
          <cell r="I505">
            <v>12224000</v>
          </cell>
          <cell r="J505" t="str">
            <v>PPE - Antiques &amp; Works of Art (AWA) (Owned) - Depreciation - Impairments</v>
          </cell>
        </row>
        <row r="506">
          <cell r="I506">
            <v>12225000</v>
          </cell>
          <cell r="J506" t="str">
            <v>PPE - Antiques &amp; Works of Art (AWA) (Owned) - Depreciation - Impairments Reversal</v>
          </cell>
        </row>
        <row r="507">
          <cell r="I507">
            <v>12226000</v>
          </cell>
          <cell r="J507" t="str">
            <v>PPE - Antiques &amp; Works of Art (AWA) (Owned) - Depreciation - Revaluations</v>
          </cell>
        </row>
        <row r="508">
          <cell r="I508">
            <v>12227000</v>
          </cell>
          <cell r="J508" t="str">
            <v>PPE - Antiques &amp; Works of Art (AWA) (Owned) - Depreciation - Disposals</v>
          </cell>
        </row>
        <row r="509">
          <cell r="I509">
            <v>12228000</v>
          </cell>
          <cell r="J509" t="str">
            <v>PPE - Antiques &amp; Works of Art (AWA) (Owned) - Depreciation - Reclassifications</v>
          </cell>
        </row>
        <row r="510">
          <cell r="I510">
            <v>12229000</v>
          </cell>
          <cell r="J510" t="str">
            <v>PPE - Antiques &amp; Works of Art (AWA) (Owned) - Depreciation - Transfers</v>
          </cell>
        </row>
        <row r="513">
          <cell r="I513">
            <v>12311000</v>
          </cell>
          <cell r="J513" t="str">
            <v>PPE - Cultivated Assets (Owned) - Cost - O/Bal</v>
          </cell>
        </row>
        <row r="514">
          <cell r="I514">
            <v>12312000</v>
          </cell>
          <cell r="J514" t="str">
            <v>PPE - Cultivated Assets (Owned) - Cost - Additions</v>
          </cell>
        </row>
        <row r="515">
          <cell r="I515">
            <v>12313000</v>
          </cell>
          <cell r="J515" t="str">
            <v>PPE - Cultivated Assets (Owned) - Cost - Donations</v>
          </cell>
        </row>
        <row r="516">
          <cell r="I516">
            <v>12314000</v>
          </cell>
          <cell r="J516" t="str">
            <v>PPE - Cultivated Assets (Owned) - Cost - Impairments</v>
          </cell>
        </row>
        <row r="517">
          <cell r="I517">
            <v>12315000</v>
          </cell>
          <cell r="J517" t="str">
            <v>PPE - Cultivated Assets (Owned) - Cost - Impairments Reversal</v>
          </cell>
        </row>
        <row r="518">
          <cell r="I518">
            <v>12316000</v>
          </cell>
          <cell r="J518" t="str">
            <v>PPE - Cultivated Assets (Owned) - Cost - Revaluations</v>
          </cell>
        </row>
        <row r="519">
          <cell r="I519">
            <v>12317000</v>
          </cell>
          <cell r="J519" t="str">
            <v>PPE - Cultivated Assets (Owned) - Cost - Disposals</v>
          </cell>
        </row>
        <row r="520">
          <cell r="I520">
            <v>12318000</v>
          </cell>
          <cell r="J520" t="str">
            <v>PPE - Cultivated Assets (Owned) - Cost - Reclassifications</v>
          </cell>
        </row>
        <row r="521">
          <cell r="I521">
            <v>12319000</v>
          </cell>
          <cell r="J521" t="str">
            <v>PPE - Cultivated Assets (Owned) - Cost - Transfers</v>
          </cell>
        </row>
        <row r="523">
          <cell r="I523">
            <v>12321000</v>
          </cell>
          <cell r="J523" t="str">
            <v>PPE - Cultivated Assets (Owned) - Depreciation - O/Bal</v>
          </cell>
        </row>
        <row r="524">
          <cell r="I524">
            <v>12322000</v>
          </cell>
          <cell r="J524" t="str">
            <v>PPE - Cultivated Assets (Owned) - Depreciation - Depreciation charged in year</v>
          </cell>
        </row>
        <row r="525">
          <cell r="I525">
            <v>12324000</v>
          </cell>
          <cell r="J525" t="str">
            <v>PPE - Cultivated Assets (Owned) - Depreciation - Impairments</v>
          </cell>
        </row>
        <row r="526">
          <cell r="I526">
            <v>12325000</v>
          </cell>
          <cell r="J526" t="str">
            <v>PPE - Cultivated Assets (Owned) - Depreciation - Impairments Reversal</v>
          </cell>
        </row>
        <row r="527">
          <cell r="I527">
            <v>12326000</v>
          </cell>
          <cell r="J527" t="str">
            <v>PPE - Cultivated Assets (Owned) - Depreciation - Revaluations</v>
          </cell>
        </row>
        <row r="528">
          <cell r="I528">
            <v>12327000</v>
          </cell>
          <cell r="J528" t="str">
            <v>PPE - Cultivated Assets (Owned) - Depreciation - Disposals</v>
          </cell>
        </row>
        <row r="529">
          <cell r="I529">
            <v>12328000</v>
          </cell>
          <cell r="J529" t="str">
            <v>PPE - Cultivated Assets (Owned) - Depreciation - Reclassifications</v>
          </cell>
        </row>
        <row r="530">
          <cell r="I530">
            <v>12329000</v>
          </cell>
          <cell r="J530" t="str">
            <v>PPE - Cultivated Assets (Owned) - Depreciation - Transfers</v>
          </cell>
        </row>
        <row r="533">
          <cell r="I533">
            <v>126110</v>
          </cell>
          <cell r="J533" t="str">
            <v>Heritage assets (Owned) - Cost - O/Bal</v>
          </cell>
        </row>
        <row r="534">
          <cell r="I534">
            <v>126120</v>
          </cell>
          <cell r="J534" t="str">
            <v>Heritage Assets (Owned) - Cost - Additions</v>
          </cell>
        </row>
        <row r="535">
          <cell r="I535">
            <v>126130</v>
          </cell>
          <cell r="J535" t="str">
            <v>Heritage Assets (Owned) - Cost - Donations</v>
          </cell>
        </row>
        <row r="536">
          <cell r="I536">
            <v>126140</v>
          </cell>
          <cell r="J536" t="str">
            <v>Heritage Assets (Owned) - Cost - Impairments</v>
          </cell>
        </row>
        <row r="537">
          <cell r="I537">
            <v>126150</v>
          </cell>
          <cell r="J537" t="str">
            <v>Heritage Assets (Owned) - Cost - Impairments Reversal</v>
          </cell>
        </row>
        <row r="538">
          <cell r="I538">
            <v>126160</v>
          </cell>
          <cell r="J538" t="str">
            <v>Heritage Assets (Owned) - Cost - Revaluations</v>
          </cell>
        </row>
        <row r="539">
          <cell r="I539">
            <v>126170</v>
          </cell>
          <cell r="J539" t="str">
            <v>Heritage Assets (Owned) - Cost - Disposals</v>
          </cell>
        </row>
        <row r="540">
          <cell r="I540">
            <v>126180</v>
          </cell>
          <cell r="J540" t="str">
            <v>Heritage Assets (Owned) - Cost - Reclassifications</v>
          </cell>
        </row>
        <row r="541">
          <cell r="I541">
            <v>126190</v>
          </cell>
          <cell r="J541" t="str">
            <v>Heritage Assets (Owned) - Cost - Transfers</v>
          </cell>
        </row>
        <row r="543">
          <cell r="I543">
            <v>126210</v>
          </cell>
          <cell r="J543" t="str">
            <v>Heritage Assets (Owned) - Depreciation - O/Bal</v>
          </cell>
        </row>
        <row r="544">
          <cell r="I544">
            <v>126220</v>
          </cell>
          <cell r="J544" t="str">
            <v>Heritage Assets (Owned) - Depreciation - Depreciation charged in year</v>
          </cell>
        </row>
        <row r="545">
          <cell r="I545">
            <v>126230</v>
          </cell>
          <cell r="J545" t="str">
            <v>Heritage Assets (Owned) - Depreciation - Impairments</v>
          </cell>
        </row>
        <row r="546">
          <cell r="I546">
            <v>126240</v>
          </cell>
          <cell r="J546" t="str">
            <v>Heritage Assets (Owned) - Depreciation - Impairments Reversal</v>
          </cell>
        </row>
        <row r="547">
          <cell r="I547">
            <v>126250</v>
          </cell>
          <cell r="J547" t="str">
            <v>Heritage Assets (Owned) - Depreciation - Revaluations</v>
          </cell>
        </row>
        <row r="548">
          <cell r="I548">
            <v>126260</v>
          </cell>
          <cell r="J548" t="str">
            <v>Heritage Assets (Owned) - Depreciation - Disposals</v>
          </cell>
        </row>
        <row r="549">
          <cell r="I549">
            <v>126270</v>
          </cell>
          <cell r="J549" t="str">
            <v>Heritage Assets (Owned) - Depreciation - Reclassifications</v>
          </cell>
        </row>
        <row r="550">
          <cell r="I550">
            <v>126280</v>
          </cell>
          <cell r="J550" t="str">
            <v>Heritage Assets (Owned) - Depreciation - Transfers</v>
          </cell>
        </row>
        <row r="554">
          <cell r="I554">
            <v>14111000</v>
          </cell>
          <cell r="J554" t="str">
            <v>IA - Information Technology - Cost - O/Bal</v>
          </cell>
        </row>
        <row r="555">
          <cell r="I555">
            <v>14112000</v>
          </cell>
          <cell r="J555" t="str">
            <v>IA - Information Technology - Cost - Additions</v>
          </cell>
        </row>
        <row r="556">
          <cell r="I556">
            <v>14113000</v>
          </cell>
          <cell r="J556" t="str">
            <v>IA - Information Technology - Cost - Donations</v>
          </cell>
        </row>
        <row r="557">
          <cell r="I557">
            <v>14114000</v>
          </cell>
          <cell r="J557" t="str">
            <v>IA - Information Technology - Cost - Impairments</v>
          </cell>
        </row>
        <row r="558">
          <cell r="I558">
            <v>14115000</v>
          </cell>
          <cell r="J558" t="str">
            <v>IA - Information Technology - Cost - Impairments Reversal</v>
          </cell>
        </row>
        <row r="559">
          <cell r="I559">
            <v>14116000</v>
          </cell>
          <cell r="J559" t="str">
            <v>IA - Information Technology - Cost - Revaluation</v>
          </cell>
        </row>
        <row r="560">
          <cell r="I560">
            <v>14117000</v>
          </cell>
          <cell r="J560" t="str">
            <v>IA - Information Technology - Cost - Disposals</v>
          </cell>
        </row>
        <row r="561">
          <cell r="I561">
            <v>14118000</v>
          </cell>
          <cell r="J561" t="str">
            <v>IA - Information Technology - Cost - Reclassifications</v>
          </cell>
        </row>
        <row r="562">
          <cell r="I562">
            <v>14119000</v>
          </cell>
          <cell r="J562" t="str">
            <v>IA - Information Technology - Cost - Transfers</v>
          </cell>
        </row>
        <row r="565">
          <cell r="I565">
            <v>14121000</v>
          </cell>
          <cell r="J565" t="str">
            <v>IA - Information Technology - Amortisation - O/Bal</v>
          </cell>
        </row>
        <row r="566">
          <cell r="I566">
            <v>14122000</v>
          </cell>
          <cell r="J566" t="str">
            <v>IA - Information Technology - Amortisation - Charged in year</v>
          </cell>
        </row>
        <row r="567">
          <cell r="I567">
            <v>14124000</v>
          </cell>
          <cell r="J567" t="str">
            <v>IA - Information Technology - Amortisation - Impairments</v>
          </cell>
        </row>
        <row r="568">
          <cell r="I568">
            <v>14125000</v>
          </cell>
          <cell r="J568" t="str">
            <v>IA - Information Technology - Amortisation - Impairments Reversal</v>
          </cell>
        </row>
        <row r="569">
          <cell r="I569">
            <v>14126000</v>
          </cell>
          <cell r="J569" t="str">
            <v>IA - Information Technology - Amortisation - Revaluation</v>
          </cell>
        </row>
        <row r="570">
          <cell r="I570">
            <v>14127000</v>
          </cell>
          <cell r="J570" t="str">
            <v>IA - Information Technology - Amortisation - Disposals</v>
          </cell>
        </row>
        <row r="571">
          <cell r="I571">
            <v>14128000</v>
          </cell>
          <cell r="J571" t="str">
            <v>IA - Information Technology - Amortisation - Reclassifications</v>
          </cell>
        </row>
        <row r="572">
          <cell r="I572">
            <v>14129000</v>
          </cell>
          <cell r="J572" t="str">
            <v>IA - Information Technology - Amortisation - Transfers</v>
          </cell>
        </row>
        <row r="575">
          <cell r="I575">
            <v>14211000</v>
          </cell>
          <cell r="J575" t="str">
            <v>IA - Software Licences - Cost - O/Bal</v>
          </cell>
        </row>
        <row r="576">
          <cell r="I576">
            <v>14212000</v>
          </cell>
          <cell r="J576" t="str">
            <v>IA - Software Licences - Cost - Additions</v>
          </cell>
        </row>
        <row r="577">
          <cell r="I577">
            <v>14213000</v>
          </cell>
          <cell r="J577" t="str">
            <v>IA - Software Licences - Cost - Donations</v>
          </cell>
        </row>
        <row r="578">
          <cell r="I578">
            <v>14214000</v>
          </cell>
          <cell r="J578" t="str">
            <v>IA - Software Licences - Cost - Impairments</v>
          </cell>
        </row>
        <row r="579">
          <cell r="I579">
            <v>14215000</v>
          </cell>
          <cell r="J579" t="str">
            <v>IA - Software Licences - Cost - Impairments Reversal</v>
          </cell>
        </row>
        <row r="580">
          <cell r="I580">
            <v>14216000</v>
          </cell>
          <cell r="J580" t="str">
            <v>IA - Software Licences - Cost - Revaluation</v>
          </cell>
        </row>
        <row r="581">
          <cell r="I581">
            <v>14217000</v>
          </cell>
          <cell r="J581" t="str">
            <v>IA - Software Licences - Cost - Disposals</v>
          </cell>
        </row>
        <row r="582">
          <cell r="I582">
            <v>14218000</v>
          </cell>
          <cell r="J582" t="str">
            <v>IA - Software Licences - Cost - Reclassifications</v>
          </cell>
        </row>
        <row r="584">
          <cell r="I584">
            <v>14219000</v>
          </cell>
          <cell r="J584" t="str">
            <v>IA - Software Licences - Cost - Transfers</v>
          </cell>
        </row>
        <row r="587">
          <cell r="I587">
            <v>14221000</v>
          </cell>
          <cell r="J587" t="str">
            <v>IA - Software Licences - Amortisation - O/Bal</v>
          </cell>
        </row>
        <row r="588">
          <cell r="I588">
            <v>14222000</v>
          </cell>
          <cell r="J588" t="str">
            <v>IA - Software Licences - Amortisation - Charged in year</v>
          </cell>
        </row>
        <row r="589">
          <cell r="I589">
            <v>14224000</v>
          </cell>
          <cell r="J589" t="str">
            <v>IA - Software Licences - Amortisation - Impairments</v>
          </cell>
        </row>
        <row r="590">
          <cell r="I590">
            <v>14225000</v>
          </cell>
          <cell r="J590" t="str">
            <v>IA - Software Licences - Amortisation - Impairments Reversal</v>
          </cell>
        </row>
        <row r="591">
          <cell r="I591">
            <v>14226000</v>
          </cell>
          <cell r="J591" t="str">
            <v>IA - Software Licences - Amortisation - Revaluation</v>
          </cell>
        </row>
        <row r="593">
          <cell r="I593">
            <v>14227000</v>
          </cell>
          <cell r="J593" t="str">
            <v>IA - Software Licences - Amortisation - Disposals</v>
          </cell>
        </row>
        <row r="594">
          <cell r="I594">
            <v>14228000</v>
          </cell>
          <cell r="J594" t="str">
            <v>IA - Software Licences - Amortisation - Reclassifications</v>
          </cell>
        </row>
        <row r="596">
          <cell r="I596">
            <v>14229000</v>
          </cell>
          <cell r="J596" t="str">
            <v>IA - Software Licences - Amortisation - Transfers</v>
          </cell>
        </row>
        <row r="599">
          <cell r="I599">
            <v>14311000</v>
          </cell>
          <cell r="J599" t="str">
            <v>IA - Websites - Cost - O/Bal</v>
          </cell>
        </row>
        <row r="600">
          <cell r="I600">
            <v>14312000</v>
          </cell>
          <cell r="J600" t="str">
            <v>IA - Websites - Cost - Additions</v>
          </cell>
        </row>
        <row r="601">
          <cell r="I601">
            <v>14313000</v>
          </cell>
          <cell r="J601" t="str">
            <v>IA - Websites - Cost - Donations</v>
          </cell>
        </row>
        <row r="602">
          <cell r="I602">
            <v>14314000</v>
          </cell>
          <cell r="J602" t="str">
            <v>IA - Websites - Cost - Impairments</v>
          </cell>
        </row>
        <row r="603">
          <cell r="I603">
            <v>14315000</v>
          </cell>
          <cell r="J603" t="str">
            <v>IA - Websites - Cost - Impairments Reversal</v>
          </cell>
        </row>
        <row r="604">
          <cell r="I604">
            <v>14316000</v>
          </cell>
          <cell r="J604" t="str">
            <v>IA - Websites - Cost - Revaluation</v>
          </cell>
        </row>
        <row r="605">
          <cell r="I605">
            <v>14317000</v>
          </cell>
          <cell r="J605" t="str">
            <v>IA - Websites - Cost - Disposals</v>
          </cell>
        </row>
        <row r="606">
          <cell r="I606">
            <v>14318000</v>
          </cell>
          <cell r="J606" t="str">
            <v>IA - Websites - Cost - Reclassifications</v>
          </cell>
        </row>
        <row r="607">
          <cell r="I607">
            <v>14319000</v>
          </cell>
          <cell r="J607" t="str">
            <v>IA - Websites - Cost - Transfers</v>
          </cell>
        </row>
        <row r="610">
          <cell r="I610">
            <v>14321000</v>
          </cell>
          <cell r="J610" t="str">
            <v>IA - Websites - Amortisation - O/Bal</v>
          </cell>
        </row>
        <row r="611">
          <cell r="I611">
            <v>14322000</v>
          </cell>
          <cell r="J611" t="str">
            <v>IA - Websites - Amortisation - Charged in year</v>
          </cell>
        </row>
        <row r="613">
          <cell r="I613">
            <v>14324000</v>
          </cell>
          <cell r="J613" t="str">
            <v>IA - Websites - Amortisation - Impairments</v>
          </cell>
        </row>
        <row r="614">
          <cell r="I614">
            <v>14325000</v>
          </cell>
          <cell r="J614" t="str">
            <v>IA - Websites - Amortisation - Impairments Reversal</v>
          </cell>
        </row>
        <row r="615">
          <cell r="I615">
            <v>14326000</v>
          </cell>
          <cell r="J615" t="str">
            <v>IA - Websites - Amortisation - Revaluation</v>
          </cell>
        </row>
        <row r="616">
          <cell r="I616">
            <v>14327000</v>
          </cell>
          <cell r="J616" t="str">
            <v>IA - Websites - Amortisation - Disposals</v>
          </cell>
        </row>
        <row r="617">
          <cell r="I617">
            <v>14328000</v>
          </cell>
          <cell r="J617" t="str">
            <v>IA - Websites - Amortisation - Reclassifications</v>
          </cell>
        </row>
        <row r="618">
          <cell r="I618">
            <v>14329000</v>
          </cell>
          <cell r="J618" t="str">
            <v>IA - Websites - Amortisation - Transfers</v>
          </cell>
        </row>
        <row r="621">
          <cell r="I621">
            <v>14411000</v>
          </cell>
          <cell r="J621" t="str">
            <v>IA - Development Expenditure - Cost - O/Bal</v>
          </cell>
        </row>
        <row r="622">
          <cell r="I622">
            <v>14412000</v>
          </cell>
          <cell r="J622" t="str">
            <v>IA - Development Expenditure - Cost - Additions</v>
          </cell>
        </row>
        <row r="623">
          <cell r="I623">
            <v>14413000</v>
          </cell>
          <cell r="J623" t="str">
            <v>IA - Development Expenditure - Cost - Donations</v>
          </cell>
        </row>
        <row r="624">
          <cell r="I624">
            <v>14414000</v>
          </cell>
          <cell r="J624" t="str">
            <v>IA - Development Expenditure - Cost - Impairments</v>
          </cell>
        </row>
        <row r="625">
          <cell r="I625">
            <v>14415000</v>
          </cell>
          <cell r="J625" t="str">
            <v>IA - Development Expenditure - Cost - Impairment reversal</v>
          </cell>
        </row>
        <row r="626">
          <cell r="I626">
            <v>14416000</v>
          </cell>
          <cell r="J626" t="str">
            <v>IA - Development Expenditure - Cost - Revaluation</v>
          </cell>
        </row>
        <row r="627">
          <cell r="I627">
            <v>14417000</v>
          </cell>
          <cell r="J627" t="str">
            <v>IA - Development Expenditure - Cost - Disposals</v>
          </cell>
        </row>
        <row r="628">
          <cell r="I628">
            <v>14418000</v>
          </cell>
          <cell r="J628" t="str">
            <v>IA - Development Expenditure - Cost - Reclassifications</v>
          </cell>
        </row>
        <row r="629">
          <cell r="I629">
            <v>14419000</v>
          </cell>
          <cell r="J629" t="str">
            <v>IA - Development Expenditure - Cost -Transfers</v>
          </cell>
        </row>
        <row r="632">
          <cell r="I632">
            <v>14421000</v>
          </cell>
          <cell r="J632" t="str">
            <v>IA - Development Expenditure - Amortisation - O/Bal</v>
          </cell>
        </row>
        <row r="633">
          <cell r="I633">
            <v>14422000</v>
          </cell>
          <cell r="J633" t="str">
            <v>IA - Development Expenditure - Amortisation - Charged in year</v>
          </cell>
        </row>
        <row r="634">
          <cell r="I634">
            <v>14424000</v>
          </cell>
          <cell r="J634" t="str">
            <v>IA - Development Expenditure - Amortisation - Impairments</v>
          </cell>
        </row>
        <row r="635">
          <cell r="I635">
            <v>14425000</v>
          </cell>
          <cell r="J635" t="str">
            <v>IA - Development Expenditure - Amortisation - Impairments Reversal</v>
          </cell>
        </row>
        <row r="636">
          <cell r="I636">
            <v>14426000</v>
          </cell>
          <cell r="J636" t="str">
            <v>IA - Development Expenditure - Amortisation - Revaluation</v>
          </cell>
        </row>
        <row r="637">
          <cell r="I637">
            <v>14427000</v>
          </cell>
          <cell r="J637" t="str">
            <v>IA - Development Expenditure - Amortisation - Disposals</v>
          </cell>
        </row>
        <row r="638">
          <cell r="I638">
            <v>14428000</v>
          </cell>
          <cell r="J638" t="str">
            <v>IA - Development Expenditure - Amortisation - reclassifications</v>
          </cell>
        </row>
        <row r="639">
          <cell r="I639">
            <v>14429000</v>
          </cell>
          <cell r="J639" t="str">
            <v>IA - Development Expenditure - Amortisation - Transfers</v>
          </cell>
        </row>
        <row r="643">
          <cell r="I643">
            <v>14511000</v>
          </cell>
          <cell r="J643" t="str">
            <v>IA - Licences, Trademarks &amp; Artistic Originals (LTAO) - Cost - O/Bal</v>
          </cell>
        </row>
        <row r="644">
          <cell r="I644">
            <v>14512000</v>
          </cell>
          <cell r="J644" t="str">
            <v>IA - Licences, Trademarks &amp; Artistic Originals (LTAO) - Cost - Additions</v>
          </cell>
        </row>
        <row r="645">
          <cell r="I645">
            <v>14513000</v>
          </cell>
          <cell r="J645" t="str">
            <v>IA - Licences, Trademarks &amp; Artistic Originals (LTAO) - Cost - Donations</v>
          </cell>
        </row>
        <row r="646">
          <cell r="I646">
            <v>14514000</v>
          </cell>
          <cell r="J646" t="str">
            <v>IA - Licences, Trademarks &amp; Artistic Originals (LTAO) - Cost - Impairments</v>
          </cell>
        </row>
        <row r="647">
          <cell r="I647">
            <v>14515000</v>
          </cell>
          <cell r="J647" t="str">
            <v>IA - Licences, Trademarks &amp; Artistic Originals (LTAO) - Cost - Impairments Reversal</v>
          </cell>
        </row>
        <row r="648">
          <cell r="I648">
            <v>14516000</v>
          </cell>
          <cell r="J648" t="str">
            <v>IA - Licences, Trademarks &amp; Artistic Originals (LTAO) - Cost - Revaluation</v>
          </cell>
        </row>
        <row r="649">
          <cell r="I649">
            <v>14517000</v>
          </cell>
          <cell r="J649" t="str">
            <v>IA - Licences, Trademarks &amp; Artistic Originals (LTAO) - Cost - Disposals</v>
          </cell>
        </row>
        <row r="650">
          <cell r="I650">
            <v>14518000</v>
          </cell>
          <cell r="J650" t="str">
            <v>IA - Licences, Trademarks &amp; Artistic Originals (LTAO) - Cost - Reclassifications</v>
          </cell>
        </row>
        <row r="651">
          <cell r="I651">
            <v>14519000</v>
          </cell>
          <cell r="J651" t="str">
            <v>IA - Licences, Trademarks &amp; Artistic Originals (LTAO) - Cost - Transfers</v>
          </cell>
        </row>
        <row r="653">
          <cell r="I653">
            <v>14521000</v>
          </cell>
          <cell r="J653" t="str">
            <v>IA - Licences, Trademarks &amp; Artistic Originals (LTAO) - Amortisation - O/Bal</v>
          </cell>
        </row>
        <row r="654">
          <cell r="I654">
            <v>14522000</v>
          </cell>
          <cell r="J654" t="str">
            <v>IA - Licences, Trademarks &amp; Artistic Originals (LTAO) - Amortisation - Charged in year</v>
          </cell>
        </row>
        <row r="655">
          <cell r="I655">
            <v>14524000</v>
          </cell>
          <cell r="J655" t="str">
            <v>IA - Licences, Trademarks &amp; Artistic Originals (LTAO) - Amortisation - Impairments</v>
          </cell>
        </row>
        <row r="656">
          <cell r="I656">
            <v>14525000</v>
          </cell>
          <cell r="J656" t="str">
            <v>IA - Licences, Trademarks &amp; Artistic Originals (LTAO) - Amortisation - Impairments Reversal</v>
          </cell>
        </row>
        <row r="657">
          <cell r="I657">
            <v>14526000</v>
          </cell>
          <cell r="J657" t="str">
            <v>IA - Licences, Trademarks &amp; Artistic Originals (LTAO) - Amortisation - Revaluation</v>
          </cell>
        </row>
        <row r="658">
          <cell r="I658">
            <v>14527000</v>
          </cell>
          <cell r="J658" t="str">
            <v>IA - Licences, Trademarks &amp; Artistic Originals (LTAO) - Amortisation - Disposals</v>
          </cell>
        </row>
        <row r="659">
          <cell r="I659">
            <v>14528000</v>
          </cell>
          <cell r="J659" t="str">
            <v>IA - Licences, Trademarks &amp; Artistic Originals (LTAO) - Amortisation - Reclassifications</v>
          </cell>
        </row>
        <row r="660">
          <cell r="I660">
            <v>14529000</v>
          </cell>
          <cell r="J660" t="str">
            <v>IA - Licences, Trademarks &amp; Artistic Originals (LTAO) - Amortisation - Transfers</v>
          </cell>
        </row>
        <row r="663">
          <cell r="I663">
            <v>14611000</v>
          </cell>
          <cell r="J663" t="str">
            <v>IA - Patents - Cost - O/Bal</v>
          </cell>
        </row>
        <row r="664">
          <cell r="I664">
            <v>14612000</v>
          </cell>
          <cell r="J664" t="str">
            <v>IA - Patents - Cost - Additions</v>
          </cell>
        </row>
        <row r="665">
          <cell r="I665">
            <v>14613000</v>
          </cell>
          <cell r="J665" t="str">
            <v>IA - Patents - Cost - Donations</v>
          </cell>
        </row>
        <row r="666">
          <cell r="I666">
            <v>14614000</v>
          </cell>
          <cell r="J666" t="str">
            <v>IA - Patents - Cost - Impairments</v>
          </cell>
        </row>
        <row r="667">
          <cell r="I667">
            <v>14615000</v>
          </cell>
          <cell r="J667" t="str">
            <v>IA - Patents - Cost - Impairments Reversal</v>
          </cell>
        </row>
        <row r="668">
          <cell r="I668">
            <v>14616000</v>
          </cell>
          <cell r="J668" t="str">
            <v>IA - Patents - Cost - Revaluation</v>
          </cell>
        </row>
        <row r="669">
          <cell r="I669">
            <v>14617000</v>
          </cell>
          <cell r="J669" t="str">
            <v>IA - Patents - Cost - Disposals</v>
          </cell>
        </row>
        <row r="670">
          <cell r="I670">
            <v>14618000</v>
          </cell>
          <cell r="J670" t="str">
            <v>IA - Patents - Cost - Reclassifications</v>
          </cell>
        </row>
        <row r="671">
          <cell r="I671">
            <v>14619000</v>
          </cell>
          <cell r="J671" t="str">
            <v>IA - Patents - Cost - Transfers</v>
          </cell>
        </row>
        <row r="674">
          <cell r="I674">
            <v>14621000</v>
          </cell>
          <cell r="J674" t="str">
            <v>IA - Patents - Amortisation - O/Bal</v>
          </cell>
        </row>
        <row r="675">
          <cell r="I675">
            <v>14622000</v>
          </cell>
          <cell r="J675" t="str">
            <v>IA - Patents - Amortisation - Charged in year</v>
          </cell>
        </row>
        <row r="676">
          <cell r="I676">
            <v>14624000</v>
          </cell>
          <cell r="J676" t="str">
            <v>IA - Patents - Amortisation - Impairments</v>
          </cell>
        </row>
        <row r="677">
          <cell r="I677">
            <v>14625000</v>
          </cell>
          <cell r="J677" t="str">
            <v>IA - Patents - Amortisation - Impairments Reversal</v>
          </cell>
        </row>
        <row r="678">
          <cell r="I678">
            <v>14626000</v>
          </cell>
          <cell r="J678" t="str">
            <v>IA - Patents - Amortisation - Revaluation</v>
          </cell>
        </row>
        <row r="679">
          <cell r="I679">
            <v>14627000</v>
          </cell>
          <cell r="J679" t="str">
            <v>IA - Patents - Amortisation - Disposals</v>
          </cell>
        </row>
        <row r="680">
          <cell r="I680">
            <v>14628000</v>
          </cell>
          <cell r="J680" t="str">
            <v>IA - Patents - Amortisation - Reclassifications</v>
          </cell>
        </row>
        <row r="681">
          <cell r="I681">
            <v>14629000</v>
          </cell>
          <cell r="J681" t="str">
            <v>IA - Patents - Amortisation - Transfers</v>
          </cell>
        </row>
        <row r="684">
          <cell r="I684">
            <v>14711000</v>
          </cell>
          <cell r="J684" t="str">
            <v>IA - Goodwill - Cost - O/Bal</v>
          </cell>
        </row>
        <row r="685">
          <cell r="I685">
            <v>14712000</v>
          </cell>
          <cell r="J685" t="str">
            <v>IA - Goodwill - Cost - Additions</v>
          </cell>
        </row>
        <row r="686">
          <cell r="I686">
            <v>14714000</v>
          </cell>
          <cell r="J686" t="str">
            <v>IA - Goodwill - Cost - Impairments</v>
          </cell>
        </row>
        <row r="687">
          <cell r="I687">
            <v>14715000</v>
          </cell>
          <cell r="J687" t="str">
            <v>IA - Goodwill - Cost - Impairments Reversal</v>
          </cell>
        </row>
        <row r="688">
          <cell r="I688">
            <v>14716000</v>
          </cell>
          <cell r="J688" t="str">
            <v>IA - Goodwill - Cost - Revaluation</v>
          </cell>
        </row>
        <row r="689">
          <cell r="I689">
            <v>14717000</v>
          </cell>
          <cell r="J689" t="str">
            <v>IA - Goodwill - Cost - Disposals</v>
          </cell>
        </row>
        <row r="690">
          <cell r="I690">
            <v>14718000</v>
          </cell>
          <cell r="J690" t="str">
            <v>IA - Goodwill - Cost - Reclassifications</v>
          </cell>
        </row>
        <row r="694">
          <cell r="I694">
            <v>14811000</v>
          </cell>
          <cell r="J694" t="str">
            <v>IA - POA &amp; AUC - Cost - O/Bal</v>
          </cell>
        </row>
        <row r="695">
          <cell r="I695">
            <v>14812000</v>
          </cell>
          <cell r="J695" t="str">
            <v>IA - POA &amp; AUC - Cost - Additions</v>
          </cell>
        </row>
        <row r="696">
          <cell r="I696">
            <v>14813000</v>
          </cell>
          <cell r="J696" t="str">
            <v>IA - POA &amp; AUC - Cost - Donations</v>
          </cell>
        </row>
        <row r="697">
          <cell r="I697">
            <v>14814000</v>
          </cell>
          <cell r="J697" t="str">
            <v>IA - POA &amp; AUC - Cost - Impairments</v>
          </cell>
        </row>
        <row r="698">
          <cell r="I698">
            <v>14815000</v>
          </cell>
          <cell r="J698" t="str">
            <v>IA - POA &amp; AUC - Cost - Impairments Reversal</v>
          </cell>
        </row>
        <row r="699">
          <cell r="I699">
            <v>14816000</v>
          </cell>
          <cell r="J699" t="str">
            <v>IA - POA &amp; AUC - Cost - Revaluation</v>
          </cell>
        </row>
        <row r="700">
          <cell r="I700">
            <v>14817000</v>
          </cell>
          <cell r="J700" t="str">
            <v>IA - POA &amp; AUC - Cost - Disposals</v>
          </cell>
        </row>
        <row r="701">
          <cell r="I701">
            <v>14818000</v>
          </cell>
          <cell r="J701" t="str">
            <v>IA - POA &amp; AUC - Cost - Reclassifications</v>
          </cell>
        </row>
        <row r="702">
          <cell r="I702">
            <v>14819000</v>
          </cell>
          <cell r="J702" t="str">
            <v>IA - POA &amp; AUC - Cost - Transfers</v>
          </cell>
        </row>
        <row r="706">
          <cell r="I706">
            <v>16111000</v>
          </cell>
          <cell r="J706" t="str">
            <v>NCA - Bad and doubtful debts - O/Bal</v>
          </cell>
        </row>
        <row r="707">
          <cell r="I707">
            <v>16112000</v>
          </cell>
          <cell r="J707" t="str">
            <v>NCA - Bad and doubtful debts - Change in provision</v>
          </cell>
        </row>
        <row r="708">
          <cell r="I708">
            <v>16113000</v>
          </cell>
          <cell r="J708" t="str">
            <v>NCA - Bad and doubtful debts - Provision utilised</v>
          </cell>
        </row>
        <row r="709">
          <cell r="I709">
            <v>16114000</v>
          </cell>
          <cell r="J709" t="str">
            <v>NCA - Bad and doubtful debts - Provision written back</v>
          </cell>
        </row>
        <row r="710">
          <cell r="I710">
            <v>16115000</v>
          </cell>
          <cell r="J710" t="str">
            <v>NCA - Bad and doubtful debts - Debts recovered</v>
          </cell>
        </row>
        <row r="712">
          <cell r="I712">
            <v>16151000</v>
          </cell>
          <cell r="J712" t="str">
            <v>NCA - Taxation and Duties due</v>
          </cell>
        </row>
        <row r="713">
          <cell r="I713">
            <v>16154000</v>
          </cell>
          <cell r="J713" t="str">
            <v>NCA - Prepayments (PFI)</v>
          </cell>
        </row>
        <row r="714">
          <cell r="I714">
            <v>16155000</v>
          </cell>
          <cell r="J714" t="str">
            <v>NCA - Prepayments (Non-PFI)</v>
          </cell>
        </row>
        <row r="715">
          <cell r="I715">
            <v>16156000</v>
          </cell>
          <cell r="J715" t="str">
            <v>NCA - Accrued income</v>
          </cell>
        </row>
        <row r="716">
          <cell r="I716">
            <v>16157000</v>
          </cell>
          <cell r="J716" t="str">
            <v>NCA - Government grants receivable</v>
          </cell>
        </row>
        <row r="717">
          <cell r="I717">
            <v>16158000</v>
          </cell>
          <cell r="J717" t="str">
            <v>NCA - Interest receivable</v>
          </cell>
        </row>
        <row r="718">
          <cell r="I718">
            <v>16159000</v>
          </cell>
          <cell r="J718" t="str">
            <v>NCA - Occupational Pension Receivables</v>
          </cell>
        </row>
        <row r="719">
          <cell r="I719">
            <v>16161000</v>
          </cell>
          <cell r="J719" t="str">
            <v>Trade receivables (NCA)</v>
          </cell>
        </row>
        <row r="720">
          <cell r="I720">
            <v>16169000</v>
          </cell>
          <cell r="J720" t="str">
            <v>Other receivables (NCA)</v>
          </cell>
        </row>
        <row r="723">
          <cell r="I723">
            <v>16511000</v>
          </cell>
          <cell r="J723" t="str">
            <v>NCA - Deposits - O/Bal</v>
          </cell>
        </row>
        <row r="724">
          <cell r="I724">
            <v>16512000</v>
          </cell>
          <cell r="J724" t="str">
            <v>NCA - Deposits - Additions</v>
          </cell>
        </row>
        <row r="725">
          <cell r="I725">
            <v>16513000</v>
          </cell>
          <cell r="J725" t="str">
            <v>NCA - Deposits - Impairments</v>
          </cell>
        </row>
        <row r="726">
          <cell r="I726">
            <v>16514000</v>
          </cell>
          <cell r="J726" t="str">
            <v>NCA - Deposits - Revaluations</v>
          </cell>
        </row>
        <row r="727">
          <cell r="I727">
            <v>165150</v>
          </cell>
          <cell r="J727" t="str">
            <v>NCA - Deposits - Disposals</v>
          </cell>
        </row>
        <row r="729">
          <cell r="I729">
            <v>16521000</v>
          </cell>
          <cell r="J729" t="str">
            <v>NCA - Derivatives - O/Bal</v>
          </cell>
        </row>
        <row r="730">
          <cell r="I730">
            <v>16522000</v>
          </cell>
          <cell r="J730" t="str">
            <v>NCA - Derivatives - Additions</v>
          </cell>
        </row>
        <row r="731">
          <cell r="I731">
            <v>16523000</v>
          </cell>
          <cell r="J731" t="str">
            <v>NCA - Derivatives - Impairments</v>
          </cell>
        </row>
        <row r="732">
          <cell r="I732">
            <v>16524000</v>
          </cell>
          <cell r="J732" t="str">
            <v>NCA - Derivatives - Revaluations</v>
          </cell>
        </row>
        <row r="733">
          <cell r="I733">
            <v>16525000</v>
          </cell>
          <cell r="J733" t="str">
            <v>NCA - Derivatives - Disposals</v>
          </cell>
        </row>
        <row r="734">
          <cell r="I734">
            <v>16526000</v>
          </cell>
          <cell r="J734" t="str">
            <v>NCA - Derivatives - Repayments</v>
          </cell>
        </row>
        <row r="735">
          <cell r="I735">
            <v>16527000</v>
          </cell>
          <cell r="J735" t="str">
            <v>NCA - Derivatives - Reclassification</v>
          </cell>
        </row>
        <row r="738">
          <cell r="I738">
            <v>16531000</v>
          </cell>
          <cell r="J738" t="str">
            <v>NCA - Shares and Equity Type Investments - O/Bal</v>
          </cell>
        </row>
        <row r="739">
          <cell r="I739">
            <v>16532100</v>
          </cell>
          <cell r="J739" t="str">
            <v>NCA - Shares and Equity Type Investments - Additions (Private Sector)</v>
          </cell>
        </row>
        <row r="740">
          <cell r="I740">
            <v>16532200</v>
          </cell>
          <cell r="J740" t="str">
            <v>NCA - Shares and Equity Type Investments - Additions (Public Corporations)</v>
          </cell>
        </row>
        <row r="741">
          <cell r="I741">
            <v>16533000</v>
          </cell>
          <cell r="J741" t="str">
            <v>NCA - Shares and Equity Type Investments - Impairments</v>
          </cell>
        </row>
        <row r="742">
          <cell r="I742">
            <v>16534000</v>
          </cell>
          <cell r="J742" t="str">
            <v>NCA - Shares and Equity Type Investments - Revaluations</v>
          </cell>
        </row>
        <row r="743">
          <cell r="I743">
            <v>16535100</v>
          </cell>
          <cell r="J743" t="str">
            <v>NCA - Shares and Equity Type Investments - Disposals (Private Sector)</v>
          </cell>
        </row>
        <row r="744">
          <cell r="I744">
            <v>16535200</v>
          </cell>
          <cell r="J744" t="str">
            <v>NCA - Shares and Equity Type Investments - Disposals (Public Corporations)</v>
          </cell>
        </row>
        <row r="746">
          <cell r="I746">
            <v>16541000</v>
          </cell>
          <cell r="J746" t="str">
            <v>NCA - Launch Fund Investments - O/Bal</v>
          </cell>
        </row>
        <row r="747">
          <cell r="I747">
            <v>16542000</v>
          </cell>
          <cell r="J747" t="str">
            <v>NCA - Launch Fund Investments - Additions</v>
          </cell>
        </row>
        <row r="748">
          <cell r="I748">
            <v>16543000</v>
          </cell>
          <cell r="J748" t="str">
            <v>NCA - Launch Fund Investments - Impairments</v>
          </cell>
        </row>
        <row r="749">
          <cell r="I749">
            <v>16544000</v>
          </cell>
          <cell r="J749" t="str">
            <v>NCA - Launch Fund Investments - Revaluations</v>
          </cell>
        </row>
        <row r="750">
          <cell r="I750">
            <v>16546000</v>
          </cell>
          <cell r="J750" t="str">
            <v>NCA - Launch Fund Investments - Repayments</v>
          </cell>
        </row>
        <row r="751">
          <cell r="I751">
            <v>16549000</v>
          </cell>
          <cell r="J751" t="str">
            <v>NCA - Launch Fund Investments - Amortisation</v>
          </cell>
        </row>
        <row r="753">
          <cell r="I753">
            <v>16551000</v>
          </cell>
          <cell r="J753" t="str">
            <v>NCA - Public Dividend Capital (PDC) - O/Bal</v>
          </cell>
        </row>
        <row r="754">
          <cell r="I754">
            <v>16552000</v>
          </cell>
          <cell r="J754" t="str">
            <v>NCA - Public Dividend Capital (PDC) - Additions</v>
          </cell>
        </row>
        <row r="755">
          <cell r="I755">
            <v>16553000</v>
          </cell>
          <cell r="J755" t="str">
            <v>NCA - Public Dividend Capital (PDC) - Impairments</v>
          </cell>
        </row>
        <row r="756">
          <cell r="I756">
            <v>16554000</v>
          </cell>
          <cell r="J756" t="str">
            <v>NCA - Public Dividend Capital (PDC) - Revaluations</v>
          </cell>
        </row>
        <row r="757">
          <cell r="I757">
            <v>16556000</v>
          </cell>
          <cell r="J757" t="str">
            <v>NCA -Public Dividend Capital (PDC) - Repayments</v>
          </cell>
        </row>
        <row r="758">
          <cell r="I758">
            <v>16557000</v>
          </cell>
          <cell r="J758" t="str">
            <v>NCA -Public Dividend Capital (PDC) - Reclassification</v>
          </cell>
        </row>
        <row r="760">
          <cell r="I760">
            <v>16561000</v>
          </cell>
          <cell r="J760" t="str">
            <v>NCA - Investment Properties - O/Bal</v>
          </cell>
        </row>
        <row r="761">
          <cell r="I761">
            <v>16562000</v>
          </cell>
          <cell r="J761" t="str">
            <v>NCA - Investment Properties - Additions - Purchases</v>
          </cell>
        </row>
        <row r="762">
          <cell r="I762">
            <v>16562100</v>
          </cell>
          <cell r="J762" t="str">
            <v>NCA - Investment Properties - Additions - Construction</v>
          </cell>
        </row>
        <row r="763">
          <cell r="I763">
            <v>16562200</v>
          </cell>
          <cell r="J763" t="str">
            <v>NCA - Investment Properties - Additions - Subsequent spend</v>
          </cell>
        </row>
        <row r="764">
          <cell r="I764">
            <v>16563000</v>
          </cell>
          <cell r="J764" t="str">
            <v>NCA - Investment Properties - Impairments</v>
          </cell>
        </row>
        <row r="765">
          <cell r="I765">
            <v>16563100</v>
          </cell>
          <cell r="J765" t="str">
            <v>NCA - Investment Properties - Impairments Reversal</v>
          </cell>
        </row>
        <row r="766">
          <cell r="I766">
            <v>16564000</v>
          </cell>
          <cell r="J766" t="str">
            <v>NCA - Investment Properties - Revaluations</v>
          </cell>
        </row>
        <row r="767">
          <cell r="I767">
            <v>16564100</v>
          </cell>
          <cell r="J767" t="str">
            <v>NCA - Investment Properties - Net fair value adjustment</v>
          </cell>
        </row>
        <row r="768">
          <cell r="I768">
            <v>16565000</v>
          </cell>
          <cell r="J768" t="str">
            <v>NCA - Investment Properties - Disposals</v>
          </cell>
        </row>
        <row r="769">
          <cell r="I769">
            <v>16567000</v>
          </cell>
          <cell r="J769" t="str">
            <v>NCA - Investment Properties - Reclassifications</v>
          </cell>
        </row>
        <row r="770">
          <cell r="I770">
            <v>16568000</v>
          </cell>
          <cell r="J770" t="str">
            <v>NCA - Investment Properties - Transfers</v>
          </cell>
        </row>
        <row r="771">
          <cell r="I771">
            <v>16568100</v>
          </cell>
          <cell r="J771" t="str">
            <v>NCA - Investment Properties - Transfers to/from inventories</v>
          </cell>
        </row>
        <row r="772">
          <cell r="I772">
            <v>16568200</v>
          </cell>
          <cell r="J772" t="str">
            <v>NCA - Investment Properties - Transfers to/from PPE</v>
          </cell>
        </row>
        <row r="773">
          <cell r="I773">
            <v>16569000</v>
          </cell>
          <cell r="J773" t="str">
            <v>NCA - Investment Properties - Other movements</v>
          </cell>
        </row>
        <row r="775">
          <cell r="I775">
            <v>16581000</v>
          </cell>
          <cell r="J775" t="str">
            <v>NCA - Student Loans - O/Bal</v>
          </cell>
        </row>
        <row r="776">
          <cell r="I776">
            <v>16582000</v>
          </cell>
          <cell r="J776" t="str">
            <v>NCA - Student Loans - Additions</v>
          </cell>
        </row>
        <row r="777">
          <cell r="I777">
            <v>16582500</v>
          </cell>
          <cell r="J777" t="str">
            <v>NCA - Student Loans - additions - Interest capitalised</v>
          </cell>
        </row>
        <row r="778">
          <cell r="I778">
            <v>16583000</v>
          </cell>
          <cell r="J778" t="str">
            <v>NCA - Student Loans - Impairments</v>
          </cell>
        </row>
        <row r="779">
          <cell r="I779">
            <v>16584000</v>
          </cell>
          <cell r="J779" t="str">
            <v>NCA - Student Loans - Revaluations</v>
          </cell>
        </row>
        <row r="780">
          <cell r="I780">
            <v>16586000</v>
          </cell>
          <cell r="J780" t="str">
            <v>NCA - Student Loans - Repayments</v>
          </cell>
        </row>
        <row r="782">
          <cell r="I782">
            <v>16591000</v>
          </cell>
          <cell r="J782" t="str">
            <v>NCA - Other Loans - O/Bal</v>
          </cell>
        </row>
        <row r="783">
          <cell r="I783">
            <v>16592100</v>
          </cell>
          <cell r="J783" t="str">
            <v>NCA - Other Loans - Additions (Central Government)</v>
          </cell>
        </row>
        <row r="784">
          <cell r="I784">
            <v>16592200</v>
          </cell>
          <cell r="J784" t="str">
            <v>NCA - Other Loans - Additions (Local Government)</v>
          </cell>
        </row>
        <row r="785">
          <cell r="I785">
            <v>16592300</v>
          </cell>
          <cell r="J785" t="str">
            <v>NCA - Other Loans - Additions (Public Corporations)</v>
          </cell>
        </row>
        <row r="787">
          <cell r="I787">
            <v>16592400</v>
          </cell>
          <cell r="J787" t="str">
            <v>NCA - Other Loans - Additions (Overseas)</v>
          </cell>
        </row>
        <row r="788">
          <cell r="I788">
            <v>16592500</v>
          </cell>
          <cell r="J788" t="str">
            <v>NCA - Other Loans - Additions (Private Sector - Companies)</v>
          </cell>
        </row>
        <row r="789">
          <cell r="I789">
            <v>16592600</v>
          </cell>
          <cell r="J789" t="str">
            <v>NCA - Other Loans - Additions (Private Sector Other)</v>
          </cell>
        </row>
        <row r="790">
          <cell r="I790">
            <v>16593000</v>
          </cell>
          <cell r="J790" t="str">
            <v>NCA - Other Loans - Impairments</v>
          </cell>
        </row>
        <row r="791">
          <cell r="I791">
            <v>16594000</v>
          </cell>
          <cell r="J791" t="str">
            <v>NCA - Other Loans - Revaluations</v>
          </cell>
        </row>
        <row r="792">
          <cell r="I792">
            <v>16596100</v>
          </cell>
          <cell r="J792" t="str">
            <v>NCA - Other Loans - Repayments (Central Government)</v>
          </cell>
        </row>
        <row r="793">
          <cell r="I793">
            <v>16596200</v>
          </cell>
          <cell r="J793" t="str">
            <v>NCA - Other Loans - Repayments (Local Government)</v>
          </cell>
        </row>
        <row r="794">
          <cell r="I794">
            <v>16596300</v>
          </cell>
          <cell r="J794" t="str">
            <v>NCA - Other Loans - Repayments (Public Corporations)</v>
          </cell>
        </row>
        <row r="796">
          <cell r="I796">
            <v>16596400</v>
          </cell>
          <cell r="J796" t="str">
            <v>NCA - Other Loans - Repayments (Overseas)</v>
          </cell>
        </row>
        <row r="797">
          <cell r="I797">
            <v>16596500</v>
          </cell>
          <cell r="J797" t="str">
            <v>NCA - Other Loans - Repayments (Private Sector - Companies)</v>
          </cell>
        </row>
        <row r="798">
          <cell r="I798">
            <v>16596600</v>
          </cell>
          <cell r="J798" t="str">
            <v>NCA - Other Loans - Repayments (Private Sector Other)</v>
          </cell>
        </row>
        <row r="801">
          <cell r="I801">
            <v>16611000</v>
          </cell>
          <cell r="J801" t="str">
            <v>NCA - Joint Ventures - O/Bal</v>
          </cell>
        </row>
        <row r="802">
          <cell r="I802">
            <v>16612000</v>
          </cell>
          <cell r="J802" t="str">
            <v>NCA - Joint Ventures - Additions</v>
          </cell>
        </row>
        <row r="803">
          <cell r="I803" t="str">
            <v>+</v>
          </cell>
          <cell r="J803" t="str">
            <v>NCA - Joint Ventures - Impairments</v>
          </cell>
        </row>
        <row r="804">
          <cell r="I804">
            <v>16614000</v>
          </cell>
          <cell r="J804" t="str">
            <v>NCA - Joint Ventures - Revaluations</v>
          </cell>
        </row>
        <row r="805">
          <cell r="I805">
            <v>16615000</v>
          </cell>
          <cell r="J805" t="str">
            <v>NCA - Joint Ventures - Disposals</v>
          </cell>
        </row>
        <row r="806">
          <cell r="I806">
            <v>16616000</v>
          </cell>
          <cell r="J806" t="str">
            <v>NCA - Joint Ventures - Profit/(Loss)</v>
          </cell>
        </row>
        <row r="807">
          <cell r="I807">
            <v>16617000</v>
          </cell>
          <cell r="J807" t="str">
            <v>NCA - Joint Ventures - Dividends</v>
          </cell>
        </row>
        <row r="809">
          <cell r="I809">
            <v>16621000</v>
          </cell>
          <cell r="J809" t="str">
            <v>NCA - Associates - O/Bal</v>
          </cell>
        </row>
        <row r="810">
          <cell r="I810">
            <v>16622000</v>
          </cell>
          <cell r="J810" t="str">
            <v>NCA - Associates - Additions</v>
          </cell>
        </row>
        <row r="811">
          <cell r="I811">
            <v>16623000</v>
          </cell>
          <cell r="J811" t="str">
            <v>NCA - Associates - Impairments</v>
          </cell>
        </row>
        <row r="812">
          <cell r="I812">
            <v>16624000</v>
          </cell>
          <cell r="J812" t="str">
            <v>NCA - Associates - Revaluations</v>
          </cell>
        </row>
        <row r="813">
          <cell r="I813">
            <v>16625000</v>
          </cell>
          <cell r="J813" t="str">
            <v>NCA - Associates - Disposals</v>
          </cell>
        </row>
        <row r="814">
          <cell r="I814">
            <v>16626000</v>
          </cell>
          <cell r="J814" t="str">
            <v>NCA - Associates - Profit/(Loss)</v>
          </cell>
        </row>
        <row r="815">
          <cell r="I815">
            <v>16627000</v>
          </cell>
          <cell r="J815" t="str">
            <v>NCA - Associates - Dividends</v>
          </cell>
        </row>
        <row r="817">
          <cell r="I817">
            <v>16631000</v>
          </cell>
          <cell r="J817" t="str">
            <v>NCA - Financial Assets for sale - Listed investments</v>
          </cell>
        </row>
        <row r="818">
          <cell r="I818">
            <v>16632000</v>
          </cell>
          <cell r="J818" t="str">
            <v>NCA - Financial Assets for sale - Other investments</v>
          </cell>
        </row>
        <row r="819">
          <cell r="I819">
            <v>16633000</v>
          </cell>
          <cell r="J819" t="str">
            <v>NCA - Financial Assets for sale - JV&amp;A</v>
          </cell>
        </row>
        <row r="820">
          <cell r="I820">
            <v>16634000</v>
          </cell>
          <cell r="J820" t="str">
            <v>NCA - Financial Assets for sale - Equity type instruments</v>
          </cell>
        </row>
        <row r="822">
          <cell r="I822">
            <v>166510</v>
          </cell>
          <cell r="J822" t="str">
            <v>Student Loans Write Off Provision - Open Bal</v>
          </cell>
        </row>
        <row r="823">
          <cell r="I823">
            <v>166520</v>
          </cell>
          <cell r="J823" t="str">
            <v>Student Loans Write Off Provision - Provided in Year</v>
          </cell>
        </row>
        <row r="824">
          <cell r="I824">
            <v>166530</v>
          </cell>
          <cell r="J824" t="str">
            <v>Student Loans Write Off Provision - Utilisation</v>
          </cell>
        </row>
        <row r="825">
          <cell r="I825">
            <v>166540</v>
          </cell>
          <cell r="J825" t="str">
            <v>Student Loans Write Off Provision - Interest added/unwinding</v>
          </cell>
        </row>
        <row r="827">
          <cell r="I827">
            <v>166610</v>
          </cell>
          <cell r="J827" t="str">
            <v>Student Loans Subsidy Provision - Open Bal</v>
          </cell>
        </row>
        <row r="828">
          <cell r="I828">
            <v>166620</v>
          </cell>
          <cell r="J828" t="str">
            <v>Student Loans Subsidy Provision - Provided in Year</v>
          </cell>
        </row>
        <row r="830">
          <cell r="I830">
            <v>16911000</v>
          </cell>
          <cell r="J830" t="str">
            <v>NCA - Other Financial Assets - O/Bal</v>
          </cell>
        </row>
        <row r="831">
          <cell r="I831">
            <v>16912000</v>
          </cell>
          <cell r="J831" t="str">
            <v>NCA - Other Financial Assets - Additions</v>
          </cell>
        </row>
        <row r="832">
          <cell r="I832">
            <v>16913000</v>
          </cell>
          <cell r="J832" t="str">
            <v>NCA - Other Financial Assets - Impairments</v>
          </cell>
        </row>
        <row r="833">
          <cell r="I833">
            <v>16914000</v>
          </cell>
          <cell r="J833" t="str">
            <v>NCA - Other Financial Assets - Revaluations</v>
          </cell>
        </row>
        <row r="834">
          <cell r="I834">
            <v>16915000</v>
          </cell>
          <cell r="J834" t="str">
            <v>NCA - Other Financial Assets - Disposals</v>
          </cell>
        </row>
        <row r="835">
          <cell r="I835">
            <v>16916000</v>
          </cell>
          <cell r="J835" t="str">
            <v>NCA - Other Financial Assets - Repayments</v>
          </cell>
        </row>
        <row r="836">
          <cell r="I836">
            <v>16917000</v>
          </cell>
          <cell r="J836" t="str">
            <v>NCA - Other Financial Assets - Reclassification</v>
          </cell>
        </row>
        <row r="840">
          <cell r="I840">
            <v>18111000</v>
          </cell>
          <cell r="J840" t="str">
            <v>CA - Bad and doubtful debts - O/Bal</v>
          </cell>
        </row>
        <row r="841">
          <cell r="I841">
            <v>18112000</v>
          </cell>
          <cell r="J841" t="str">
            <v>CA - Bad and doubtful debts  - Change in provision</v>
          </cell>
        </row>
        <row r="842">
          <cell r="I842">
            <v>18113000</v>
          </cell>
          <cell r="J842" t="str">
            <v>CA - Bad and doubtful debts  - Provision utilised</v>
          </cell>
        </row>
        <row r="843">
          <cell r="I843">
            <v>18114000</v>
          </cell>
          <cell r="J843" t="str">
            <v>CA - Bad and doubtful debts - Provision written back</v>
          </cell>
        </row>
        <row r="844">
          <cell r="I844">
            <v>18115000</v>
          </cell>
          <cell r="J844" t="str">
            <v>CA - Bad and doubtful debts  - Debts recovered</v>
          </cell>
        </row>
        <row r="846">
          <cell r="I846">
            <v>18151000</v>
          </cell>
          <cell r="J846" t="str">
            <v>CA - Taxation &amp; duties due</v>
          </cell>
        </row>
        <row r="847">
          <cell r="I847">
            <v>18152000</v>
          </cell>
          <cell r="J847" t="str">
            <v>CA - Prepayment of taxes</v>
          </cell>
        </row>
        <row r="848">
          <cell r="I848">
            <v>18153000</v>
          </cell>
          <cell r="J848" t="str">
            <v>CA - Accrued taxes</v>
          </cell>
        </row>
        <row r="849">
          <cell r="I849">
            <v>18154000</v>
          </cell>
          <cell r="J849" t="str">
            <v>CA - Prepayments (PFI)</v>
          </cell>
        </row>
        <row r="850">
          <cell r="I850">
            <v>18155000</v>
          </cell>
          <cell r="J850" t="str">
            <v>CA - Prepayments (Non-PFI)</v>
          </cell>
        </row>
        <row r="851">
          <cell r="I851">
            <v>18156000</v>
          </cell>
          <cell r="J851" t="str">
            <v>CA - Accrued income</v>
          </cell>
        </row>
        <row r="852">
          <cell r="I852">
            <v>18157000</v>
          </cell>
          <cell r="J852" t="str">
            <v>CA - Government grants receivable</v>
          </cell>
        </row>
        <row r="853">
          <cell r="I853">
            <v>18158000</v>
          </cell>
          <cell r="J853" t="str">
            <v>CA - Interest receivable</v>
          </cell>
        </row>
        <row r="854">
          <cell r="I854">
            <v>18159000</v>
          </cell>
          <cell r="J854" t="str">
            <v>CA - Occupational pensions receivable</v>
          </cell>
        </row>
        <row r="855">
          <cell r="I855">
            <v>18161000</v>
          </cell>
          <cell r="J855" t="str">
            <v>CA - Trade receivables</v>
          </cell>
        </row>
        <row r="856">
          <cell r="I856">
            <v>18162000</v>
          </cell>
          <cell r="J856" t="str">
            <v>CA - VAT</v>
          </cell>
        </row>
        <row r="857">
          <cell r="I857">
            <v>18163000</v>
          </cell>
          <cell r="J857" t="str">
            <v>CA - Supply receivable from the Consolidated Fund</v>
          </cell>
        </row>
        <row r="858">
          <cell r="I858">
            <v>18164000</v>
          </cell>
          <cell r="J858" t="str">
            <v>CA - Accrued income relating to EU Funding</v>
          </cell>
        </row>
        <row r="859">
          <cell r="I859">
            <v>18169000</v>
          </cell>
          <cell r="J859" t="str">
            <v>CA - Other receivables</v>
          </cell>
        </row>
        <row r="862">
          <cell r="I862">
            <v>18211000</v>
          </cell>
          <cell r="J862" t="str">
            <v>CA - PPE held for sale - O/Bal</v>
          </cell>
        </row>
        <row r="863">
          <cell r="I863">
            <v>18212000</v>
          </cell>
          <cell r="J863" t="str">
            <v>CA - PPE held for sale - Classified in year</v>
          </cell>
        </row>
        <row r="864">
          <cell r="I864">
            <v>18213000</v>
          </cell>
          <cell r="J864" t="str">
            <v>CA - PPE held for sale - Sold in year</v>
          </cell>
        </row>
        <row r="865">
          <cell r="I865">
            <v>18214000</v>
          </cell>
          <cell r="J865" t="str">
            <v>CA - PPE held for sale - Impairments</v>
          </cell>
        </row>
        <row r="866">
          <cell r="I866">
            <v>18215000</v>
          </cell>
          <cell r="J866" t="str">
            <v>CA - PPE held for sale - Impairments Reversal</v>
          </cell>
        </row>
        <row r="867">
          <cell r="I867">
            <v>18216000</v>
          </cell>
          <cell r="J867" t="str">
            <v>CA - PPE held for sale - Revaluation</v>
          </cell>
        </row>
        <row r="868">
          <cell r="I868">
            <v>18217000</v>
          </cell>
          <cell r="J868" t="str">
            <v>CA - PPE held for sale - No longer for sale</v>
          </cell>
        </row>
        <row r="870">
          <cell r="I870">
            <v>18221000</v>
          </cell>
          <cell r="J870" t="str">
            <v>CA - Other NFA held for sale - O/Bal</v>
          </cell>
        </row>
        <row r="871">
          <cell r="I871">
            <v>18222000</v>
          </cell>
          <cell r="J871" t="str">
            <v>CA - Other NFA held for sale - Classified in year</v>
          </cell>
        </row>
        <row r="872">
          <cell r="I872">
            <v>18223000</v>
          </cell>
          <cell r="J872" t="str">
            <v>CA - Other NFA NCA held for sale - Sold in year</v>
          </cell>
        </row>
        <row r="873">
          <cell r="I873">
            <v>18224000</v>
          </cell>
          <cell r="J873" t="str">
            <v>CA - Other NFA held for sale - Impairments</v>
          </cell>
        </row>
        <row r="874">
          <cell r="I874">
            <v>18225000</v>
          </cell>
          <cell r="J874" t="str">
            <v>CA - Other NFA held for sale - Impairments Reversal</v>
          </cell>
        </row>
        <row r="875">
          <cell r="I875">
            <v>18226000</v>
          </cell>
          <cell r="J875" t="str">
            <v>CA - Other NFA held for sale - Revaluation</v>
          </cell>
        </row>
        <row r="876">
          <cell r="I876">
            <v>18227000</v>
          </cell>
          <cell r="J876" t="str">
            <v>CA - Other NFA held for sale - No longer for sale</v>
          </cell>
        </row>
        <row r="879">
          <cell r="I879">
            <v>18311000</v>
          </cell>
          <cell r="J879" t="str">
            <v>CA - Inventories - Land - O/Bal</v>
          </cell>
        </row>
        <row r="880">
          <cell r="I880">
            <v>18312000</v>
          </cell>
          <cell r="J880" t="str">
            <v>CA - Inventories - Land - Additions</v>
          </cell>
        </row>
        <row r="881">
          <cell r="I881">
            <v>18313000</v>
          </cell>
          <cell r="J881" t="str">
            <v>CA - Inventories - Land - Impairments</v>
          </cell>
        </row>
        <row r="882">
          <cell r="I882">
            <v>18314000</v>
          </cell>
          <cell r="J882" t="str">
            <v>CA - Inventories - Land - Revaluations</v>
          </cell>
        </row>
        <row r="883">
          <cell r="I883">
            <v>18315000</v>
          </cell>
          <cell r="J883" t="str">
            <v>CA - Inventories - Land - Disposals</v>
          </cell>
        </row>
        <row r="884">
          <cell r="I884">
            <v>18317000</v>
          </cell>
          <cell r="J884" t="str">
            <v>CA - Inventories Land - Reclassifications</v>
          </cell>
        </row>
        <row r="887">
          <cell r="I887">
            <v>18321000</v>
          </cell>
          <cell r="J887" t="str">
            <v>CA - Inventories - Land (WISC) - O/Bal</v>
          </cell>
        </row>
        <row r="888">
          <cell r="I888">
            <v>18322000</v>
          </cell>
          <cell r="J888" t="str">
            <v>CA - Inventories - Land (WISC) - Additions</v>
          </cell>
        </row>
        <row r="889">
          <cell r="I889">
            <v>18323000</v>
          </cell>
          <cell r="J889" t="str">
            <v>CA - Inventories - Land (WISC) - Impairments</v>
          </cell>
        </row>
        <row r="890">
          <cell r="I890">
            <v>18324000</v>
          </cell>
          <cell r="J890" t="str">
            <v>CA - Inventories - Land (WISC) - Revaluations</v>
          </cell>
        </row>
        <row r="891">
          <cell r="I891">
            <v>18325000</v>
          </cell>
          <cell r="J891" t="str">
            <v>CA - Inventories - Land (WISC) - Disposals</v>
          </cell>
        </row>
        <row r="892">
          <cell r="I892">
            <v>18327000</v>
          </cell>
          <cell r="J892" t="str">
            <v>CA - Inventories Land (WISC) - Reclassifications</v>
          </cell>
        </row>
        <row r="895">
          <cell r="I895">
            <v>18331000</v>
          </cell>
          <cell r="J895" t="str">
            <v>CA - Inventories - Buildings - O/Bal</v>
          </cell>
        </row>
        <row r="896">
          <cell r="I896">
            <v>18332000</v>
          </cell>
          <cell r="J896" t="str">
            <v>CA - Inventories - Buildings - Additions</v>
          </cell>
        </row>
        <row r="897">
          <cell r="I897">
            <v>18333000</v>
          </cell>
          <cell r="J897" t="str">
            <v>Inventories - Impairments - Buildings</v>
          </cell>
        </row>
        <row r="898">
          <cell r="I898">
            <v>18334000</v>
          </cell>
          <cell r="J898" t="str">
            <v>CA - Inventories - Buildins - Revaluations</v>
          </cell>
        </row>
        <row r="899">
          <cell r="I899">
            <v>18335000</v>
          </cell>
          <cell r="J899" t="str">
            <v>CA - Inventories - Buildings - Disposals</v>
          </cell>
        </row>
        <row r="900">
          <cell r="I900">
            <v>18337000</v>
          </cell>
          <cell r="J900" t="str">
            <v>CA - Inventories - Buildings - Reclassifications</v>
          </cell>
        </row>
        <row r="902">
          <cell r="I902">
            <v>18341000</v>
          </cell>
          <cell r="J902" t="str">
            <v>CA - Inventories Buildings (WISC) - O/Bal - Buildings</v>
          </cell>
        </row>
        <row r="903">
          <cell r="I903">
            <v>18342000</v>
          </cell>
          <cell r="J903" t="str">
            <v>CA - Inventories - Buildings (WISC) - Additions</v>
          </cell>
        </row>
        <row r="904">
          <cell r="I904">
            <v>18343000</v>
          </cell>
          <cell r="J904" t="str">
            <v>CA - Inventories - Buildings (WISC) - Impairments</v>
          </cell>
        </row>
        <row r="905">
          <cell r="I905">
            <v>18344000</v>
          </cell>
          <cell r="J905" t="str">
            <v>CA - Inventories - Buildings (WISC) - Revaluations</v>
          </cell>
        </row>
        <row r="906">
          <cell r="I906">
            <v>18345000</v>
          </cell>
          <cell r="J906" t="str">
            <v>CA - Inventories - Buildings (WISC) - Disposals</v>
          </cell>
        </row>
        <row r="907">
          <cell r="I907">
            <v>18347000</v>
          </cell>
          <cell r="J907" t="str">
            <v>CA - Inventories - Buildings (WISC) - Reclassifications</v>
          </cell>
        </row>
        <row r="909">
          <cell r="I909">
            <v>18351000</v>
          </cell>
          <cell r="J909" t="str">
            <v>CA - Inventories - Goods For Resale - O/Bal</v>
          </cell>
        </row>
        <row r="910">
          <cell r="I910">
            <v>18352000</v>
          </cell>
          <cell r="J910" t="str">
            <v>CA - Inventories - Goods For Resale - Additions</v>
          </cell>
        </row>
        <row r="911">
          <cell r="I911">
            <v>18353000</v>
          </cell>
          <cell r="J911" t="str">
            <v>CA - Inventories - Goods For Resale - Impairments</v>
          </cell>
        </row>
        <row r="912">
          <cell r="I912">
            <v>18354000</v>
          </cell>
          <cell r="J912" t="str">
            <v>CA - Inventories - Goods For Resale - Revaluations</v>
          </cell>
        </row>
        <row r="913">
          <cell r="I913">
            <v>18355000</v>
          </cell>
          <cell r="J913" t="str">
            <v>CA - Inventories - Goods For Resale - Disposals</v>
          </cell>
        </row>
        <row r="914">
          <cell r="I914">
            <v>18357000</v>
          </cell>
          <cell r="J914" t="str">
            <v>CA - Inventories - Goods For Resale - Reclassifications</v>
          </cell>
        </row>
        <row r="916">
          <cell r="I916">
            <v>18361000</v>
          </cell>
          <cell r="J916" t="str">
            <v>CA - Inventories - Other WISC - O/Bal</v>
          </cell>
        </row>
        <row r="917">
          <cell r="I917">
            <v>18362000</v>
          </cell>
          <cell r="J917" t="str">
            <v>CA - Inventories - Other WISC - Additions</v>
          </cell>
        </row>
        <row r="918">
          <cell r="I918">
            <v>18363000</v>
          </cell>
          <cell r="J918" t="str">
            <v>CA - Inventories - Other WISC - Impairments</v>
          </cell>
        </row>
        <row r="919">
          <cell r="I919">
            <v>18364000</v>
          </cell>
          <cell r="J919" t="str">
            <v>CA - Inventories - Other WISC - Revaluations</v>
          </cell>
        </row>
        <row r="920">
          <cell r="I920">
            <v>18365000</v>
          </cell>
          <cell r="J920" t="str">
            <v>CA - Inventories - Other WISC - Disposals</v>
          </cell>
        </row>
        <row r="921">
          <cell r="I921">
            <v>18367000</v>
          </cell>
          <cell r="J921" t="str">
            <v>CA - Inventories - Other WISC - Reclassifications</v>
          </cell>
        </row>
        <row r="923">
          <cell r="I923">
            <v>18371000</v>
          </cell>
          <cell r="J923" t="str">
            <v>CA - Inventories - Raw Materials - O/Bal</v>
          </cell>
        </row>
        <row r="924">
          <cell r="I924">
            <v>18372000</v>
          </cell>
          <cell r="J924" t="str">
            <v>CA - Inventories - Raw Materials - Additions</v>
          </cell>
        </row>
        <row r="925">
          <cell r="I925">
            <v>18373000</v>
          </cell>
          <cell r="J925" t="str">
            <v>CA - Inventories - Raw Materials - Impairments</v>
          </cell>
        </row>
        <row r="926">
          <cell r="I926">
            <v>18374000</v>
          </cell>
          <cell r="J926" t="str">
            <v>CA - Inventories - Raw Materials - Revaluations</v>
          </cell>
        </row>
        <row r="927">
          <cell r="I927">
            <v>18375000</v>
          </cell>
          <cell r="J927" t="str">
            <v>CA - Inventories - Raw Materials - Disposals</v>
          </cell>
        </row>
        <row r="928">
          <cell r="I928">
            <v>18377000</v>
          </cell>
          <cell r="J928" t="str">
            <v>CA - Inventories - Raw Materials - Reclassifications</v>
          </cell>
        </row>
        <row r="931">
          <cell r="I931">
            <v>18411000</v>
          </cell>
          <cell r="J931" t="str">
            <v>CA - Cash balances held with the GBS</v>
          </cell>
        </row>
        <row r="932">
          <cell r="I932">
            <v>18412000</v>
          </cell>
          <cell r="J932" t="str">
            <v>CA - Commercial Bank Accounts</v>
          </cell>
        </row>
        <row r="933">
          <cell r="I933">
            <v>18413000</v>
          </cell>
          <cell r="J933" t="str">
            <v>CA - Funds Held With National Lottery Distribution Fund</v>
          </cell>
        </row>
        <row r="934">
          <cell r="I934">
            <v>18414000</v>
          </cell>
          <cell r="J934" t="str">
            <v>CA - Liquid Deposits</v>
          </cell>
        </row>
        <row r="935">
          <cell r="I935">
            <v>18415000</v>
          </cell>
          <cell r="J935" t="str">
            <v>CA - Other Bank Accounts &amp; Cash</v>
          </cell>
        </row>
        <row r="938">
          <cell r="I938">
            <v>18511000</v>
          </cell>
          <cell r="J938" t="str">
            <v>CA - Deposits - O/Bal</v>
          </cell>
        </row>
        <row r="939">
          <cell r="I939">
            <v>18512000</v>
          </cell>
          <cell r="J939" t="str">
            <v>CA - Deposits - Additions</v>
          </cell>
        </row>
        <row r="940">
          <cell r="I940">
            <v>18513000</v>
          </cell>
          <cell r="J940" t="str">
            <v>CA - Deposits - Impairments</v>
          </cell>
        </row>
        <row r="941">
          <cell r="I941">
            <v>18514000</v>
          </cell>
          <cell r="J941" t="str">
            <v>CA - Deposits - Revaluations</v>
          </cell>
        </row>
        <row r="942">
          <cell r="I942">
            <v>18515000</v>
          </cell>
          <cell r="J942" t="str">
            <v>CA - Deposits - Disposals</v>
          </cell>
        </row>
        <row r="944">
          <cell r="I944">
            <v>18521000</v>
          </cell>
          <cell r="J944" t="str">
            <v>CA - Derivatives - O/Bal</v>
          </cell>
        </row>
        <row r="945">
          <cell r="I945">
            <v>18522000</v>
          </cell>
          <cell r="J945" t="str">
            <v>CA - Derivatives - Additions</v>
          </cell>
        </row>
        <row r="946">
          <cell r="I946">
            <v>18523000</v>
          </cell>
          <cell r="J946" t="str">
            <v>CA - Derivatives - Impairments</v>
          </cell>
        </row>
        <row r="947">
          <cell r="I947">
            <v>18524000</v>
          </cell>
          <cell r="J947" t="str">
            <v>CA - Derivatives - Revaluations</v>
          </cell>
        </row>
        <row r="948">
          <cell r="I948">
            <v>18525000</v>
          </cell>
          <cell r="J948" t="str">
            <v>CA - Derivatives - Disposals</v>
          </cell>
        </row>
        <row r="950">
          <cell r="I950">
            <v>18531000</v>
          </cell>
          <cell r="J950" t="str">
            <v>CA - Shares And Equity Type Investments - O/Bal</v>
          </cell>
        </row>
        <row r="951">
          <cell r="I951">
            <v>18532000</v>
          </cell>
          <cell r="J951" t="str">
            <v>CA - Shares And Equity Type Investments - Additions</v>
          </cell>
        </row>
        <row r="952">
          <cell r="I952">
            <v>18533000</v>
          </cell>
          <cell r="J952" t="str">
            <v>CA - Shares And Equity Type Investments - Impairments</v>
          </cell>
        </row>
        <row r="953">
          <cell r="I953">
            <v>18534000</v>
          </cell>
          <cell r="J953" t="str">
            <v>CA - Shares And Equity Type Investments - Revaluations</v>
          </cell>
        </row>
        <row r="954">
          <cell r="I954">
            <v>18535000</v>
          </cell>
          <cell r="J954" t="str">
            <v>Shares And Equity Type Investments (CA) - Disposals</v>
          </cell>
        </row>
        <row r="956">
          <cell r="I956">
            <v>18541000</v>
          </cell>
          <cell r="J956" t="str">
            <v>CA - Launch Fund Investments - O/Bal</v>
          </cell>
        </row>
        <row r="957">
          <cell r="I957">
            <v>18542000</v>
          </cell>
          <cell r="J957" t="str">
            <v>CA - Launch Fund Investments - Additions</v>
          </cell>
        </row>
        <row r="958">
          <cell r="I958">
            <v>18543000</v>
          </cell>
          <cell r="J958" t="str">
            <v>CA - Launch Fund Investments - Impairments</v>
          </cell>
        </row>
        <row r="959">
          <cell r="I959">
            <v>18544000</v>
          </cell>
          <cell r="J959" t="str">
            <v>CA - Launch Fund Investments - Revaluations</v>
          </cell>
        </row>
        <row r="960">
          <cell r="I960">
            <v>18545000</v>
          </cell>
          <cell r="J960" t="str">
            <v>CA - Launch Fund Investments - Disposals</v>
          </cell>
        </row>
        <row r="962">
          <cell r="I962">
            <v>18551000</v>
          </cell>
          <cell r="J962" t="str">
            <v>CA - IMF Special Drawing Rights - O/Bal</v>
          </cell>
        </row>
        <row r="963">
          <cell r="I963">
            <v>18552000</v>
          </cell>
          <cell r="J963" t="str">
            <v>CA - IMF Special Drawing Rights - Additions</v>
          </cell>
        </row>
        <row r="964">
          <cell r="I964">
            <v>18553000</v>
          </cell>
          <cell r="J964" t="str">
            <v>CA - IMF Special Drawing Rights - Impairments</v>
          </cell>
        </row>
        <row r="965">
          <cell r="I965">
            <v>18554000</v>
          </cell>
          <cell r="J965" t="str">
            <v>CA - IMF Special Drawing Rights - Revaluations</v>
          </cell>
        </row>
        <row r="966">
          <cell r="I966">
            <v>18555000</v>
          </cell>
          <cell r="J966" t="str">
            <v>CA - IMF Special Drawing Rights - Disposals</v>
          </cell>
        </row>
        <row r="968">
          <cell r="I968">
            <v>18561000</v>
          </cell>
          <cell r="J968" t="str">
            <v>CA - Monetary Gold - O/Bal</v>
          </cell>
        </row>
        <row r="969">
          <cell r="I969">
            <v>18562000</v>
          </cell>
          <cell r="J969" t="str">
            <v>CA - Monetary Gold - Additions</v>
          </cell>
        </row>
        <row r="970">
          <cell r="I970">
            <v>18563000</v>
          </cell>
          <cell r="J970" t="str">
            <v>CA - Monetary Gold - Impairments</v>
          </cell>
        </row>
        <row r="971">
          <cell r="I971">
            <v>18564000</v>
          </cell>
          <cell r="J971" t="str">
            <v>CA - Monetary Gold - Revaluations</v>
          </cell>
        </row>
        <row r="972">
          <cell r="I972">
            <v>18565000</v>
          </cell>
          <cell r="J972" t="str">
            <v>CA - Monetary Gold - Disposals</v>
          </cell>
        </row>
        <row r="974">
          <cell r="I974">
            <v>18581000</v>
          </cell>
          <cell r="J974" t="str">
            <v>CA - Student Loans - O/Bal</v>
          </cell>
        </row>
        <row r="975">
          <cell r="I975">
            <v>18582000</v>
          </cell>
          <cell r="J975" t="str">
            <v>CA - Student Loans - Additions</v>
          </cell>
        </row>
        <row r="976">
          <cell r="I976">
            <v>18582500</v>
          </cell>
          <cell r="J976" t="str">
            <v>CA - Student Loans - Additions (Interest Capitalised)</v>
          </cell>
        </row>
        <row r="977">
          <cell r="I977">
            <v>18583000</v>
          </cell>
          <cell r="J977" t="str">
            <v>CA - Student Loans - Impairments</v>
          </cell>
        </row>
        <row r="978">
          <cell r="I978">
            <v>18584000</v>
          </cell>
          <cell r="J978" t="str">
            <v>CA - Student Loans - Revaluations</v>
          </cell>
        </row>
        <row r="979">
          <cell r="I979">
            <v>18586000</v>
          </cell>
          <cell r="J979" t="str">
            <v>CA - Student Loans - Repayments</v>
          </cell>
        </row>
        <row r="981">
          <cell r="I981">
            <v>18591000</v>
          </cell>
          <cell r="J981" t="str">
            <v>CA - Loans - O/Bal</v>
          </cell>
        </row>
        <row r="982">
          <cell r="I982">
            <v>18592100</v>
          </cell>
          <cell r="J982" t="str">
            <v>CA - Loans - Addition (Central Government)</v>
          </cell>
        </row>
        <row r="983">
          <cell r="I983">
            <v>18592200</v>
          </cell>
          <cell r="J983" t="str">
            <v>CA - Loans - Addition (Local Government)</v>
          </cell>
        </row>
        <row r="984">
          <cell r="I984">
            <v>18592300</v>
          </cell>
          <cell r="J984" t="str">
            <v>CA - Loans - Addition (Public Corporations)</v>
          </cell>
        </row>
        <row r="985">
          <cell r="I985">
            <v>18592400</v>
          </cell>
          <cell r="J985" t="str">
            <v>CA - Loans - Addition (Overseas)</v>
          </cell>
        </row>
        <row r="986">
          <cell r="I986">
            <v>18592500</v>
          </cell>
          <cell r="J986" t="str">
            <v>CA - Loans - Addition (Private Sector - Companies)</v>
          </cell>
        </row>
        <row r="987">
          <cell r="I987">
            <v>18592600</v>
          </cell>
          <cell r="J987" t="str">
            <v>CA - Loans - Addition (Private Sector - Other)</v>
          </cell>
        </row>
        <row r="988">
          <cell r="I988">
            <v>18593000</v>
          </cell>
          <cell r="J988" t="str">
            <v>CA - Loans - Impairments</v>
          </cell>
        </row>
        <row r="989">
          <cell r="I989">
            <v>18594000</v>
          </cell>
          <cell r="J989" t="str">
            <v>CA - Loans - Revaluations</v>
          </cell>
        </row>
        <row r="990">
          <cell r="I990">
            <v>18596100</v>
          </cell>
          <cell r="J990" t="str">
            <v>CA - Loans - Repayments (Central Government)</v>
          </cell>
        </row>
        <row r="991">
          <cell r="I991">
            <v>18596200</v>
          </cell>
          <cell r="J991" t="str">
            <v>CA - Loans - Repayments (Local Government)</v>
          </cell>
        </row>
        <row r="992">
          <cell r="I992">
            <v>18596300</v>
          </cell>
          <cell r="J992" t="str">
            <v>CA - Loans - Repayments (Public Corporations)</v>
          </cell>
        </row>
        <row r="993">
          <cell r="I993">
            <v>18596400</v>
          </cell>
          <cell r="J993" t="str">
            <v>CA - Loans - Repayments (Overseas)</v>
          </cell>
        </row>
        <row r="994">
          <cell r="I994">
            <v>18596500</v>
          </cell>
          <cell r="J994" t="str">
            <v>CA - Loans - Repayments (Private Sector - Companies)</v>
          </cell>
        </row>
        <row r="995">
          <cell r="I995">
            <v>18596600</v>
          </cell>
          <cell r="J995" t="str">
            <v>CA - Loans - Repayments (Private Sector - Other)</v>
          </cell>
        </row>
        <row r="997">
          <cell r="I997">
            <v>18611000</v>
          </cell>
          <cell r="J997" t="str">
            <v>CA - Financial Assets for sale - Listed investments</v>
          </cell>
        </row>
        <row r="998">
          <cell r="I998">
            <v>18612000</v>
          </cell>
          <cell r="J998" t="str">
            <v>CA - Financial Assets for sale - Other investments</v>
          </cell>
        </row>
        <row r="999">
          <cell r="I999">
            <v>18613000</v>
          </cell>
          <cell r="J999" t="str">
            <v>CA - Financial Assets for sale - JV&amp;A</v>
          </cell>
        </row>
        <row r="1000">
          <cell r="I1000">
            <v>18614000</v>
          </cell>
          <cell r="J1000" t="str">
            <v>CA - Financial Assets for sale - Equity type instruments</v>
          </cell>
        </row>
        <row r="1002">
          <cell r="I1002">
            <v>18911000</v>
          </cell>
          <cell r="J1002" t="str">
            <v>CA - Other Current Financial Assets - O/Bal</v>
          </cell>
        </row>
        <row r="1003">
          <cell r="I1003">
            <v>18912000</v>
          </cell>
          <cell r="J1003" t="str">
            <v>CA - Other Current Financial Assets - Additions</v>
          </cell>
        </row>
        <row r="1004">
          <cell r="I1004">
            <v>18913000</v>
          </cell>
          <cell r="J1004" t="str">
            <v>CA - Other Current Financial Assets - Impairments</v>
          </cell>
        </row>
        <row r="1005">
          <cell r="I1005">
            <v>18914000</v>
          </cell>
          <cell r="J1005" t="str">
            <v>CA - Other Current Financial Assets - Revaluations</v>
          </cell>
        </row>
        <row r="1006">
          <cell r="I1006">
            <v>18915000</v>
          </cell>
          <cell r="J1006" t="str">
            <v>CA - Other Current Financial Assets - Disposals</v>
          </cell>
        </row>
        <row r="1010">
          <cell r="I1010">
            <v>21111000</v>
          </cell>
          <cell r="J1010" t="str">
            <v>NCL - Funded Scheme Assets - Assets O/Bal</v>
          </cell>
        </row>
        <row r="1011">
          <cell r="I1011">
            <v>21112000</v>
          </cell>
          <cell r="J1011" t="str">
            <v>NCL - Funded Scheme Assets - Expected Return</v>
          </cell>
        </row>
        <row r="1013">
          <cell r="I1013">
            <v>21116000</v>
          </cell>
          <cell r="J1013" t="str">
            <v>NCL - Funded Scheme Assets - settlement Gains/Losses</v>
          </cell>
        </row>
        <row r="1015">
          <cell r="I1015">
            <v>21121000</v>
          </cell>
          <cell r="J1015" t="str">
            <v>NCL - Funded Scheme Assets - Pensions Payment (UK)</v>
          </cell>
        </row>
        <row r="1016">
          <cell r="I1016">
            <v>21122000</v>
          </cell>
          <cell r="J1016" t="str">
            <v>NCL - Funded Scheme Assets - Pension Payment (LES)</v>
          </cell>
        </row>
        <row r="1018">
          <cell r="I1018">
            <v>21131000</v>
          </cell>
          <cell r="J1018" t="str">
            <v>NCL - Funded Scheme Assets - Employees Contributions</v>
          </cell>
        </row>
        <row r="1019">
          <cell r="I1019">
            <v>21132000</v>
          </cell>
          <cell r="J1019" t="str">
            <v>NCL - Funded Scheme Assets - Employer Contributions</v>
          </cell>
        </row>
        <row r="1022">
          <cell r="I1022">
            <v>21142000</v>
          </cell>
          <cell r="J1022" t="str">
            <v>NCL - Funded Scheme Assets - Actuarial Assumptions</v>
          </cell>
        </row>
        <row r="1023">
          <cell r="I1023">
            <v>21143000</v>
          </cell>
          <cell r="J1023" t="str">
            <v>NCL - Funded Scheme Assets - Impact Of Limitation</v>
          </cell>
        </row>
        <row r="1024">
          <cell r="I1024">
            <v>21145000</v>
          </cell>
          <cell r="J1024" t="str">
            <v>NCL - Funded Scheme Assets - Difference in Return</v>
          </cell>
        </row>
        <row r="1028">
          <cell r="I1028">
            <v>21211000</v>
          </cell>
          <cell r="J1028" t="str">
            <v>NCL - Funded Scheme Liabilities - Liability O/Bal</v>
          </cell>
        </row>
        <row r="1029">
          <cell r="I1029">
            <v>21212000</v>
          </cell>
          <cell r="J1029" t="str">
            <v>NCL - Funded Scheme Liabilities - Current Service Costs</v>
          </cell>
        </row>
        <row r="1030">
          <cell r="I1030">
            <v>21213000</v>
          </cell>
          <cell r="J1030" t="str">
            <v>NCL - Funded Scheme Liabilities - Past Service Costs</v>
          </cell>
        </row>
        <row r="1031">
          <cell r="I1031">
            <v>21214000</v>
          </cell>
          <cell r="J1031" t="str">
            <v>NCL - Funded Scheme Liabilities - Past Service Enhancements</v>
          </cell>
        </row>
        <row r="1032">
          <cell r="I1032">
            <v>21215000</v>
          </cell>
          <cell r="J1032" t="str">
            <v>NCL - Funded Scheme Liabilities - Liability Interest</v>
          </cell>
        </row>
        <row r="1033">
          <cell r="I1033">
            <v>21216000</v>
          </cell>
          <cell r="J1033" t="str">
            <v>NCL - Funded Scheme Liabilities - Settlements Gains/Losses</v>
          </cell>
        </row>
        <row r="1035">
          <cell r="I1035">
            <v>21221000</v>
          </cell>
          <cell r="J1035" t="str">
            <v>NCL - Funded Scheme Liabilities - Group Transfers to Public Unfunded</v>
          </cell>
        </row>
        <row r="1036">
          <cell r="I1036">
            <v>21222000</v>
          </cell>
          <cell r="J1036" t="str">
            <v>NCL - Funded Scheme Liabilities - Group Transfers to Public Funded</v>
          </cell>
        </row>
        <row r="1037">
          <cell r="I1037">
            <v>21223000</v>
          </cell>
          <cell r="J1037" t="str">
            <v>NCL - Funded Scheme Liabilities - Group Transfers to Private Sector Scheme</v>
          </cell>
        </row>
        <row r="1038">
          <cell r="I1038">
            <v>21224000</v>
          </cell>
          <cell r="J1038" t="str">
            <v>NCL - Funded Scheme Liabilities - Individual Transfers to Public Unfunded</v>
          </cell>
        </row>
        <row r="1039">
          <cell r="I1039">
            <v>21225000</v>
          </cell>
          <cell r="J1039" t="str">
            <v>NCL - Funded Scheme Liabilities - Individual Transfers to Public Funded</v>
          </cell>
        </row>
        <row r="1040">
          <cell r="I1040">
            <v>21226000</v>
          </cell>
          <cell r="J1040" t="str">
            <v>NCL - Funded Scheme Liabilities - Individual Transfers to Private Scheme</v>
          </cell>
        </row>
        <row r="1042">
          <cell r="I1042">
            <v>21231000</v>
          </cell>
          <cell r="J1042" t="str">
            <v>NCL - Funded Scheme Liabilities - Payment Of Pensions (UK)</v>
          </cell>
        </row>
        <row r="1043">
          <cell r="I1043">
            <v>21232000</v>
          </cell>
          <cell r="J1043" t="str">
            <v>NCL - Funded Scheme Liabilities - Payment Of Pensions (LES)</v>
          </cell>
        </row>
        <row r="1045">
          <cell r="I1045">
            <v>21241000</v>
          </cell>
          <cell r="J1045" t="str">
            <v>NCL - Funded Scheme Liabilities - Employees Contributions</v>
          </cell>
        </row>
        <row r="1046">
          <cell r="I1046">
            <v>21242000</v>
          </cell>
          <cell r="J1046" t="str">
            <v>NCL - Funded Scheme Liabilities - Employer Contributions</v>
          </cell>
        </row>
        <row r="1049">
          <cell r="I1049">
            <v>21251000</v>
          </cell>
          <cell r="J1049" t="str">
            <v>NCL - Funded Scheme Liabilities - Experience Gains &amp; Losses</v>
          </cell>
        </row>
        <row r="1050">
          <cell r="I1050">
            <v>21252000</v>
          </cell>
          <cell r="J1050" t="str">
            <v>NCL - Funded Scheme Liabilities - Actuarial Assumptions</v>
          </cell>
        </row>
        <row r="1052">
          <cell r="I1052">
            <v>21253000</v>
          </cell>
          <cell r="J1052" t="str">
            <v>NCL - Funded Scheme Liabilities - Impact Of Limitation</v>
          </cell>
        </row>
        <row r="1053">
          <cell r="I1053">
            <v>21254000</v>
          </cell>
          <cell r="J1053" t="str">
            <v>NCL- Funded Scheme Liabilities - Change In Discount Rate</v>
          </cell>
        </row>
        <row r="1056">
          <cell r="I1056">
            <v>21311000</v>
          </cell>
          <cell r="J1056" t="str">
            <v>NCL - Unfunded Schemes Liabilities - Liability O/Bal</v>
          </cell>
        </row>
        <row r="1057">
          <cell r="I1057">
            <v>21312000</v>
          </cell>
          <cell r="J1057" t="str">
            <v>NCL - Unfunded Schemes Liablities - Current Service Costs</v>
          </cell>
        </row>
        <row r="1058">
          <cell r="I1058">
            <v>21313000</v>
          </cell>
          <cell r="J1058" t="str">
            <v>NCL - Unfunded Schemes Liabilities - Past Service Costs</v>
          </cell>
        </row>
        <row r="1059">
          <cell r="I1059">
            <v>21314000</v>
          </cell>
          <cell r="J1059" t="str">
            <v>NCL - Unfunded Schemes Liabilities - Past Service Costs - Enhancements</v>
          </cell>
        </row>
        <row r="1060">
          <cell r="I1060">
            <v>21315000</v>
          </cell>
          <cell r="J1060" t="str">
            <v>NCL - Unfunded Schemes Liabilities - Interest on Liabilities</v>
          </cell>
        </row>
        <row r="1061">
          <cell r="I1061">
            <v>21316000</v>
          </cell>
          <cell r="J1061" t="str">
            <v>NCL - Unfunded Schemes Liabilities - Gains/Losses on Settlements</v>
          </cell>
        </row>
        <row r="1062">
          <cell r="I1062">
            <v>21317000</v>
          </cell>
          <cell r="J1062" t="str">
            <v>NCL - Unfunded Schemes Liabilities - Transfers In</v>
          </cell>
        </row>
        <row r="1064">
          <cell r="I1064">
            <v>21321000</v>
          </cell>
          <cell r="J1064" t="str">
            <v>NCL - Unfunded Schemes Liabilities - Group Transfers Out to Public Unfunded</v>
          </cell>
        </row>
        <row r="1065">
          <cell r="I1065">
            <v>21322000</v>
          </cell>
          <cell r="J1065" t="str">
            <v>NCL - Unfunded Schemes Liabilities - Group Transfers Out to Public Funded</v>
          </cell>
        </row>
        <row r="1066">
          <cell r="I1066">
            <v>21323000</v>
          </cell>
          <cell r="J1066" t="str">
            <v>NCL - Unfunded Schemes Liabilities - Group Transfers Out to Private Scheme</v>
          </cell>
        </row>
        <row r="1067">
          <cell r="I1067">
            <v>21324000</v>
          </cell>
          <cell r="J1067" t="str">
            <v>NCL - Unfunded Schemes Liabilities - Individual Transfers Out to Public Unfunded</v>
          </cell>
        </row>
        <row r="1068">
          <cell r="I1068">
            <v>21325000</v>
          </cell>
          <cell r="J1068" t="str">
            <v>NCL - Unfunded Schemes Liabilities - Individual Transfers Out to Public Funded</v>
          </cell>
        </row>
        <row r="1069">
          <cell r="I1069">
            <v>21326000</v>
          </cell>
          <cell r="J1069" t="str">
            <v>NCL - Unfunded Schemes Liabilities - Individual Transfers Out to Private Scheme</v>
          </cell>
        </row>
        <row r="1071">
          <cell r="I1071">
            <v>21331000</v>
          </cell>
          <cell r="J1071" t="str">
            <v>NCL - Unfunded Schemes Liabilities - Payment Of Pensions (UK)</v>
          </cell>
        </row>
        <row r="1072">
          <cell r="I1072">
            <v>21332000</v>
          </cell>
          <cell r="J1072" t="str">
            <v>NCL - Unfunded Schemes Liabilities - Payment Of Pensions (LES)</v>
          </cell>
        </row>
        <row r="1074">
          <cell r="I1074">
            <v>21341000</v>
          </cell>
          <cell r="J1074" t="str">
            <v>NCL - Unfunded Schemes Liabilities - Employees Contributions</v>
          </cell>
        </row>
        <row r="1075">
          <cell r="I1075">
            <v>21342000</v>
          </cell>
          <cell r="J1075" t="str">
            <v>NCL - Unfunded Schemes Liabilities - Employer Contributions</v>
          </cell>
        </row>
        <row r="1078">
          <cell r="I1078">
            <v>21351000</v>
          </cell>
          <cell r="J1078" t="str">
            <v>NCL - Unfunded (Pay As You Go) Schemes - Experience Gains &amp; Losses</v>
          </cell>
        </row>
        <row r="1079">
          <cell r="I1079">
            <v>21352000</v>
          </cell>
          <cell r="J1079" t="str">
            <v>NCL - Unfunded Schemes Liabilities - Actuarial Assumptions</v>
          </cell>
        </row>
        <row r="1081">
          <cell r="I1081">
            <v>21353000</v>
          </cell>
          <cell r="J1081" t="str">
            <v>NCL - Unfunded Schemes Liabilities - Impact of Limitation</v>
          </cell>
        </row>
        <row r="1082">
          <cell r="I1082">
            <v>21354000</v>
          </cell>
          <cell r="J1082" t="str">
            <v>NCL - Unfunded Schemes Liabilities - Change In Discount Rate</v>
          </cell>
        </row>
        <row r="1086">
          <cell r="I1086">
            <v>23111000</v>
          </cell>
          <cell r="J1086" t="str">
            <v>NCL - Receipts in advance - O/Bal</v>
          </cell>
        </row>
        <row r="1087">
          <cell r="I1087">
            <v>23112000</v>
          </cell>
          <cell r="J1087" t="str">
            <v>NCL - Receipts in advance - Additions</v>
          </cell>
        </row>
        <row r="1088">
          <cell r="I1088">
            <v>23113000</v>
          </cell>
          <cell r="J1088" t="str">
            <v>NCL - Receipts in advance - Transfers to Current Liabilities</v>
          </cell>
        </row>
        <row r="1090">
          <cell r="I1090">
            <v>23121000</v>
          </cell>
          <cell r="J1090" t="str">
            <v>NCL - Bank and other borrowings</v>
          </cell>
        </row>
        <row r="1092">
          <cell r="I1092">
            <v>23131000</v>
          </cell>
          <cell r="J1092" t="str">
            <v>Taxation and social security payable / refunds (NCL)</v>
          </cell>
        </row>
        <row r="1094">
          <cell r="I1094">
            <v>23171000</v>
          </cell>
          <cell r="J1094" t="str">
            <v>NCL - Accrued expenses</v>
          </cell>
        </row>
        <row r="1095">
          <cell r="I1095">
            <v>23172000</v>
          </cell>
          <cell r="J1095" t="str">
            <v>NCL - Trade payables</v>
          </cell>
        </row>
        <row r="1096">
          <cell r="I1096">
            <v>23173000</v>
          </cell>
          <cell r="J1096" t="str">
            <v>NCL - Government Grants payable</v>
          </cell>
        </row>
        <row r="1097">
          <cell r="I1097">
            <v>23174000</v>
          </cell>
          <cell r="J1097" t="str">
            <v>NCL - Finance lease obilgations and hire purchase</v>
          </cell>
        </row>
        <row r="1098">
          <cell r="I1098">
            <v>23175000</v>
          </cell>
          <cell r="J1098" t="str">
            <v>NCL - Imputed on-balance sheet PFI Finance Lease Contract</v>
          </cell>
        </row>
        <row r="1099">
          <cell r="I1099">
            <v>23176000</v>
          </cell>
          <cell r="J1099" t="str">
            <v>NCL - Interest Payable</v>
          </cell>
        </row>
        <row r="1100">
          <cell r="I1100">
            <v>23176000</v>
          </cell>
          <cell r="J1100" t="str">
            <v>NCL - Interest Payable - Gilt Edged Stock</v>
          </cell>
        </row>
        <row r="1101">
          <cell r="I1101">
            <v>23177000</v>
          </cell>
          <cell r="J1101" t="str">
            <v>NCL - occupational pension loans payable</v>
          </cell>
        </row>
        <row r="1102">
          <cell r="I1102">
            <v>23179000</v>
          </cell>
          <cell r="J1102" t="str">
            <v>NCL - Other payables</v>
          </cell>
        </row>
        <row r="1105">
          <cell r="I1105">
            <v>23511000</v>
          </cell>
          <cell r="J1105" t="str">
            <v>NCL - Financial Guarantees  - O/Bal</v>
          </cell>
        </row>
        <row r="1106">
          <cell r="I1106">
            <v>23512000</v>
          </cell>
          <cell r="J1106" t="str">
            <v>NCL - Financial Guarantees - Additions</v>
          </cell>
        </row>
        <row r="1107">
          <cell r="I1107">
            <v>23513000</v>
          </cell>
          <cell r="J1107" t="str">
            <v>NCL - Financial Guarantees - Impairment</v>
          </cell>
        </row>
        <row r="1108">
          <cell r="I1108">
            <v>23514000</v>
          </cell>
          <cell r="J1108" t="str">
            <v>NCL - Financial Guarantees - Revaluations</v>
          </cell>
        </row>
        <row r="1109">
          <cell r="I1109">
            <v>23515000</v>
          </cell>
          <cell r="J1109" t="str">
            <v>NCL - Financial Guarantees - Disposals</v>
          </cell>
        </row>
        <row r="1110">
          <cell r="I1110">
            <v>23516000</v>
          </cell>
          <cell r="J1110" t="str">
            <v>NCL - Financial Guarantees - Repayments</v>
          </cell>
        </row>
        <row r="1111">
          <cell r="I1111">
            <v>23517000</v>
          </cell>
          <cell r="J1111" t="str">
            <v>NCL - Financial Guarantees - Reclassification</v>
          </cell>
        </row>
        <row r="1112">
          <cell r="I1112">
            <v>23519000</v>
          </cell>
          <cell r="J1112" t="str">
            <v>NCL - Financial Guarantees - Amortisation</v>
          </cell>
        </row>
        <row r="1114">
          <cell r="I1114">
            <v>23521000</v>
          </cell>
          <cell r="J1114" t="str">
            <v>NCL - Derivatives - O/Bal</v>
          </cell>
        </row>
        <row r="1115">
          <cell r="I1115">
            <v>23522000</v>
          </cell>
          <cell r="J1115" t="str">
            <v>NCL - Derivatives - Additions</v>
          </cell>
        </row>
        <row r="1116">
          <cell r="I1116">
            <v>23523000</v>
          </cell>
          <cell r="J1116" t="str">
            <v>NCL - Derivatives - Impairment</v>
          </cell>
        </row>
        <row r="1117">
          <cell r="I1117">
            <v>23524000</v>
          </cell>
          <cell r="J1117" t="str">
            <v>NCL - Derivatives - Revaluations</v>
          </cell>
        </row>
        <row r="1118">
          <cell r="I1118">
            <v>23525000</v>
          </cell>
          <cell r="J1118" t="str">
            <v>NCL - Derivatives - Disposals</v>
          </cell>
        </row>
        <row r="1119">
          <cell r="I1119">
            <v>23526000</v>
          </cell>
          <cell r="J1119" t="str">
            <v>NCL - Derivatives - Repayments</v>
          </cell>
        </row>
        <row r="1120">
          <cell r="I1120">
            <v>23527000</v>
          </cell>
          <cell r="J1120" t="str">
            <v>NCL - Derivatives - Reclassification</v>
          </cell>
        </row>
        <row r="1121">
          <cell r="I1121">
            <v>23529000</v>
          </cell>
          <cell r="J1121" t="str">
            <v>NCL - Derivatives - Amortisation</v>
          </cell>
        </row>
        <row r="1123">
          <cell r="I1123">
            <v>23531000</v>
          </cell>
          <cell r="J1123" t="str">
            <v>NCL - Gilt Edged Stock - O/Bal</v>
          </cell>
        </row>
        <row r="1124">
          <cell r="I1124">
            <v>23532000</v>
          </cell>
          <cell r="J1124" t="str">
            <v>NCL - Gilt Edged Stock - Additions</v>
          </cell>
        </row>
        <row r="1125">
          <cell r="I1125">
            <v>23533000</v>
          </cell>
          <cell r="J1125" t="str">
            <v>NCL - Gilt Edged Stock - Impairment</v>
          </cell>
        </row>
        <row r="1126">
          <cell r="I1126">
            <v>23534000</v>
          </cell>
          <cell r="J1126" t="str">
            <v>NCL - Gilt Edged Stock - Revaluations</v>
          </cell>
        </row>
        <row r="1127">
          <cell r="I1127">
            <v>23535000</v>
          </cell>
          <cell r="J1127" t="str">
            <v>NCL - Gilt Edged Stock - Disposals</v>
          </cell>
        </row>
        <row r="1128">
          <cell r="I1128">
            <v>23536000</v>
          </cell>
          <cell r="J1128" t="str">
            <v>NCL - Gilt Edged Stock - Repayments</v>
          </cell>
        </row>
        <row r="1129">
          <cell r="I1129">
            <v>23537000</v>
          </cell>
          <cell r="J1129" t="str">
            <v>NCL - Gilt Edged Stock - Reclassification</v>
          </cell>
        </row>
        <row r="1130">
          <cell r="I1130">
            <v>23539000</v>
          </cell>
          <cell r="J1130" t="str">
            <v>NCL - Gilt Edged Stock - Amortisation</v>
          </cell>
        </row>
        <row r="1132">
          <cell r="I1132">
            <v>23591000</v>
          </cell>
          <cell r="J1132" t="str">
            <v>NCL - Other Financial NCL - O/Bal</v>
          </cell>
        </row>
        <row r="1133">
          <cell r="I1133">
            <v>23592000</v>
          </cell>
          <cell r="J1133" t="str">
            <v>NCL - Other Financial NCL - Additions</v>
          </cell>
        </row>
        <row r="1134">
          <cell r="I1134">
            <v>23593000</v>
          </cell>
          <cell r="J1134" t="str">
            <v>NCL - Other Financial NCL - Impairment</v>
          </cell>
        </row>
        <row r="1135">
          <cell r="I1135">
            <v>23594000</v>
          </cell>
          <cell r="J1135" t="str">
            <v>NCL - Other Financial NCL - Revaluations</v>
          </cell>
        </row>
        <row r="1136">
          <cell r="I1136">
            <v>23595000</v>
          </cell>
          <cell r="J1136" t="str">
            <v>NCL - Other Financial NCL - Disposals</v>
          </cell>
        </row>
        <row r="1137">
          <cell r="I1137">
            <v>23596000</v>
          </cell>
          <cell r="J1137" t="str">
            <v>NCL - Other Financial NCL - Repayments</v>
          </cell>
        </row>
        <row r="1138">
          <cell r="I1138">
            <v>23597000</v>
          </cell>
          <cell r="J1138" t="str">
            <v>NCL - Other Financial NCL - Reclassification</v>
          </cell>
        </row>
        <row r="1139">
          <cell r="I1139">
            <v>23599000</v>
          </cell>
          <cell r="J1139" t="str">
            <v>NCL - Other Financial NCL - Amortisation</v>
          </cell>
        </row>
        <row r="1142">
          <cell r="I1142">
            <v>23711000</v>
          </cell>
          <cell r="J1142" t="str">
            <v>NCL - Provisions - Early Departure - O/Bal</v>
          </cell>
        </row>
        <row r="1143">
          <cell r="I1143">
            <v>23712000</v>
          </cell>
          <cell r="J1143" t="str">
            <v>NCL - Provisions - Early Departure - Increase</v>
          </cell>
        </row>
        <row r="1144">
          <cell r="I1144">
            <v>23713000</v>
          </cell>
          <cell r="J1144" t="str">
            <v>NCL - Provisions - Early Departure - Utilisation</v>
          </cell>
        </row>
        <row r="1145">
          <cell r="I1145">
            <v>23714000</v>
          </cell>
          <cell r="J1145" t="str">
            <v>NCL - Provisions - Early Departure - Reversal</v>
          </cell>
        </row>
        <row r="1146">
          <cell r="I1146">
            <v>23715000</v>
          </cell>
          <cell r="J1146" t="str">
            <v>NCL - Provisions - Early Departure - Unwinding Discount</v>
          </cell>
        </row>
        <row r="1147">
          <cell r="I1147">
            <v>23716000</v>
          </cell>
          <cell r="J1147" t="str">
            <v>NCL - Provisions - Early Departure - Transfers in year</v>
          </cell>
        </row>
        <row r="1150">
          <cell r="I1150">
            <v>23721000</v>
          </cell>
          <cell r="J1150" t="str">
            <v>NCL - Provisions - Untaken Staff Leave - O/Bal</v>
          </cell>
        </row>
        <row r="1151">
          <cell r="I1151">
            <v>23722000</v>
          </cell>
          <cell r="J1151" t="str">
            <v>NCL - Provisions - Untaken Staff Leave - Increase</v>
          </cell>
        </row>
        <row r="1152">
          <cell r="I1152">
            <v>23723000</v>
          </cell>
          <cell r="J1152" t="str">
            <v>NCL - Provisions - Untaken Staff Leave - Utilisation</v>
          </cell>
        </row>
        <row r="1153">
          <cell r="I1153">
            <v>23724000</v>
          </cell>
          <cell r="J1153" t="str">
            <v>NCL - Provisions - Untaken Staff Leave - Reversal</v>
          </cell>
        </row>
        <row r="1154">
          <cell r="I1154">
            <v>23725000</v>
          </cell>
          <cell r="J1154" t="str">
            <v>NCL - Provisions - Untaken Staff Leave - Discount Unwinding</v>
          </cell>
        </row>
        <row r="1155">
          <cell r="I1155">
            <v>23726000</v>
          </cell>
          <cell r="J1155" t="str">
            <v>NCL - Provisions - Untaken Staff Leave - Transfers in year</v>
          </cell>
        </row>
        <row r="1157">
          <cell r="I1157">
            <v>23731000</v>
          </cell>
          <cell r="J1157" t="str">
            <v>NCL - Provision - Environmental Damage - O/Bal</v>
          </cell>
        </row>
        <row r="1158">
          <cell r="I1158">
            <v>23732000</v>
          </cell>
          <cell r="J1158" t="str">
            <v>NCL - Provision - Environmental Damage - Increase</v>
          </cell>
        </row>
        <row r="1159">
          <cell r="I1159">
            <v>23733000</v>
          </cell>
          <cell r="J1159" t="str">
            <v>NCL - Provision - Environmental Damage - Utilisation</v>
          </cell>
        </row>
        <row r="1160">
          <cell r="I1160">
            <v>23734000</v>
          </cell>
          <cell r="J1160" t="str">
            <v>NCL - Provision - Environmental Damage - Reversal</v>
          </cell>
        </row>
        <row r="1161">
          <cell r="I1161">
            <v>23735000</v>
          </cell>
          <cell r="J1161" t="str">
            <v>NCL - Provision - Environmental Damage - Discount Unwinding</v>
          </cell>
        </row>
        <row r="1162">
          <cell r="I1162">
            <v>23736000</v>
          </cell>
          <cell r="J1162" t="str">
            <v>NCL - Provision - Environmental Damage - Transfers in year</v>
          </cell>
        </row>
        <row r="1164">
          <cell r="I1164">
            <v>23741000</v>
          </cell>
          <cell r="J1164" t="str">
            <v>NCL - Provisions - Nuclear Decommissioning - O/Bal</v>
          </cell>
        </row>
        <row r="1165">
          <cell r="I1165">
            <v>23742000</v>
          </cell>
          <cell r="J1165" t="str">
            <v>NCL - Provisions - Nuclear Decommissioning - Increase</v>
          </cell>
        </row>
        <row r="1166">
          <cell r="I1166">
            <v>23743000</v>
          </cell>
          <cell r="J1166" t="str">
            <v>NCL - Provisions - Nuclear Decommissioning - Utilisation</v>
          </cell>
        </row>
        <row r="1167">
          <cell r="I1167">
            <v>23744000</v>
          </cell>
          <cell r="J1167" t="str">
            <v>NCL - Provisions - Nuclear Decommissioning - Reversal</v>
          </cell>
        </row>
        <row r="1168">
          <cell r="I1168">
            <v>23745000</v>
          </cell>
          <cell r="J1168" t="str">
            <v>NCL - Provisions - Nuclear Decommissioning - Discount Unwinding</v>
          </cell>
        </row>
        <row r="1169">
          <cell r="I1169">
            <v>23746000</v>
          </cell>
          <cell r="J1169" t="str">
            <v>NCL - Provisions - Nuclear Decommissioning - Transfers in year</v>
          </cell>
        </row>
        <row r="1171">
          <cell r="I1171">
            <v>23741000</v>
          </cell>
          <cell r="J1171" t="str">
            <v>NCL - Provision - Clinical Negligence - O/Bal</v>
          </cell>
        </row>
        <row r="1172">
          <cell r="I1172">
            <v>23752000</v>
          </cell>
          <cell r="J1172" t="str">
            <v>NCL - Provision - Clinical Negligence - Increase</v>
          </cell>
        </row>
        <row r="1173">
          <cell r="I1173">
            <v>23753000</v>
          </cell>
          <cell r="J1173" t="str">
            <v>NCL - Provision - Clinical Negligence - Utilisation</v>
          </cell>
        </row>
        <row r="1174">
          <cell r="I1174">
            <v>23754000</v>
          </cell>
          <cell r="J1174" t="str">
            <v>NCL - Provision - Clinical Negligence - Reversal</v>
          </cell>
        </row>
        <row r="1175">
          <cell r="I1175">
            <v>23755000</v>
          </cell>
          <cell r="J1175" t="str">
            <v>NCL - Provision - Clinical Negligence - Discount Unwinding</v>
          </cell>
        </row>
        <row r="1176">
          <cell r="I1176">
            <v>23756000</v>
          </cell>
          <cell r="J1176" t="str">
            <v>NCL - Provision - Clinical Negligence - Transfers in year</v>
          </cell>
        </row>
        <row r="1178">
          <cell r="I1178">
            <v>23761000</v>
          </cell>
          <cell r="J1178" t="str">
            <v>NCL - Provisions - Deferred Corporation Tax - O/Bal</v>
          </cell>
        </row>
        <row r="1179">
          <cell r="I1179">
            <v>23762000</v>
          </cell>
          <cell r="J1179" t="str">
            <v>NCL - Provisions - Deferred Corporation Tax - Increase</v>
          </cell>
        </row>
        <row r="1180">
          <cell r="I1180">
            <v>23763000</v>
          </cell>
          <cell r="J1180" t="str">
            <v>NCL - Provisions - Deferred Corporation Tax - Utilisation</v>
          </cell>
        </row>
        <row r="1181">
          <cell r="I1181">
            <v>23764000</v>
          </cell>
          <cell r="J1181" t="str">
            <v>NCL - Provisions - Deferred Corporation Tax - Reversal</v>
          </cell>
        </row>
        <row r="1182">
          <cell r="I1182">
            <v>23765000</v>
          </cell>
          <cell r="J1182" t="str">
            <v>NCL - Provisions - Deferred Corporation Tax - Discount Unwinding</v>
          </cell>
        </row>
        <row r="1183">
          <cell r="I1183">
            <v>23766000</v>
          </cell>
          <cell r="J1183" t="str">
            <v>NCL - Provisions - Deferred Corporation Tax - Transfers in year</v>
          </cell>
        </row>
        <row r="1185">
          <cell r="I1185">
            <v>23771000</v>
          </cell>
          <cell r="J1185" t="str">
            <v>NCL - Provision - Coal Health - O/Bal</v>
          </cell>
        </row>
        <row r="1186">
          <cell r="I1186">
            <v>23772000</v>
          </cell>
          <cell r="J1186" t="str">
            <v>NCL - Provision - Coal Health - Increase</v>
          </cell>
        </row>
        <row r="1187">
          <cell r="I1187">
            <v>23773000</v>
          </cell>
          <cell r="J1187" t="str">
            <v>NCL - Provision - Coal Health - Utilisation</v>
          </cell>
        </row>
        <row r="1188">
          <cell r="I1188">
            <v>23774000</v>
          </cell>
          <cell r="J1188" t="str">
            <v>NCL - Provision - Coal Health - Reversal</v>
          </cell>
        </row>
        <row r="1189">
          <cell r="I1189">
            <v>23775000</v>
          </cell>
          <cell r="J1189" t="str">
            <v>NCL - Provision - Coal Health - Discount Unwinding</v>
          </cell>
        </row>
        <row r="1190">
          <cell r="I1190">
            <v>23776000</v>
          </cell>
          <cell r="J1190" t="str">
            <v>NCL - Provision - Coal Health - Transfer in year</v>
          </cell>
        </row>
        <row r="1192">
          <cell r="I1192">
            <v>23781000</v>
          </cell>
          <cell r="J1192" t="str">
            <v>Provisions (NCL) - Unbilled Legal Fees - O/Bal</v>
          </cell>
        </row>
        <row r="1193">
          <cell r="I1193">
            <v>23782000</v>
          </cell>
          <cell r="J1193" t="str">
            <v>Provisions (NCL) - Unbilled Legal Fees - Increase</v>
          </cell>
        </row>
        <row r="1194">
          <cell r="I1194">
            <v>23783000</v>
          </cell>
          <cell r="J1194" t="str">
            <v>Provisions (NCL) - Unbilled Legal Fees - Utilisation</v>
          </cell>
        </row>
        <row r="1195">
          <cell r="I1195">
            <v>23784000</v>
          </cell>
          <cell r="J1195" t="str">
            <v>Provisions (NCL) - Unbilled Legal Fees - Reversal</v>
          </cell>
        </row>
        <row r="1196">
          <cell r="I1196">
            <v>23785000</v>
          </cell>
          <cell r="J1196" t="str">
            <v>Provisions (NCL) - Unbilled Legal Fees - Unwinding of Discount</v>
          </cell>
        </row>
        <row r="1197">
          <cell r="I1197">
            <v>23786000</v>
          </cell>
          <cell r="J1197" t="str">
            <v>Provisions (NCL) - Unbilled Legal Fees - Transfers in year</v>
          </cell>
        </row>
        <row r="1199">
          <cell r="I1199">
            <v>23791000</v>
          </cell>
          <cell r="J1199" t="str">
            <v>NCL - Provisions - Bad Debts - O/Bal</v>
          </cell>
        </row>
        <row r="1200">
          <cell r="I1200">
            <v>23792000</v>
          </cell>
          <cell r="J1200" t="str">
            <v>NCL - Provisions - Bad Debts - Increase</v>
          </cell>
        </row>
        <row r="1201">
          <cell r="I1201">
            <v>23793000</v>
          </cell>
          <cell r="J1201" t="str">
            <v>NCL - Provisions - Bad Debts - Utilisation</v>
          </cell>
        </row>
        <row r="1202">
          <cell r="I1202">
            <v>23794000</v>
          </cell>
          <cell r="J1202" t="str">
            <v>NCL - Provisions - Bad Debts - Reversal</v>
          </cell>
        </row>
        <row r="1203">
          <cell r="I1203">
            <v>23795000</v>
          </cell>
          <cell r="J1203" t="str">
            <v>NCL - Provisions - Bad Debts - Discount Unwinding</v>
          </cell>
        </row>
        <row r="1204">
          <cell r="I1204">
            <v>23796000</v>
          </cell>
          <cell r="J1204" t="str">
            <v>NCL - Provisions - Bad Debts - Transfers in year</v>
          </cell>
        </row>
        <row r="1206">
          <cell r="I1206">
            <v>23811000</v>
          </cell>
          <cell r="J1206" t="str">
            <v>NCL - Provisions - Legal Claims - O/Bal</v>
          </cell>
        </row>
        <row r="1207">
          <cell r="I1207">
            <v>23812000</v>
          </cell>
          <cell r="J1207" t="str">
            <v>NCL - Provisions - Legal Claims - Increase</v>
          </cell>
        </row>
        <row r="1208">
          <cell r="I1208">
            <v>23813000</v>
          </cell>
          <cell r="J1208" t="str">
            <v>NCL - Provisions - Legal Claims - Utilisation</v>
          </cell>
        </row>
        <row r="1209">
          <cell r="I1209">
            <v>23814000</v>
          </cell>
          <cell r="J1209" t="str">
            <v>NCL - Provisions - Legal Claims - Reversal</v>
          </cell>
        </row>
        <row r="1210">
          <cell r="I1210">
            <v>23815000</v>
          </cell>
          <cell r="J1210" t="str">
            <v>NCL - Provisions - Legal Claims - Discount Unwinding</v>
          </cell>
        </row>
        <row r="1211">
          <cell r="I1211">
            <v>23816000</v>
          </cell>
          <cell r="J1211" t="str">
            <v>NCL - Provisions - Legal Claims - Transfers in year</v>
          </cell>
        </row>
        <row r="1213">
          <cell r="I1213">
            <v>23821000</v>
          </cell>
          <cell r="J1213" t="str">
            <v>NCL - Provisions - Emissions Liability - O/Bal</v>
          </cell>
        </row>
        <row r="1214">
          <cell r="I1214">
            <v>23822000</v>
          </cell>
          <cell r="J1214" t="str">
            <v>NCL - Provisions - Emissions Liability - Increase</v>
          </cell>
        </row>
        <row r="1215">
          <cell r="I1215">
            <v>23823000</v>
          </cell>
          <cell r="J1215" t="str">
            <v>NCL - Provisions - Emissions Liability - Utilisation</v>
          </cell>
        </row>
        <row r="1216">
          <cell r="I1216">
            <v>23824000</v>
          </cell>
          <cell r="J1216" t="str">
            <v>NCL - Provisions - Emissions Liability - Reversal</v>
          </cell>
        </row>
        <row r="1217">
          <cell r="I1217">
            <v>23825000</v>
          </cell>
          <cell r="J1217" t="str">
            <v>NCL - Provisions - Emissions Liability - Discount Unwinding</v>
          </cell>
        </row>
        <row r="1218">
          <cell r="I1218">
            <v>23826000</v>
          </cell>
          <cell r="J1218" t="str">
            <v>NCL - Provisions - Emissions Liability - Transfers in year</v>
          </cell>
        </row>
        <row r="1220">
          <cell r="I1220">
            <v>23831000</v>
          </cell>
          <cell r="J1220" t="str">
            <v xml:space="preserve">NCL - Provisions - Landfill Usage - O/Bal </v>
          </cell>
        </row>
        <row r="1221">
          <cell r="I1221">
            <v>23832000</v>
          </cell>
          <cell r="J1221" t="str">
            <v>NCL - Provisions - Landfill Usage - Increase</v>
          </cell>
        </row>
        <row r="1222">
          <cell r="I1222">
            <v>23833000</v>
          </cell>
          <cell r="J1222" t="str">
            <v>NCL - Provisions - Landfill Usage - Utilisation</v>
          </cell>
        </row>
        <row r="1223">
          <cell r="I1223">
            <v>23834000</v>
          </cell>
          <cell r="J1223" t="str">
            <v>NCL - Provisions - Landfill Usage - Reversal</v>
          </cell>
        </row>
        <row r="1224">
          <cell r="I1224">
            <v>23835000</v>
          </cell>
          <cell r="J1224" t="str">
            <v>NCL - Provisions - Landfill Usage - Discount Unwinding</v>
          </cell>
        </row>
        <row r="1225">
          <cell r="I1225">
            <v>23836000</v>
          </cell>
          <cell r="J1225" t="str">
            <v>NCL - Provisions - Landfill Usage - Transfers in year</v>
          </cell>
        </row>
        <row r="1227">
          <cell r="I1227">
            <v>23841000</v>
          </cell>
          <cell r="J1227" t="str">
            <v>NCL - Provisions - EU Disallowance - O/Bal</v>
          </cell>
        </row>
        <row r="1228">
          <cell r="I1228">
            <v>23842000</v>
          </cell>
          <cell r="J1228" t="str">
            <v>NCL - Provisions - EU Disallowance - Increase</v>
          </cell>
        </row>
        <row r="1229">
          <cell r="I1229">
            <v>23843000</v>
          </cell>
          <cell r="J1229" t="str">
            <v>NCL - Provisions - EU Disallowance - Utilisation</v>
          </cell>
        </row>
        <row r="1230">
          <cell r="I1230">
            <v>23844000</v>
          </cell>
          <cell r="J1230" t="str">
            <v>NCL - Provisions - EU Disallowance - Reversal</v>
          </cell>
        </row>
        <row r="1231">
          <cell r="I1231">
            <v>23845000</v>
          </cell>
          <cell r="J1231" t="str">
            <v>NCL - Provisions - EU Disallowance - Discount Unwinding</v>
          </cell>
        </row>
        <row r="1232">
          <cell r="I1232">
            <v>23846000</v>
          </cell>
          <cell r="J1232" t="str">
            <v>NCL - Provisions - EU Disallowance - Transfers in year</v>
          </cell>
        </row>
        <row r="1234">
          <cell r="I1234">
            <v>23891000</v>
          </cell>
          <cell r="J1234" t="str">
            <v>NCL - Provisions - Other - O/Bal</v>
          </cell>
        </row>
        <row r="1235">
          <cell r="I1235">
            <v>23892000</v>
          </cell>
          <cell r="J1235" t="str">
            <v>NCL - Provisions - Other - Increase</v>
          </cell>
        </row>
        <row r="1236">
          <cell r="I1236">
            <v>23893000</v>
          </cell>
          <cell r="J1236" t="str">
            <v>NCL - Provisions - Other - Utilisation</v>
          </cell>
        </row>
        <row r="1237">
          <cell r="I1237">
            <v>23894000</v>
          </cell>
          <cell r="J1237" t="str">
            <v>NCL - Provisions - Other - Reversal</v>
          </cell>
        </row>
        <row r="1238">
          <cell r="I1238">
            <v>23895000</v>
          </cell>
          <cell r="J1238" t="str">
            <v>NCL - Provisions - Other - Discount Unwinding</v>
          </cell>
        </row>
        <row r="1239">
          <cell r="I1239">
            <v>23896000</v>
          </cell>
          <cell r="J1239" t="str">
            <v>NCL - Provisions - Other - Transfers in year</v>
          </cell>
        </row>
        <row r="1240">
          <cell r="I1240">
            <v>23897000</v>
          </cell>
          <cell r="J1240" t="str">
            <v>NCL - Provisions Other - Utilisation of Capital Provision</v>
          </cell>
        </row>
        <row r="1244">
          <cell r="I1244">
            <v>26111000</v>
          </cell>
          <cell r="J1244" t="str">
            <v>CL - Receipts in advance - O/Bal</v>
          </cell>
        </row>
        <row r="1245">
          <cell r="I1245">
            <v>26112000</v>
          </cell>
          <cell r="J1245" t="str">
            <v>CL - Receipts in advance - Additions</v>
          </cell>
        </row>
        <row r="1246">
          <cell r="I1246">
            <v>26113000</v>
          </cell>
          <cell r="J1246" t="str">
            <v>CL - Receipts in advance - Transfers From Non-Current Liabilities</v>
          </cell>
        </row>
        <row r="1247">
          <cell r="I1247">
            <v>26114000</v>
          </cell>
          <cell r="J1247" t="str">
            <v>CL - Receipts in advance - Release To Income</v>
          </cell>
        </row>
        <row r="1249">
          <cell r="I1249">
            <v>26121000</v>
          </cell>
          <cell r="J1249" t="str">
            <v>CL - Bank overdraft</v>
          </cell>
        </row>
        <row r="1250">
          <cell r="I1250">
            <v>26122000</v>
          </cell>
          <cell r="J1250" t="str">
            <v>CL - Other borrowings</v>
          </cell>
        </row>
        <row r="1252">
          <cell r="I1252">
            <v>26131000</v>
          </cell>
          <cell r="J1252" t="str">
            <v>CL - Refunds of taxation by HMRC</v>
          </cell>
        </row>
        <row r="1253">
          <cell r="I1253">
            <v>26132000</v>
          </cell>
          <cell r="J1253" t="str">
            <v>CL - Taxation and social security payable to HMRC</v>
          </cell>
        </row>
        <row r="1254">
          <cell r="I1254">
            <v>26133000</v>
          </cell>
          <cell r="J1254" t="str">
            <v>CL - Taxation and social security payable to National Insurance Fund</v>
          </cell>
        </row>
        <row r="1256">
          <cell r="I1256">
            <v>26141000</v>
          </cell>
          <cell r="J1256" t="str">
            <v>CL - Amounts due to the Consolidated Fund</v>
          </cell>
        </row>
        <row r="1258">
          <cell r="I1258">
            <v>26171000</v>
          </cell>
          <cell r="J1258" t="str">
            <v>CL - Accrued expenses</v>
          </cell>
        </row>
        <row r="1259">
          <cell r="I1259">
            <v>26172000</v>
          </cell>
          <cell r="J1259" t="str">
            <v>CL - Trade payables</v>
          </cell>
        </row>
        <row r="1260">
          <cell r="I1260">
            <v>26173000</v>
          </cell>
          <cell r="J1260" t="str">
            <v>CL - Government grants payable</v>
          </cell>
        </row>
        <row r="1261">
          <cell r="I1261">
            <v>26174000</v>
          </cell>
          <cell r="J1261" t="str">
            <v>CL - Finance Lease Obligations and hire purchase</v>
          </cell>
        </row>
        <row r="1262">
          <cell r="I1262">
            <v>26175000</v>
          </cell>
          <cell r="J1262" t="str">
            <v>CL - Imputed on-balance sheet PFI lease contracts</v>
          </cell>
        </row>
        <row r="1263">
          <cell r="I1263">
            <v>26176000</v>
          </cell>
          <cell r="J1263" t="str">
            <v>CL - Interest Payable</v>
          </cell>
        </row>
        <row r="1264">
          <cell r="I1264">
            <v>26176500</v>
          </cell>
          <cell r="J1264" t="str">
            <v>CL -Interest Payable - Gilt Edged Stock</v>
          </cell>
        </row>
        <row r="1265">
          <cell r="I1265">
            <v>26177000</v>
          </cell>
          <cell r="J1265" t="str">
            <v>CL - Occupational pension loans payable</v>
          </cell>
        </row>
        <row r="1266">
          <cell r="I1266">
            <v>26178000</v>
          </cell>
          <cell r="J1266" t="str">
            <v>CL -Contingencies Fund Advances</v>
          </cell>
        </row>
        <row r="1267">
          <cell r="I1267">
            <v>26179000</v>
          </cell>
          <cell r="J1267" t="str">
            <v>CL - Other payables</v>
          </cell>
        </row>
        <row r="1270">
          <cell r="I1270">
            <v>26511000</v>
          </cell>
          <cell r="J1270" t="str">
            <v>CL - Financial guarantees - O/Bal</v>
          </cell>
        </row>
        <row r="1271">
          <cell r="I1271">
            <v>26512000</v>
          </cell>
          <cell r="J1271" t="str">
            <v>CL - Financial Guarantees - Additions</v>
          </cell>
        </row>
        <row r="1272">
          <cell r="I1272">
            <v>26513000</v>
          </cell>
          <cell r="J1272" t="str">
            <v>CL - Financial Guarantees - Impairment</v>
          </cell>
        </row>
        <row r="1273">
          <cell r="I1273">
            <v>26514000</v>
          </cell>
          <cell r="J1273" t="str">
            <v>CL - Financial Guarantees - Revaluations</v>
          </cell>
        </row>
        <row r="1274">
          <cell r="I1274">
            <v>26515000</v>
          </cell>
          <cell r="J1274" t="str">
            <v>CL - Financial Guarantees - Disposals</v>
          </cell>
        </row>
        <row r="1275">
          <cell r="I1275">
            <v>26516000</v>
          </cell>
          <cell r="J1275" t="str">
            <v>CL - Financial Guarantees - Repayments</v>
          </cell>
        </row>
        <row r="1276">
          <cell r="I1276">
            <v>26517000</v>
          </cell>
          <cell r="J1276" t="str">
            <v>CL - Financial Guarantees - Reclassification</v>
          </cell>
        </row>
        <row r="1277">
          <cell r="I1277">
            <v>26519000</v>
          </cell>
          <cell r="J1277" t="str">
            <v>CL - Financial Guarantees - Amortisation</v>
          </cell>
        </row>
        <row r="1279">
          <cell r="I1279">
            <v>26521000</v>
          </cell>
          <cell r="J1279" t="str">
            <v>CL - Derivatives - O/Bal</v>
          </cell>
        </row>
        <row r="1280">
          <cell r="I1280">
            <v>26522000</v>
          </cell>
          <cell r="J1280" t="str">
            <v>CL - Derivatives - Additions</v>
          </cell>
        </row>
        <row r="1281">
          <cell r="I1281">
            <v>26523000</v>
          </cell>
          <cell r="J1281" t="str">
            <v>CL - Derivatives - Impairment</v>
          </cell>
        </row>
        <row r="1282">
          <cell r="I1282">
            <v>26524000</v>
          </cell>
          <cell r="J1282" t="str">
            <v>CL - Derivatives - Revaluations</v>
          </cell>
        </row>
        <row r="1283">
          <cell r="I1283">
            <v>26525000</v>
          </cell>
          <cell r="J1283" t="str">
            <v>CL - Derivatives - Disposals</v>
          </cell>
        </row>
        <row r="1284">
          <cell r="I1284">
            <v>26526000</v>
          </cell>
          <cell r="J1284" t="str">
            <v>CL - Derivatives - Repayments</v>
          </cell>
        </row>
        <row r="1285">
          <cell r="I1285">
            <v>26527000</v>
          </cell>
          <cell r="J1285" t="str">
            <v>CL - Derivatives - Reclassification</v>
          </cell>
        </row>
        <row r="1286">
          <cell r="I1286">
            <v>26529000</v>
          </cell>
          <cell r="J1286" t="str">
            <v>CL - Derivatives - Amortisation</v>
          </cell>
        </row>
        <row r="1288">
          <cell r="I1288">
            <v>265310000</v>
          </cell>
          <cell r="J1288" t="str">
            <v>CL - Gilt Edged Stock - O/Bal</v>
          </cell>
        </row>
        <row r="1289">
          <cell r="I1289">
            <v>26532000</v>
          </cell>
          <cell r="J1289" t="str">
            <v>CL - Gilt Edged Stock - Additions</v>
          </cell>
        </row>
        <row r="1290">
          <cell r="I1290">
            <v>26533000</v>
          </cell>
          <cell r="J1290" t="str">
            <v>CL - Gilt Edged Stock - Impairment</v>
          </cell>
        </row>
        <row r="1291">
          <cell r="I1291">
            <v>26534000</v>
          </cell>
          <cell r="J1291" t="str">
            <v>CL - Gilt Edged Stock - Revaluations</v>
          </cell>
        </row>
        <row r="1292">
          <cell r="I1292">
            <v>26535000</v>
          </cell>
          <cell r="J1292" t="str">
            <v>CL - Gilt Edged Stock - Disposals</v>
          </cell>
        </row>
        <row r="1293">
          <cell r="I1293">
            <v>26536000</v>
          </cell>
          <cell r="J1293" t="str">
            <v>CL - Gilt Edged Stock - Repayments</v>
          </cell>
        </row>
        <row r="1294">
          <cell r="I1294">
            <v>26537000</v>
          </cell>
          <cell r="J1294" t="str">
            <v>CL - Gilt Edged Stock - Reclassification</v>
          </cell>
        </row>
        <row r="1295">
          <cell r="I1295">
            <v>26539000</v>
          </cell>
          <cell r="J1295" t="str">
            <v>CL - Gilt Edged Stock - Amortisation</v>
          </cell>
        </row>
        <row r="1297">
          <cell r="I1297">
            <v>26591000</v>
          </cell>
          <cell r="J1297" t="str">
            <v>CL - Other Current Financial Liabilities - O/Bal</v>
          </cell>
        </row>
        <row r="1298">
          <cell r="I1298">
            <v>26592000</v>
          </cell>
          <cell r="J1298" t="str">
            <v>CL - Other Current Financial Liabilities - Additions</v>
          </cell>
        </row>
        <row r="1299">
          <cell r="I1299">
            <v>26593000</v>
          </cell>
          <cell r="J1299" t="str">
            <v>CL - Other Current Financial Liabilities - Impairment</v>
          </cell>
        </row>
        <row r="1300">
          <cell r="I1300">
            <v>26594000</v>
          </cell>
          <cell r="J1300" t="str">
            <v>CL - Other Current Financial Liabilities - Revaluations</v>
          </cell>
        </row>
        <row r="1301">
          <cell r="I1301">
            <v>26595000</v>
          </cell>
          <cell r="J1301" t="str">
            <v>CL - Other Current Financial Liabilities - Disposals</v>
          </cell>
        </row>
        <row r="1302">
          <cell r="I1302">
            <v>26596000</v>
          </cell>
          <cell r="J1302" t="str">
            <v>CL - Other Current Financial Liabilities - Repayments</v>
          </cell>
        </row>
        <row r="1303">
          <cell r="I1303">
            <v>26597000</v>
          </cell>
          <cell r="J1303" t="str">
            <v>CL - Other Current Financial Liabilities - Reclassification</v>
          </cell>
        </row>
        <row r="1304">
          <cell r="I1304">
            <v>26599000</v>
          </cell>
          <cell r="J1304" t="str">
            <v>CL - Other Current Financial Liabilities - Amortisation</v>
          </cell>
        </row>
        <row r="1307">
          <cell r="I1307">
            <v>26711000</v>
          </cell>
          <cell r="J1307" t="str">
            <v>CL - Provisions (CL) - Early Departure</v>
          </cell>
        </row>
        <row r="1308">
          <cell r="I1308">
            <v>26712000</v>
          </cell>
          <cell r="J1308" t="str">
            <v>CL - Provisions (CL) - Untaken Staff Leave</v>
          </cell>
        </row>
        <row r="1309">
          <cell r="I1309">
            <v>26713000</v>
          </cell>
          <cell r="J1309" t="str">
            <v>CL - Provisions (CL) - Environmental Damage</v>
          </cell>
        </row>
        <row r="1310">
          <cell r="I1310">
            <v>26714000</v>
          </cell>
          <cell r="J1310" t="str">
            <v>CL - Provisions (CL) - Nuclear Decommissioning</v>
          </cell>
        </row>
        <row r="1311">
          <cell r="I1311">
            <v>26715000</v>
          </cell>
          <cell r="J1311" t="str">
            <v>CL - Provisions - Clinical Negligence</v>
          </cell>
        </row>
        <row r="1312">
          <cell r="I1312">
            <v>26716000</v>
          </cell>
          <cell r="J1312" t="str">
            <v>CL - Provisions (CL) - Deferred Corporation Tax</v>
          </cell>
        </row>
        <row r="1313">
          <cell r="I1313">
            <v>26717000</v>
          </cell>
          <cell r="J1313" t="str">
            <v>CL - Provisions - Coal Health</v>
          </cell>
        </row>
        <row r="1314">
          <cell r="I1314">
            <v>26718000</v>
          </cell>
          <cell r="J1314" t="str">
            <v>CL - Provisions (CL) - Unbilled Legal Fees</v>
          </cell>
        </row>
        <row r="1315">
          <cell r="I1315">
            <v>26719000</v>
          </cell>
          <cell r="J1315" t="str">
            <v>CL - Provisions (CL) - Bad Debts</v>
          </cell>
        </row>
        <row r="1316">
          <cell r="I1316">
            <v>26721000</v>
          </cell>
          <cell r="J1316" t="str">
            <v>CL - Provisions (CL) - Legal Claims</v>
          </cell>
        </row>
        <row r="1317">
          <cell r="I1317">
            <v>26722000</v>
          </cell>
          <cell r="J1317" t="str">
            <v>CL - Provisions - Emmissions Liability</v>
          </cell>
        </row>
        <row r="1318">
          <cell r="I1318">
            <v>26723000</v>
          </cell>
          <cell r="J1318" t="str">
            <v>CL - Provisions - Landfill Usage</v>
          </cell>
        </row>
        <row r="1319">
          <cell r="I1319">
            <v>26724000</v>
          </cell>
          <cell r="J1319" t="str">
            <v>CL - Provisions - EU Disallowance</v>
          </cell>
        </row>
        <row r="1320">
          <cell r="I1320">
            <v>26729000</v>
          </cell>
          <cell r="J1320" t="str">
            <v>CL - Provisions - Other</v>
          </cell>
        </row>
        <row r="1324">
          <cell r="I1324">
            <v>31111000</v>
          </cell>
          <cell r="J1324" t="str">
            <v>RES - I&amp;E - General Fund - O/Bal</v>
          </cell>
        </row>
        <row r="1325">
          <cell r="I1325">
            <v>31112000</v>
          </cell>
          <cell r="J1325" t="str">
            <v>RES - I&amp;E - General Fund - Retained (Surplus)/Def for year</v>
          </cell>
        </row>
        <row r="1326">
          <cell r="I1326">
            <v>31113000</v>
          </cell>
          <cell r="J1326" t="str">
            <v>RES - I&amp;E - General Fund - Transfer to I&amp;E Reserve - Pension Schemes</v>
          </cell>
        </row>
        <row r="1327">
          <cell r="I1327">
            <v>31114000</v>
          </cell>
          <cell r="J1327" t="str">
            <v>RES - I&amp;E - General Fund - Notional Charge Reversal</v>
          </cell>
        </row>
        <row r="1328">
          <cell r="I1328">
            <v>31115000</v>
          </cell>
          <cell r="J1328" t="str">
            <v>RES - I&amp;E - General Fund - Notional Charge</v>
          </cell>
        </row>
        <row r="1329">
          <cell r="I1329">
            <v>31116000</v>
          </cell>
          <cell r="J1329" t="str">
            <v>RES - I&amp;E - General Fund - Net Parliamentary Funding</v>
          </cell>
        </row>
        <row r="1330">
          <cell r="I1330">
            <v>31117000</v>
          </cell>
          <cell r="J1330" t="str">
            <v>RES - I&amp;E - General Fund - Deemed supply</v>
          </cell>
        </row>
        <row r="1331">
          <cell r="I1331">
            <v>31118000</v>
          </cell>
          <cell r="J1331" t="str">
            <v>RES - I&amp;E - General Fund - Payments to the Consolidated Fund</v>
          </cell>
        </row>
        <row r="1332">
          <cell r="I1332">
            <v>31119000</v>
          </cell>
          <cell r="J1332" t="str">
            <v>RES - I&amp;E - General Fund - Grant in Aid received by ALBs</v>
          </cell>
        </row>
        <row r="1333">
          <cell r="I1333">
            <v>31120000</v>
          </cell>
          <cell r="J1333" t="str">
            <v>RES - I&amp;E - General Fund - National Insurance Fund Financing</v>
          </cell>
        </row>
        <row r="1334">
          <cell r="I1334">
            <v>31121000</v>
          </cell>
          <cell r="J1334" t="str">
            <v>RES - I&amp;E - General Fund - Payment and Liability to NLF</v>
          </cell>
        </row>
        <row r="1335">
          <cell r="I1335">
            <v>31122000</v>
          </cell>
          <cell r="J1335" t="str">
            <v>RES - I&amp;E - General Fund - Standing Services</v>
          </cell>
        </row>
        <row r="1336">
          <cell r="I1336">
            <v>31123000</v>
          </cell>
          <cell r="J1336" t="str">
            <v>RES - I&amp;E - General Fund - Transfer to/from other reserves</v>
          </cell>
        </row>
        <row r="1337">
          <cell r="I1337">
            <v>31124000</v>
          </cell>
          <cell r="J1337" t="str">
            <v>RES - I&amp;E - General Fund - Excess cash transferred to Consolidated Fund - CFERs</v>
          </cell>
        </row>
        <row r="1338">
          <cell r="I1338">
            <v>31125000</v>
          </cell>
          <cell r="J1338" t="str">
            <v>RES - I&amp;E - General Fund - Operating income (CFER)</v>
          </cell>
        </row>
        <row r="1339">
          <cell r="I1339">
            <v>31126000</v>
          </cell>
          <cell r="J1339" t="str">
            <v>RES - I&amp;E - General Fund - Non-operating income (CFER)</v>
          </cell>
        </row>
        <row r="1340">
          <cell r="I1340">
            <v>31127000</v>
          </cell>
          <cell r="J1340" t="str">
            <v>RES - I&amp;E - General Fund - Tax revenues paid to the Consolidated Fund</v>
          </cell>
        </row>
        <row r="1341">
          <cell r="I1341">
            <v>31128000</v>
          </cell>
          <cell r="J1341" t="str">
            <v>RES - I&amp;E - General Fund - Other balances paid to the Consolidated Fund</v>
          </cell>
        </row>
        <row r="1342">
          <cell r="I1342">
            <v>31129000</v>
          </cell>
          <cell r="J1342" t="str">
            <v>RES - I&amp;E - General Fund - Supply receivable from the Consolidated Fund</v>
          </cell>
        </row>
        <row r="1343">
          <cell r="I1343">
            <v>31130000</v>
          </cell>
          <cell r="J1343" t="str">
            <v>RES - I&amp;E - General Fund - Supply payable to the Consolidated Fund</v>
          </cell>
        </row>
        <row r="1344">
          <cell r="I1344">
            <v>31131000</v>
          </cell>
          <cell r="J1344" t="str">
            <v>RES - I&amp;E - General Fund - Other General Fund Movements - Assets Transfer</v>
          </cell>
        </row>
        <row r="1345">
          <cell r="I1345">
            <v>31132000</v>
          </cell>
          <cell r="J1345" t="str">
            <v>RES - I&amp;E - General Fund - Other General Fund Movements - Transfer of Liabilities</v>
          </cell>
        </row>
        <row r="1346">
          <cell r="I1346">
            <v>31133000</v>
          </cell>
          <cell r="J1346" t="str">
            <v>RES - I&amp;E - General Fund - Other non-A/L transfer</v>
          </cell>
        </row>
        <row r="1349">
          <cell r="I1349">
            <v>31511000</v>
          </cell>
          <cell r="J1349" t="str">
            <v>RES I&amp;E - Funded Scheme - O/Bal</v>
          </cell>
        </row>
        <row r="1350">
          <cell r="I1350">
            <v>31512000</v>
          </cell>
          <cell r="J1350" t="str">
            <v>RES I&amp;E - Funded Scheme - Payment of Pension Liability</v>
          </cell>
        </row>
        <row r="1351">
          <cell r="I1351">
            <v>31513000</v>
          </cell>
          <cell r="J1351" t="str">
            <v>RES I&amp;E - Funded Scheme - Actuarial gains/losses</v>
          </cell>
        </row>
        <row r="1352">
          <cell r="I1352">
            <v>31514000</v>
          </cell>
          <cell r="J1352" t="str">
            <v>RES I&amp;E - Funded Scheme - Other movements</v>
          </cell>
        </row>
        <row r="1353">
          <cell r="I1353">
            <v>31515000</v>
          </cell>
          <cell r="J1353" t="str">
            <v>RES I&amp;E - Funded Scheme - Transfer from General Fund</v>
          </cell>
        </row>
        <row r="1355">
          <cell r="I1355">
            <v>31521000</v>
          </cell>
          <cell r="J1355" t="str">
            <v>RES I&amp;E - Unfunded Scheme - O/Bal</v>
          </cell>
        </row>
        <row r="1356">
          <cell r="I1356">
            <v>31522000</v>
          </cell>
          <cell r="J1356" t="str">
            <v>RES I&amp;E - Unfunded Scheme - Actuarial gains/losses</v>
          </cell>
        </row>
        <row r="1357">
          <cell r="I1357">
            <v>31523000</v>
          </cell>
          <cell r="J1357" t="str">
            <v>RES I&amp;E - Unfunded Scheme - Transfer from General Fund</v>
          </cell>
        </row>
        <row r="1358">
          <cell r="I1358">
            <v>31524000</v>
          </cell>
          <cell r="J1358" t="str">
            <v>RES I&amp;E - Unfunded Scheme - Net Parliamentary Funding</v>
          </cell>
        </row>
        <row r="1362">
          <cell r="I1362">
            <v>34111000</v>
          </cell>
          <cell r="J1362" t="str">
            <v>RES - Restricted Reserves - O/Bal</v>
          </cell>
        </row>
        <row r="1363">
          <cell r="I1363">
            <v>34112000</v>
          </cell>
          <cell r="J1363" t="str">
            <v>RES - Restricted Reserves - Tranfers to General Fund</v>
          </cell>
        </row>
        <row r="1364">
          <cell r="I1364">
            <v>34113000</v>
          </cell>
          <cell r="J1364" t="str">
            <v>RES - Restricted Reserves - Transfer to/from Other Reserves</v>
          </cell>
        </row>
        <row r="1367">
          <cell r="I1367">
            <v>34211000</v>
          </cell>
          <cell r="J1367" t="str">
            <v>RES - FIN Instruments Held for Sale - O/Bal</v>
          </cell>
        </row>
        <row r="1368">
          <cell r="I1368">
            <v>34212000</v>
          </cell>
          <cell r="J1368" t="str">
            <v>RES - FIN Instruments Held for Sale - FX Movements</v>
          </cell>
        </row>
        <row r="1369">
          <cell r="I1369">
            <v>34213000</v>
          </cell>
          <cell r="J1369" t="str">
            <v>RES - FIN Instruments Held for Sale - Transfers to/from other reserves</v>
          </cell>
        </row>
        <row r="1370">
          <cell r="I1370">
            <v>34214000</v>
          </cell>
          <cell r="J1370" t="str">
            <v>RES - FIN Instruments Held for Sale - Other movements</v>
          </cell>
        </row>
        <row r="1371">
          <cell r="I1371">
            <v>34215000</v>
          </cell>
          <cell r="J1371" t="str">
            <v>Available for sale FI Reserve - Revaluation</v>
          </cell>
        </row>
        <row r="1372">
          <cell r="I1372">
            <v>34216000</v>
          </cell>
          <cell r="J1372" t="str">
            <v>RES - FIN Instruments Held for Sale - Impairment</v>
          </cell>
        </row>
        <row r="1373">
          <cell r="I1373">
            <v>34217000</v>
          </cell>
          <cell r="J1373" t="str">
            <v>RES - FIN Instruments Held for Sale - Transfer to I&amp;E Account</v>
          </cell>
        </row>
        <row r="1376">
          <cell r="I1376">
            <v>34311000</v>
          </cell>
          <cell r="J1376" t="str">
            <v>RES - Hedging Reserve - O/Bal</v>
          </cell>
        </row>
        <row r="1377">
          <cell r="I1377">
            <v>34312000</v>
          </cell>
          <cell r="J1377" t="str">
            <v>RES - Hedging Reserve - Transfer to / from other reserves</v>
          </cell>
        </row>
        <row r="1378">
          <cell r="I1378">
            <v>34313000</v>
          </cell>
          <cell r="J1378" t="str">
            <v>RES - Hedging Reserve - Transfer to I&amp;E Account</v>
          </cell>
        </row>
        <row r="1379">
          <cell r="I1379">
            <v>34314000</v>
          </cell>
          <cell r="J1379" t="str">
            <v>RES - Hedging Reserve - Revaluation</v>
          </cell>
        </row>
        <row r="1380">
          <cell r="I1380">
            <v>34315000</v>
          </cell>
          <cell r="J1380" t="str">
            <v>RES - Hedging Reserve - Other movements</v>
          </cell>
        </row>
        <row r="1381">
          <cell r="I1381">
            <v>34316000</v>
          </cell>
          <cell r="J1381" t="str">
            <v>RES - Hedging Reserve - Impairments</v>
          </cell>
        </row>
        <row r="1382">
          <cell r="I1382">
            <v>34317000</v>
          </cell>
          <cell r="J1382" t="str">
            <v>RES - Hedging Reserve - FX Movements</v>
          </cell>
        </row>
        <row r="1385">
          <cell r="I1385">
            <v>34411000</v>
          </cell>
          <cell r="J1385" t="str">
            <v>RES - PDC Reserve - O/Bal</v>
          </cell>
        </row>
        <row r="1386">
          <cell r="I1386">
            <v>34412000</v>
          </cell>
          <cell r="J1386" t="str">
            <v>RES - PDC Reserve - Additions</v>
          </cell>
        </row>
        <row r="1387">
          <cell r="I1387">
            <v>34413000</v>
          </cell>
          <cell r="J1387" t="str">
            <v>RES - PDC Reserve - Transfers to/from other reserves</v>
          </cell>
        </row>
        <row r="1388">
          <cell r="I1388">
            <v>34414000</v>
          </cell>
          <cell r="J1388" t="str">
            <v>RES - PDC Reserve - Repayments</v>
          </cell>
        </row>
        <row r="1390">
          <cell r="I1390">
            <v>34421000</v>
          </cell>
          <cell r="J1390" t="str">
            <v>Share Capital - O/Bal</v>
          </cell>
        </row>
        <row r="1391">
          <cell r="I1391">
            <v>34422000</v>
          </cell>
          <cell r="J1391" t="str">
            <v>Share Capital - Other movements</v>
          </cell>
        </row>
        <row r="1394">
          <cell r="I1394">
            <v>34511000</v>
          </cell>
          <cell r="J1394" t="str">
            <v>RES - Emmissions Allocation Reserve - O/Bal</v>
          </cell>
        </row>
        <row r="1395">
          <cell r="I1395">
            <v>34512000</v>
          </cell>
          <cell r="J1395" t="str">
            <v>RES - Emmissions Allocation Reserve - Revaluation</v>
          </cell>
        </row>
        <row r="1398">
          <cell r="I1398">
            <v>34611000</v>
          </cell>
          <cell r="J1398" t="str">
            <v>RES - Reserves of Group Entities - O/Bal</v>
          </cell>
        </row>
        <row r="1399">
          <cell r="I1399">
            <v>34612000</v>
          </cell>
          <cell r="J1399" t="str">
            <v>RES - Reserves of Group Entities - Other movements</v>
          </cell>
        </row>
        <row r="1402">
          <cell r="I1402">
            <v>34711000</v>
          </cell>
          <cell r="J1402" t="str">
            <v>RES - Revaluation Reserve - O/Bal</v>
          </cell>
        </row>
        <row r="1403">
          <cell r="I1403">
            <v>34712000</v>
          </cell>
          <cell r="J1403" t="str">
            <v>RES - Revaluation Reserve - Additions</v>
          </cell>
        </row>
        <row r="1404">
          <cell r="I1404">
            <v>34713000</v>
          </cell>
          <cell r="J1404" t="str">
            <v>RES - Revaluation Reserve - Cash Donations</v>
          </cell>
        </row>
        <row r="1405">
          <cell r="I1405">
            <v>34714000</v>
          </cell>
          <cell r="J1405" t="str">
            <v>RES - Revaluation Reserve - Asset Donations</v>
          </cell>
        </row>
        <row r="1406">
          <cell r="I1406">
            <v>34715000</v>
          </cell>
          <cell r="J1406" t="str">
            <v>RES - Revaluation Reserve - Asset disposals</v>
          </cell>
        </row>
        <row r="1407">
          <cell r="I1407">
            <v>34716000</v>
          </cell>
          <cell r="J1407" t="str">
            <v>RES - Revaluation Reserve - Revaluation</v>
          </cell>
        </row>
        <row r="1408">
          <cell r="I1408">
            <v>34717000</v>
          </cell>
          <cell r="J1408" t="str">
            <v>RES - Revaluation Reserve - Impairment</v>
          </cell>
        </row>
        <row r="1409">
          <cell r="I1409">
            <v>34718000</v>
          </cell>
          <cell r="J1409" t="str">
            <v>RES - Revaluation Reserve - Backlog depreciation</v>
          </cell>
        </row>
        <row r="1410">
          <cell r="I1410">
            <v>34719000</v>
          </cell>
          <cell r="J1410" t="str">
            <v>RES - Revaluation Reserve - Transfer to the General Fund for realised depreciation</v>
          </cell>
        </row>
        <row r="1411">
          <cell r="I1411">
            <v>34720000</v>
          </cell>
          <cell r="J1411" t="str">
            <v>RES - Revaluation Reserve - Transfers to / from other reserves</v>
          </cell>
        </row>
        <row r="1412">
          <cell r="I1412">
            <v>34721000</v>
          </cell>
          <cell r="J1412" t="str">
            <v>RES - Revaluation Reserve - Transfer to I&amp;E Account</v>
          </cell>
        </row>
        <row r="1415">
          <cell r="I1415">
            <v>34811000</v>
          </cell>
          <cell r="J1415" t="str">
            <v>RES - Minority Interest Reserve (Equity Interest) - O/Bal</v>
          </cell>
        </row>
        <row r="1416">
          <cell r="I1416">
            <v>34812000</v>
          </cell>
          <cell r="J1416" t="str">
            <v>RES - Minority Interest Reserve (Equity Interest) - Other movements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row r="7">
          <cell r="I7">
            <v>11111000</v>
          </cell>
        </row>
      </sheetData>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ow r="7">
          <cell r="I7">
            <v>11111000</v>
          </cell>
        </row>
      </sheetData>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17 Table &amp; Slicer"/>
      <sheetName val="Pivot Table QTR04 vs Apr 17"/>
      <sheetName val="ECL main Data"/>
      <sheetName val="ex-DECC HR WF 07 Staff Detail"/>
      <sheetName val="Macro1"/>
      <sheetName val="map"/>
      <sheetName val="HR-04 ex-BIS Diversity "/>
    </sheetNames>
    <sheetDataSet>
      <sheetData sheetId="0"/>
      <sheetData sheetId="1"/>
      <sheetData sheetId="2">
        <row r="5">
          <cell r="BR5">
            <v>15006790</v>
          </cell>
        </row>
      </sheetData>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ed UCOA Account Codes"/>
      <sheetName val="Deleted Codes"/>
      <sheetName val="Revised UCOA-MENTOR NAC Mapping"/>
      <sheetName val="Data"/>
      <sheetName val="Revised_UCOA_Account_Codes1"/>
      <sheetName val="Deleted_Codes1"/>
      <sheetName val="Revised_UCOA-MENTOR_NAC_Mappin1"/>
      <sheetName val="Revised_UCOA_Account_Codes"/>
      <sheetName val="Deleted_Codes"/>
      <sheetName val="Revised_UCOA-MENTOR_NAC_Mapping"/>
      <sheetName val="KEY_-_risk_level_"/>
      <sheetName val="Revised_UCOA_Account_Codes2"/>
      <sheetName val="Deleted_Codes2"/>
      <sheetName val="Revised_UCOA-MENTOR_NAC_Mappin2"/>
      <sheetName val="KEY - risk level "/>
      <sheetName val="UCA%20Account%20Codes%20-%20MEN"/>
      <sheetName val="Master Control List - DCP"/>
      <sheetName val="Lookups1"/>
      <sheetName val="Lookups3"/>
      <sheetName val="may02) blue"/>
      <sheetName val="MAIN"/>
      <sheetName val="ADMIN"/>
      <sheetName val="Jnl 846 PY"/>
      <sheetName val="ForecastInputSheet"/>
    </sheetNames>
    <definedNames>
      <definedName name="Macro1"/>
      <definedName name="Macro2"/>
      <definedName name="Macroassignprintmacro"/>
      <definedName name="printdocument"/>
      <definedName name="PrintSheet"/>
      <definedName name="setuppages"/>
    </defined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FF Cost Centre"/>
      <sheetName val="DFF Account"/>
      <sheetName val="DFF Programme"/>
      <sheetName val="Entity"/>
      <sheetName val="Business Unit"/>
      <sheetName val="Cost Centre"/>
      <sheetName val="Account"/>
      <sheetName val="Programme"/>
      <sheetName val="Analysis 1"/>
      <sheetName val="Analysis 2"/>
      <sheetName val="Spare 1"/>
      <sheetName val="Spare 2"/>
      <sheetName val="CHGSPD19.FIN"/>
      <sheetName val="DFF_Cost_Centre1"/>
      <sheetName val="DFF_Account1"/>
      <sheetName val="DFF_Programme1"/>
      <sheetName val="Business_Unit1"/>
      <sheetName val="Cost_Centre1"/>
      <sheetName val="Analysis_11"/>
      <sheetName val="Analysis_21"/>
      <sheetName val="Spare_11"/>
      <sheetName val="Spare_21"/>
      <sheetName val="CHGSPD19_FIN1"/>
      <sheetName val="DFF_Cost_Centre"/>
      <sheetName val="DFF_Account"/>
      <sheetName val="DFF_Programme"/>
      <sheetName val="Business_Unit"/>
      <sheetName val="Cost_Centre"/>
      <sheetName val="Analysis_1"/>
      <sheetName val="Analysis_2"/>
      <sheetName val="Spare_1"/>
      <sheetName val="Spare_2"/>
      <sheetName val="CHGSPD19_FIN"/>
      <sheetName val="Revised_UCOA-MENTOR_NAC_Mapping"/>
      <sheetName val="DFF_Cost_Centre2"/>
      <sheetName val="DFF_Account2"/>
      <sheetName val="DFF_Programme2"/>
      <sheetName val="Business_Unit2"/>
      <sheetName val="Cost_Centre2"/>
      <sheetName val="Analysis_12"/>
      <sheetName val="Analysis_22"/>
      <sheetName val="Spare_12"/>
      <sheetName val="Spare_22"/>
      <sheetName val="CHGSPD19_FIN2"/>
      <sheetName val="Revised UCOA-MENTOR NAC Mapping"/>
      <sheetName val="BR100_GL%20v1.4"/>
      <sheetName val="Master Control List - DCP"/>
      <sheetName val="Lookups1"/>
      <sheetName val="Lookups3"/>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refreshError="1"/>
      <sheetData sheetId="14"/>
      <sheetData sheetId="15">
        <row r="6">
          <cell r="B6" t="str">
            <v>CAPITAL</v>
          </cell>
        </row>
      </sheetData>
      <sheetData sheetId="16"/>
      <sheetData sheetId="17"/>
      <sheetData sheetId="18"/>
      <sheetData sheetId="19"/>
      <sheetData sheetId="20"/>
      <sheetData sheetId="21"/>
      <sheetData sheetId="22"/>
      <sheetData sheetId="23"/>
      <sheetData sheetId="24"/>
      <sheetData sheetId="25">
        <row r="6">
          <cell r="B6" t="str">
            <v>CAPITAL</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ings"/>
      <sheetName val="Table"/>
      <sheetName val="Data Validation"/>
      <sheetName val="Hierarchy"/>
      <sheetName val="B&amp;S"/>
      <sheetName val="KIG"/>
      <sheetName val="MF"/>
      <sheetName val="Fin &amp; Commercial"/>
      <sheetName val="MPST"/>
      <sheetName val="SABR"/>
      <sheetName val="UKTI"/>
      <sheetName val="OME"/>
      <sheetName val="Action for Business"/>
      <sheetName val="MOG"/>
      <sheetName val="UKTI CC List"/>
      <sheetName val="Data_Validation1"/>
      <sheetName val="Fin_&amp;_Commercial1"/>
      <sheetName val="Action_for_Business1"/>
      <sheetName val="UKTI_CC_List1"/>
      <sheetName val="Data_Validation"/>
      <sheetName val="Fin_&amp;_Commercial"/>
      <sheetName val="Action_for_Business"/>
      <sheetName val="UKTI_CC_List"/>
      <sheetName val="SUMMARY TABLE"/>
      <sheetName val="Data_Validation3"/>
      <sheetName val="Fin_&amp;_Commercial3"/>
      <sheetName val="Action_for_Business3"/>
      <sheetName val="UKTI_CC_List3"/>
      <sheetName val="SUMMARY_TABLE1"/>
      <sheetName val="Data_Validation2"/>
      <sheetName val="Fin_&amp;_Commercial2"/>
      <sheetName val="Action_for_Business2"/>
      <sheetName val="UKTI_CC_List2"/>
      <sheetName val="SUMMARY_TABLE"/>
      <sheetName val="DFF_Account"/>
      <sheetName val="Data_Validation4"/>
      <sheetName val="Fin_&amp;_Commercial4"/>
      <sheetName val="Action_for_Business4"/>
      <sheetName val="UKTI_CC_List4"/>
      <sheetName val="SUMMARY_TABLE2"/>
      <sheetName val="AYLs re-forecast benefits +CPS "/>
      <sheetName val="Re-forecast benefits"/>
      <sheetName val="DFF Account"/>
      <sheetName val="7.2. Overtime"/>
      <sheetName val="Revised UCOA-MENTOR NAC Mapping"/>
      <sheetName val="NTB Inputs"/>
      <sheetName val="2. MENTOR UCOA NAC Map RK"/>
      <sheetName val="MA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ow r="2">
          <cell r="I2" t="str">
            <v>Yes - Directorate Level Parent</v>
          </cell>
        </row>
      </sheetData>
      <sheetData sheetId="16"/>
      <sheetData sheetId="17"/>
      <sheetData sheetId="18"/>
      <sheetData sheetId="19">
        <row r="2">
          <cell r="I2" t="str">
            <v>Yes - Directorate Level Parent</v>
          </cell>
        </row>
      </sheetData>
      <sheetData sheetId="20"/>
      <sheetData sheetId="21"/>
      <sheetData sheetId="22"/>
      <sheetData sheetId="23" refreshError="1"/>
      <sheetData sheetId="24">
        <row r="2">
          <cell r="I2" t="str">
            <v>Yes - Directorate Level Parent</v>
          </cell>
        </row>
      </sheetData>
      <sheetData sheetId="25"/>
      <sheetData sheetId="26"/>
      <sheetData sheetId="27"/>
      <sheetData sheetId="28"/>
      <sheetData sheetId="29">
        <row r="2">
          <cell r="I2" t="str">
            <v>Yes - Directorate Level Parent</v>
          </cell>
        </row>
      </sheetData>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BIS Programmes"/>
      <sheetName val="B&amp;S"/>
      <sheetName val="MLG"/>
      <sheetName val="KIG"/>
      <sheetName val="OME"/>
      <sheetName val="F&amp;C"/>
      <sheetName val="Legal Group"/>
      <sheetName val="Legal People and Comms"/>
      <sheetName val="SABR"/>
      <sheetName val="SheX"/>
      <sheetName val="Unsure"/>
      <sheetName val="DECC - All Defunct"/>
      <sheetName val="Lookup"/>
      <sheetName val="Data Validation"/>
      <sheetName val="Non-financial"/>
      <sheetName val="Report Headings"/>
      <sheetName val="Group and Directorate Lookups"/>
      <sheetName val="Cleanup%20and%20Mapping%20of%20"/>
      <sheetName val="Cleanup and Mapping of Programm"/>
      <sheetName val="Total_BIS_Programmes1"/>
      <sheetName val="Legal_Group1"/>
      <sheetName val="Legal_People_and_Comms1"/>
      <sheetName val="DECC_-_All_Defunct1"/>
      <sheetName val="Group_and_Directorate_Lookups1"/>
      <sheetName val="Total_BIS_Programmes"/>
      <sheetName val="Legal_Group"/>
      <sheetName val="Legal_People_and_Comms"/>
      <sheetName val="DECC_-_All_Defunct"/>
      <sheetName val="Group_and_Directorate_Lookups"/>
      <sheetName val="Total_BIS_Programmes2"/>
      <sheetName val="Legal_Group2"/>
      <sheetName val="Legal_People_and_Comms2"/>
      <sheetName val="DECC_-_All_Defunct2"/>
      <sheetName val="Group_and_Directorate_Lookups2"/>
      <sheetName val="UCOA PROG"/>
      <sheetName val="Scenario"/>
      <sheetName val="Total_BIS_Programmes3"/>
      <sheetName val="Legal_Group3"/>
      <sheetName val="Legal_People_and_Comms3"/>
      <sheetName val="DECC_-_All_Defunct3"/>
      <sheetName val="Group_and_Directorate_Lookups3"/>
      <sheetName val="UCOA_PROG"/>
      <sheetName val="Total_BIS_Programmes4"/>
      <sheetName val="Legal_Group4"/>
      <sheetName val="Legal_People_and_Comms4"/>
      <sheetName val="DECC_-_All_Defunct4"/>
      <sheetName val="Group_and_Directorate_Lookups4"/>
      <sheetName val="UCOA_PROG1"/>
      <sheetName val="Total_BIS_Programmes5"/>
      <sheetName val="Legal_Group5"/>
      <sheetName val="Legal_People_and_Comms5"/>
      <sheetName val="DECC_-_All_Defunct5"/>
      <sheetName val="Group_and_Directorate_Lookups5"/>
      <sheetName val="UCOA_PROG2"/>
      <sheetName val="Total_BIS_Programmes8"/>
      <sheetName val="Legal_Group8"/>
      <sheetName val="Legal_People_and_Comms8"/>
      <sheetName val="DECC_-_All_Defunct8"/>
      <sheetName val="Group_and_Directorate_Lookups8"/>
      <sheetName val="UCOA_PROG5"/>
      <sheetName val="Total_BIS_Programmes6"/>
      <sheetName val="Legal_Group6"/>
      <sheetName val="Legal_People_and_Comms6"/>
      <sheetName val="DECC_-_All_Defunct6"/>
      <sheetName val="Group_and_Directorate_Lookups6"/>
      <sheetName val="UCOA_PROG3"/>
      <sheetName val="Total_BIS_Programmes7"/>
      <sheetName val="Legal_Group7"/>
      <sheetName val="Legal_People_and_Comms7"/>
      <sheetName val="DECC_-_All_Defunct7"/>
      <sheetName val="Group_and_Directorate_Lookups7"/>
      <sheetName val="UCOA_PROG4"/>
      <sheetName val="Data_Validation"/>
      <sheetName val="Cleanup_and_Mapping_of_Programm"/>
      <sheetName val="Data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AAPI</v>
          </cell>
        </row>
      </sheetData>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ges"/>
      <sheetName val="Date Ranges"/>
      <sheetName val="Control Sheet"/>
      <sheetName val="Create Entity"/>
      <sheetName val="Create Cost Centre"/>
      <sheetName val="Create Account Code"/>
      <sheetName val="Create Programme Code"/>
      <sheetName val="Create Analysis Code"/>
      <sheetName val="Enable or Disable Code"/>
      <sheetName val="Update Entity Information"/>
      <sheetName val="Update Cost Centre"/>
      <sheetName val="Update Account Code"/>
      <sheetName val="Update Programme Code"/>
      <sheetName val="Create Alias Cost Centre"/>
      <sheetName val="Sheet1"/>
      <sheetName val="Sheet2"/>
      <sheetName val="Update Analysis Code"/>
      <sheetName val="Lookup"/>
      <sheetName val="Date_Ranges"/>
      <sheetName val="Control_Sheet"/>
      <sheetName val="Create_Entity"/>
      <sheetName val="Create_Cost_Centre"/>
      <sheetName val="Create_Account_Code"/>
      <sheetName val="Create_Programme_Code"/>
      <sheetName val="Create_Analysis_Code"/>
      <sheetName val="Enable_or_Disable_Code"/>
      <sheetName val="Update_Entity_Information"/>
      <sheetName val="Update_Cost_Centre"/>
      <sheetName val="Update_Account_Code"/>
      <sheetName val="Update_Programme_Code"/>
      <sheetName val="Create_Alias_Cost_Centre"/>
      <sheetName val="Update_Analysis_Code"/>
      <sheetName val="568209_UCoA_Form_New-v1"/>
      <sheetName val="568209 UCoA_Form_New-v1"/>
      <sheetName val="568209_UCoA_Form_New-v11"/>
      <sheetName val="Date_Ranges1"/>
      <sheetName val="Control_Sheet1"/>
      <sheetName val="Create_Entity1"/>
      <sheetName val="Create_Cost_Centre1"/>
      <sheetName val="Create_Account_Code1"/>
      <sheetName val="Create_Programme_Code1"/>
      <sheetName val="Create_Analysis_Code1"/>
      <sheetName val="Enable_or_Disable_Code1"/>
      <sheetName val="Update_Entity_Information1"/>
      <sheetName val="Update_Cost_Centre1"/>
      <sheetName val="Update_Account_Code1"/>
      <sheetName val="Update_Programme_Code1"/>
      <sheetName val="Create_Alias_Cost_Centre1"/>
      <sheetName val="Update_Analysis_Code1"/>
      <sheetName val="568209_UCoA_Form_New-v12"/>
      <sheetName val="Date_Ranges2"/>
      <sheetName val="Control_Sheet2"/>
      <sheetName val="Create_Entity2"/>
      <sheetName val="Create_Cost_Centre2"/>
      <sheetName val="Create_Account_Code2"/>
      <sheetName val="Create_Programme_Code2"/>
      <sheetName val="Create_Analysis_Code2"/>
      <sheetName val="Enable_or_Disable_Code2"/>
      <sheetName val="Update_Entity_Information2"/>
      <sheetName val="Update_Cost_Centre2"/>
      <sheetName val="Update_Account_Code2"/>
      <sheetName val="Update_Programme_Code2"/>
      <sheetName val="Create_Alias_Cost_Centre2"/>
      <sheetName val="Update_Analysis_Code2"/>
      <sheetName val="Non-financial"/>
      <sheetName val="Yr on yr calcs"/>
    </sheetNames>
    <sheetDataSet>
      <sheetData sheetId="0">
        <row r="31">
          <cell r="A31" t="str">
            <v>Income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509E5-A0FF-4D51-9897-64FBA319063D}">
  <dimension ref="A1:AZ471"/>
  <sheetViews>
    <sheetView tabSelected="1" zoomScale="60" zoomScaleNormal="60" workbookViewId="0">
      <selection activeCell="AI14" sqref="AI14"/>
    </sheetView>
  </sheetViews>
  <sheetFormatPr defaultColWidth="10.26953125" defaultRowHeight="15.25" x14ac:dyDescent="0.75"/>
  <cols>
    <col min="1" max="1" width="10.26953125" style="59"/>
    <col min="2" max="2" width="11.453125" style="59" bestFit="1" customWidth="1"/>
    <col min="3" max="3" width="27.1796875" style="60" customWidth="1"/>
    <col min="4" max="4" width="17.40625" style="60" customWidth="1"/>
    <col min="5" max="5" width="15.08984375" style="60" customWidth="1"/>
    <col min="6" max="15" width="11.1796875" style="60" customWidth="1"/>
    <col min="16" max="16" width="12.36328125" style="60" customWidth="1"/>
    <col min="17" max="17" width="11.1796875" style="60" customWidth="1"/>
    <col min="18" max="18" width="11.453125" style="59" customWidth="1"/>
    <col min="19" max="19" width="10.6796875" style="59" customWidth="1"/>
    <col min="20" max="25" width="11.1796875" style="59" customWidth="1"/>
    <col min="26" max="27" width="11.6328125" style="59" customWidth="1"/>
    <col min="28" max="29" width="11.1796875" style="59" customWidth="1"/>
    <col min="30" max="31" width="12.76953125" style="59" customWidth="1"/>
    <col min="32" max="38" width="17.953125" style="59" customWidth="1"/>
    <col min="39" max="39" width="37.7265625" style="59" customWidth="1"/>
    <col min="40" max="41" width="20.453125" style="59" customWidth="1"/>
    <col min="42" max="42" width="24.04296875" style="59" customWidth="1"/>
    <col min="43" max="43" width="35.40625" style="59" customWidth="1"/>
    <col min="44" max="52" width="10.26953125" style="35"/>
    <col min="53" max="16384" width="10.26953125" style="59"/>
  </cols>
  <sheetData>
    <row r="1" spans="1:43" ht="62.15" customHeight="1" x14ac:dyDescent="0.75">
      <c r="A1" s="76" t="s">
        <v>49</v>
      </c>
      <c r="B1" s="79" t="s">
        <v>50</v>
      </c>
      <c r="C1" s="61" t="s">
        <v>51</v>
      </c>
      <c r="D1" s="61" t="s">
        <v>52</v>
      </c>
      <c r="E1" s="61" t="s">
        <v>53</v>
      </c>
      <c r="F1" s="65" t="s">
        <v>54</v>
      </c>
      <c r="G1" s="67"/>
      <c r="H1" s="67"/>
      <c r="I1" s="67"/>
      <c r="J1" s="67"/>
      <c r="K1" s="67"/>
      <c r="L1" s="67"/>
      <c r="M1" s="67"/>
      <c r="N1" s="67"/>
      <c r="O1" s="67"/>
      <c r="P1" s="67"/>
      <c r="Q1" s="67"/>
      <c r="R1" s="67"/>
      <c r="S1" s="66"/>
      <c r="T1" s="65" t="s">
        <v>55</v>
      </c>
      <c r="U1" s="67"/>
      <c r="V1" s="67"/>
      <c r="W1" s="67"/>
      <c r="X1" s="67"/>
      <c r="Y1" s="67"/>
      <c r="Z1" s="67"/>
      <c r="AA1" s="67"/>
      <c r="AB1" s="67"/>
      <c r="AC1" s="66"/>
      <c r="AD1" s="68" t="s">
        <v>56</v>
      </c>
      <c r="AE1" s="69"/>
      <c r="AF1" s="65" t="s">
        <v>57</v>
      </c>
      <c r="AG1" s="67"/>
      <c r="AH1" s="67"/>
      <c r="AI1" s="67"/>
      <c r="AJ1" s="67"/>
      <c r="AK1" s="67"/>
      <c r="AL1" s="66"/>
      <c r="AM1" s="65" t="s">
        <v>58</v>
      </c>
      <c r="AN1" s="67"/>
      <c r="AO1" s="66"/>
      <c r="AP1" s="72" t="s">
        <v>59</v>
      </c>
      <c r="AQ1" s="61" t="s">
        <v>60</v>
      </c>
    </row>
    <row r="2" spans="1:43" ht="62.15" customHeight="1" x14ac:dyDescent="0.75">
      <c r="A2" s="77"/>
      <c r="B2" s="80"/>
      <c r="C2" s="75"/>
      <c r="D2" s="75"/>
      <c r="E2" s="75"/>
      <c r="F2" s="63" t="s">
        <v>0</v>
      </c>
      <c r="G2" s="64"/>
      <c r="H2" s="63" t="s">
        <v>1</v>
      </c>
      <c r="I2" s="64"/>
      <c r="J2" s="63" t="s">
        <v>2</v>
      </c>
      <c r="K2" s="64"/>
      <c r="L2" s="63" t="s">
        <v>3</v>
      </c>
      <c r="M2" s="64"/>
      <c r="N2" s="63" t="s">
        <v>4</v>
      </c>
      <c r="O2" s="64"/>
      <c r="P2" s="63" t="s">
        <v>61</v>
      </c>
      <c r="Q2" s="64"/>
      <c r="R2" s="63" t="s">
        <v>6</v>
      </c>
      <c r="S2" s="64"/>
      <c r="T2" s="65" t="s">
        <v>62</v>
      </c>
      <c r="U2" s="66"/>
      <c r="V2" s="65" t="s">
        <v>8</v>
      </c>
      <c r="W2" s="66"/>
      <c r="X2" s="65" t="s">
        <v>9</v>
      </c>
      <c r="Y2" s="66"/>
      <c r="Z2" s="65" t="s">
        <v>10</v>
      </c>
      <c r="AA2" s="66"/>
      <c r="AB2" s="63" t="s">
        <v>11</v>
      </c>
      <c r="AC2" s="64"/>
      <c r="AD2" s="70"/>
      <c r="AE2" s="71"/>
      <c r="AF2" s="61" t="s">
        <v>13</v>
      </c>
      <c r="AG2" s="61" t="s">
        <v>14</v>
      </c>
      <c r="AH2" s="61" t="s">
        <v>15</v>
      </c>
      <c r="AI2" s="61" t="s">
        <v>16</v>
      </c>
      <c r="AJ2" s="61" t="s">
        <v>17</v>
      </c>
      <c r="AK2" s="61" t="s">
        <v>18</v>
      </c>
      <c r="AL2" s="61" t="s">
        <v>19</v>
      </c>
      <c r="AM2" s="61" t="s">
        <v>63</v>
      </c>
      <c r="AN2" s="61" t="s">
        <v>21</v>
      </c>
      <c r="AO2" s="61" t="s">
        <v>22</v>
      </c>
      <c r="AP2" s="73"/>
      <c r="AQ2" s="75"/>
    </row>
    <row r="3" spans="1:43" ht="45.75" x14ac:dyDescent="0.75">
      <c r="A3" s="78"/>
      <c r="B3" s="81"/>
      <c r="C3" s="62"/>
      <c r="D3" s="62"/>
      <c r="E3" s="62"/>
      <c r="F3" s="36" t="s">
        <v>24</v>
      </c>
      <c r="G3" s="36" t="s">
        <v>25</v>
      </c>
      <c r="H3" s="36" t="s">
        <v>24</v>
      </c>
      <c r="I3" s="36" t="s">
        <v>25</v>
      </c>
      <c r="J3" s="36" t="s">
        <v>24</v>
      </c>
      <c r="K3" s="36" t="s">
        <v>25</v>
      </c>
      <c r="L3" s="36" t="s">
        <v>24</v>
      </c>
      <c r="M3" s="36" t="s">
        <v>25</v>
      </c>
      <c r="N3" s="36" t="s">
        <v>24</v>
      </c>
      <c r="O3" s="36" t="s">
        <v>25</v>
      </c>
      <c r="P3" s="36" t="s">
        <v>24</v>
      </c>
      <c r="Q3" s="36" t="s">
        <v>25</v>
      </c>
      <c r="R3" s="36" t="s">
        <v>24</v>
      </c>
      <c r="S3" s="36" t="s">
        <v>25</v>
      </c>
      <c r="T3" s="37" t="s">
        <v>24</v>
      </c>
      <c r="U3" s="37" t="s">
        <v>25</v>
      </c>
      <c r="V3" s="37" t="s">
        <v>24</v>
      </c>
      <c r="W3" s="37" t="s">
        <v>25</v>
      </c>
      <c r="X3" s="37" t="s">
        <v>24</v>
      </c>
      <c r="Y3" s="37" t="s">
        <v>25</v>
      </c>
      <c r="Z3" s="37" t="s">
        <v>24</v>
      </c>
      <c r="AA3" s="37" t="s">
        <v>25</v>
      </c>
      <c r="AB3" s="37" t="s">
        <v>24</v>
      </c>
      <c r="AC3" s="37" t="s">
        <v>25</v>
      </c>
      <c r="AD3" s="38" t="s">
        <v>24</v>
      </c>
      <c r="AE3" s="39" t="s">
        <v>25</v>
      </c>
      <c r="AF3" s="62"/>
      <c r="AG3" s="62"/>
      <c r="AH3" s="62"/>
      <c r="AI3" s="62"/>
      <c r="AJ3" s="62"/>
      <c r="AK3" s="62"/>
      <c r="AL3" s="62"/>
      <c r="AM3" s="62"/>
      <c r="AN3" s="62"/>
      <c r="AO3" s="62"/>
      <c r="AP3" s="74"/>
      <c r="AQ3" s="62"/>
    </row>
    <row r="4" spans="1:43" ht="29.5" customHeight="1" x14ac:dyDescent="0.75">
      <c r="A4" s="40">
        <v>2021</v>
      </c>
      <c r="B4" s="40" t="s">
        <v>64</v>
      </c>
      <c r="C4" s="41" t="s">
        <v>26</v>
      </c>
      <c r="D4" s="42" t="s">
        <v>27</v>
      </c>
      <c r="E4" s="43" t="s">
        <v>28</v>
      </c>
      <c r="F4" s="16">
        <v>75</v>
      </c>
      <c r="G4" s="44">
        <v>73.17</v>
      </c>
      <c r="H4" s="16">
        <v>448</v>
      </c>
      <c r="I4" s="44">
        <v>438.69</v>
      </c>
      <c r="J4" s="16">
        <v>2436</v>
      </c>
      <c r="K4" s="44">
        <v>2402.52</v>
      </c>
      <c r="L4" s="16">
        <v>2562</v>
      </c>
      <c r="M4" s="44">
        <v>2497.88</v>
      </c>
      <c r="N4" s="16">
        <v>326</v>
      </c>
      <c r="O4" s="44">
        <v>313.55</v>
      </c>
      <c r="P4" s="16"/>
      <c r="Q4" s="16"/>
      <c r="R4" s="45">
        <f>SUM(F4,H4,J4,L4,N4,P4)</f>
        <v>5847</v>
      </c>
      <c r="S4" s="45">
        <f>SUM(G4,I4,K4,M4,O4,Q4)</f>
        <v>5725.81</v>
      </c>
      <c r="T4" s="16">
        <v>15</v>
      </c>
      <c r="U4" s="16">
        <v>15</v>
      </c>
      <c r="V4" s="16">
        <v>0</v>
      </c>
      <c r="W4" s="16">
        <v>0</v>
      </c>
      <c r="X4" s="16">
        <v>129</v>
      </c>
      <c r="Y4" s="16">
        <v>114.54</v>
      </c>
      <c r="Z4" s="16">
        <v>58</v>
      </c>
      <c r="AA4" s="16">
        <v>50.46</v>
      </c>
      <c r="AB4" s="46">
        <f>SUM(T4,V4,X4,Z4,)</f>
        <v>202</v>
      </c>
      <c r="AC4" s="46">
        <f>SUM(U4,W4,Y4,AA4)</f>
        <v>180.00000000000003</v>
      </c>
      <c r="AD4" s="47">
        <f>R4+AB4</f>
        <v>6049</v>
      </c>
      <c r="AE4" s="47">
        <f>S4+AC4</f>
        <v>5905.81</v>
      </c>
      <c r="AF4" s="48">
        <v>22507098.670000002</v>
      </c>
      <c r="AG4" s="48">
        <v>1019141.16</v>
      </c>
      <c r="AH4" s="48">
        <v>62850</v>
      </c>
      <c r="AI4" s="48">
        <v>46335.94</v>
      </c>
      <c r="AJ4" s="48">
        <v>6212822.6000000006</v>
      </c>
      <c r="AK4" s="48">
        <v>2641415.4300000002</v>
      </c>
      <c r="AL4" s="49">
        <f>SUM(AF4:AK4)</f>
        <v>32489663.800000004</v>
      </c>
      <c r="AM4" s="23">
        <v>1792142</v>
      </c>
      <c r="AN4" s="23">
        <v>3262419</v>
      </c>
      <c r="AO4" s="50">
        <f>SUM(AM4:AN4)</f>
        <v>5054561</v>
      </c>
      <c r="AP4" s="49">
        <f>SUM(AO4,AL4)</f>
        <v>37544224.800000004</v>
      </c>
      <c r="AQ4" s="51"/>
    </row>
    <row r="5" spans="1:43" ht="29.5" x14ac:dyDescent="0.75">
      <c r="A5" s="40">
        <v>2021</v>
      </c>
      <c r="B5" s="40" t="s">
        <v>64</v>
      </c>
      <c r="C5" s="41" t="s">
        <v>29</v>
      </c>
      <c r="D5" s="42" t="s">
        <v>30</v>
      </c>
      <c r="E5" s="43" t="s">
        <v>28</v>
      </c>
      <c r="F5" s="16">
        <v>53</v>
      </c>
      <c r="G5" s="44">
        <v>47.039999999999992</v>
      </c>
      <c r="H5" s="16">
        <v>346</v>
      </c>
      <c r="I5" s="44">
        <v>326.89</v>
      </c>
      <c r="J5" s="16">
        <v>602</v>
      </c>
      <c r="K5" s="44">
        <v>560.43999999999994</v>
      </c>
      <c r="L5" s="16">
        <v>58</v>
      </c>
      <c r="M5" s="44">
        <v>53.56</v>
      </c>
      <c r="N5" s="16">
        <v>6</v>
      </c>
      <c r="O5" s="44">
        <v>6</v>
      </c>
      <c r="P5" s="16">
        <v>0</v>
      </c>
      <c r="Q5" s="16">
        <v>0</v>
      </c>
      <c r="R5" s="45">
        <f t="shared" ref="R5:S49" si="0">SUM(F5,H5,J5,L5,N5,P5)</f>
        <v>1065</v>
      </c>
      <c r="S5" s="45">
        <f t="shared" si="0"/>
        <v>993.92999999999984</v>
      </c>
      <c r="T5" s="16">
        <v>0</v>
      </c>
      <c r="U5" s="16">
        <v>0</v>
      </c>
      <c r="V5" s="16">
        <v>0</v>
      </c>
      <c r="W5" s="16">
        <v>0</v>
      </c>
      <c r="X5" s="16">
        <v>0</v>
      </c>
      <c r="Y5" s="16">
        <v>0</v>
      </c>
      <c r="Z5" s="16">
        <v>0</v>
      </c>
      <c r="AA5" s="16">
        <v>0</v>
      </c>
      <c r="AB5" s="46">
        <f t="shared" ref="AB5:AB49" si="1">SUM(T5,V5,X5,Z5,)</f>
        <v>0</v>
      </c>
      <c r="AC5" s="46">
        <f t="shared" ref="AC5:AC49" si="2">SUM(U5,W5,Y5,AA5)</f>
        <v>0</v>
      </c>
      <c r="AD5" s="47">
        <f t="shared" ref="AD5:AE49" si="3">R5+AB5</f>
        <v>1065</v>
      </c>
      <c r="AE5" s="47">
        <f t="shared" si="3"/>
        <v>993.92999999999984</v>
      </c>
      <c r="AF5" s="48">
        <v>2669852.5199999982</v>
      </c>
      <c r="AG5" s="48">
        <v>22949.739999999998</v>
      </c>
      <c r="AH5" s="48">
        <v>19403.2</v>
      </c>
      <c r="AI5" s="48">
        <v>6275.1100000000024</v>
      </c>
      <c r="AJ5" s="48">
        <v>715959.51999999525</v>
      </c>
      <c r="AK5" s="48">
        <v>270218.25999999972</v>
      </c>
      <c r="AL5" s="49">
        <f t="shared" ref="AL5:AL49" si="4">SUM(AF5:AK5)</f>
        <v>3704658.3499999936</v>
      </c>
      <c r="AM5" s="23">
        <v>0</v>
      </c>
      <c r="AN5" s="23">
        <v>0</v>
      </c>
      <c r="AO5" s="50">
        <f t="shared" ref="AO5:AO49" si="5">SUM(AM5:AN5)</f>
        <v>0</v>
      </c>
      <c r="AP5" s="49">
        <f t="shared" ref="AP5:AP42" si="6">SUM(AO5,AL5)</f>
        <v>3704658.3499999936</v>
      </c>
      <c r="AQ5" s="51"/>
    </row>
    <row r="6" spans="1:43" ht="29.5" x14ac:dyDescent="0.75">
      <c r="A6" s="40">
        <v>2021</v>
      </c>
      <c r="B6" s="40" t="s">
        <v>64</v>
      </c>
      <c r="C6" s="41" t="s">
        <v>31</v>
      </c>
      <c r="D6" s="42" t="s">
        <v>30</v>
      </c>
      <c r="E6" s="43" t="s">
        <v>28</v>
      </c>
      <c r="F6" s="16">
        <v>1418</v>
      </c>
      <c r="G6" s="44">
        <v>1388.4999999999998</v>
      </c>
      <c r="H6" s="16">
        <v>168</v>
      </c>
      <c r="I6" s="44">
        <v>163.85</v>
      </c>
      <c r="J6" s="16">
        <v>28</v>
      </c>
      <c r="K6" s="44">
        <v>26</v>
      </c>
      <c r="L6" s="16">
        <v>0</v>
      </c>
      <c r="M6" s="44">
        <v>0</v>
      </c>
      <c r="N6" s="16">
        <v>0</v>
      </c>
      <c r="O6" s="44">
        <v>0</v>
      </c>
      <c r="P6" s="16">
        <v>0</v>
      </c>
      <c r="Q6" s="16">
        <v>0</v>
      </c>
      <c r="R6" s="45">
        <f t="shared" si="0"/>
        <v>1614</v>
      </c>
      <c r="S6" s="45">
        <f t="shared" si="0"/>
        <v>1578.3499999999997</v>
      </c>
      <c r="T6" s="16">
        <v>0</v>
      </c>
      <c r="U6" s="16">
        <v>0</v>
      </c>
      <c r="V6" s="16">
        <v>0</v>
      </c>
      <c r="W6" s="16">
        <v>0</v>
      </c>
      <c r="X6" s="16">
        <v>0</v>
      </c>
      <c r="Y6" s="16">
        <v>0</v>
      </c>
      <c r="Z6" s="16">
        <v>0</v>
      </c>
      <c r="AA6" s="16">
        <v>0</v>
      </c>
      <c r="AB6" s="46">
        <f t="shared" si="1"/>
        <v>0</v>
      </c>
      <c r="AC6" s="46">
        <f t="shared" si="2"/>
        <v>0</v>
      </c>
      <c r="AD6" s="47">
        <f t="shared" si="3"/>
        <v>1614</v>
      </c>
      <c r="AE6" s="47">
        <f t="shared" si="3"/>
        <v>1578.3499999999997</v>
      </c>
      <c r="AF6" s="48">
        <v>4921388.37</v>
      </c>
      <c r="AG6" s="48">
        <v>178054.3</v>
      </c>
      <c r="AH6" s="48">
        <v>22535.49</v>
      </c>
      <c r="AI6" s="48">
        <v>707949.09</v>
      </c>
      <c r="AJ6" s="48">
        <v>923090.13</v>
      </c>
      <c r="AK6" s="48">
        <v>655472.9</v>
      </c>
      <c r="AL6" s="49">
        <f t="shared" si="4"/>
        <v>7408490.2800000003</v>
      </c>
      <c r="AM6" s="23">
        <v>0</v>
      </c>
      <c r="AN6" s="23">
        <v>0</v>
      </c>
      <c r="AO6" s="50">
        <f t="shared" si="5"/>
        <v>0</v>
      </c>
      <c r="AP6" s="49">
        <f t="shared" si="6"/>
        <v>7408490.2800000003</v>
      </c>
      <c r="AQ6" s="52"/>
    </row>
    <row r="7" spans="1:43" x14ac:dyDescent="0.75">
      <c r="A7" s="40">
        <v>2021</v>
      </c>
      <c r="B7" s="40" t="s">
        <v>64</v>
      </c>
      <c r="C7" s="41" t="s">
        <v>32</v>
      </c>
      <c r="D7" s="42" t="s">
        <v>30</v>
      </c>
      <c r="E7" s="43" t="s">
        <v>28</v>
      </c>
      <c r="F7" s="16">
        <v>9</v>
      </c>
      <c r="G7" s="44">
        <v>7.8</v>
      </c>
      <c r="H7" s="16">
        <v>33</v>
      </c>
      <c r="I7" s="44">
        <v>31.5</v>
      </c>
      <c r="J7" s="16">
        <v>192</v>
      </c>
      <c r="K7" s="44">
        <v>186.79999999999998</v>
      </c>
      <c r="L7" s="16">
        <v>71</v>
      </c>
      <c r="M7" s="44">
        <v>70.8</v>
      </c>
      <c r="N7" s="16">
        <v>3</v>
      </c>
      <c r="O7" s="44">
        <v>3</v>
      </c>
      <c r="P7" s="16">
        <v>0</v>
      </c>
      <c r="Q7" s="16">
        <v>0</v>
      </c>
      <c r="R7" s="45">
        <f t="shared" si="0"/>
        <v>308</v>
      </c>
      <c r="S7" s="45">
        <f t="shared" si="0"/>
        <v>299.89999999999998</v>
      </c>
      <c r="T7" s="16">
        <v>9</v>
      </c>
      <c r="U7" s="16">
        <v>8.98</v>
      </c>
      <c r="V7" s="16">
        <v>0</v>
      </c>
      <c r="W7" s="16">
        <v>0</v>
      </c>
      <c r="X7" s="16">
        <v>0</v>
      </c>
      <c r="Y7" s="16">
        <v>0</v>
      </c>
      <c r="Z7" s="16">
        <v>0</v>
      </c>
      <c r="AA7" s="16">
        <v>0</v>
      </c>
      <c r="AB7" s="46">
        <f t="shared" si="1"/>
        <v>9</v>
      </c>
      <c r="AC7" s="46">
        <f t="shared" si="2"/>
        <v>8.98</v>
      </c>
      <c r="AD7" s="47">
        <f t="shared" si="3"/>
        <v>317</v>
      </c>
      <c r="AE7" s="47">
        <f t="shared" si="3"/>
        <v>308.88</v>
      </c>
      <c r="AF7" s="48">
        <v>998561.19000000006</v>
      </c>
      <c r="AG7" s="48">
        <v>17326.650000000001</v>
      </c>
      <c r="AH7" s="48">
        <v>4944.6000000000004</v>
      </c>
      <c r="AI7" s="48">
        <v>6123.96</v>
      </c>
      <c r="AJ7" s="48">
        <v>268347.18</v>
      </c>
      <c r="AK7" s="48">
        <v>109709.51</v>
      </c>
      <c r="AL7" s="49">
        <f t="shared" si="4"/>
        <v>1405013.09</v>
      </c>
      <c r="AM7" s="23">
        <v>96234.04</v>
      </c>
      <c r="AN7" s="23">
        <v>0</v>
      </c>
      <c r="AO7" s="50">
        <f t="shared" si="5"/>
        <v>96234.04</v>
      </c>
      <c r="AP7" s="49">
        <f t="shared" si="6"/>
        <v>1501247.1300000001</v>
      </c>
      <c r="AQ7" s="51"/>
    </row>
    <row r="8" spans="1:43" ht="29.5" x14ac:dyDescent="0.75">
      <c r="A8" s="40">
        <v>2021</v>
      </c>
      <c r="B8" s="40" t="s">
        <v>64</v>
      </c>
      <c r="C8" s="41" t="s">
        <v>33</v>
      </c>
      <c r="D8" s="42" t="s">
        <v>30</v>
      </c>
      <c r="E8" s="43" t="s">
        <v>28</v>
      </c>
      <c r="F8" s="16">
        <v>0</v>
      </c>
      <c r="G8" s="44">
        <v>0</v>
      </c>
      <c r="H8" s="16">
        <v>1</v>
      </c>
      <c r="I8" s="44">
        <v>1</v>
      </c>
      <c r="J8" s="16">
        <v>11</v>
      </c>
      <c r="K8" s="44">
        <v>9.84</v>
      </c>
      <c r="L8" s="16">
        <v>19</v>
      </c>
      <c r="M8" s="44">
        <v>16.630000000000003</v>
      </c>
      <c r="N8" s="16">
        <v>5</v>
      </c>
      <c r="O8" s="44">
        <v>4.9000000000000004</v>
      </c>
      <c r="P8" s="16">
        <v>0</v>
      </c>
      <c r="Q8" s="16">
        <v>0</v>
      </c>
      <c r="R8" s="45">
        <f t="shared" si="0"/>
        <v>36</v>
      </c>
      <c r="S8" s="45">
        <f t="shared" si="0"/>
        <v>32.370000000000005</v>
      </c>
      <c r="T8" s="16">
        <v>0</v>
      </c>
      <c r="U8" s="16">
        <v>0</v>
      </c>
      <c r="V8" s="16">
        <v>0</v>
      </c>
      <c r="W8" s="16">
        <v>0</v>
      </c>
      <c r="X8" s="16">
        <v>0</v>
      </c>
      <c r="Y8" s="16">
        <v>0</v>
      </c>
      <c r="Z8" s="16">
        <v>0</v>
      </c>
      <c r="AA8" s="16">
        <v>0</v>
      </c>
      <c r="AB8" s="46">
        <f t="shared" si="1"/>
        <v>0</v>
      </c>
      <c r="AC8" s="46">
        <f t="shared" si="2"/>
        <v>0</v>
      </c>
      <c r="AD8" s="47">
        <f t="shared" si="3"/>
        <v>36</v>
      </c>
      <c r="AE8" s="47">
        <f t="shared" si="3"/>
        <v>32.370000000000005</v>
      </c>
      <c r="AF8" s="48">
        <v>132417</v>
      </c>
      <c r="AG8" s="48">
        <v>0</v>
      </c>
      <c r="AH8" s="48">
        <v>0</v>
      </c>
      <c r="AI8" s="48">
        <v>0</v>
      </c>
      <c r="AJ8" s="48">
        <v>39411</v>
      </c>
      <c r="AK8" s="48">
        <v>16127</v>
      </c>
      <c r="AL8" s="49">
        <f t="shared" si="4"/>
        <v>187955</v>
      </c>
      <c r="AM8" s="23">
        <v>0</v>
      </c>
      <c r="AN8" s="23">
        <v>0</v>
      </c>
      <c r="AO8" s="50">
        <f t="shared" si="5"/>
        <v>0</v>
      </c>
      <c r="AP8" s="49">
        <f t="shared" si="6"/>
        <v>187955</v>
      </c>
      <c r="AQ8" s="51"/>
    </row>
    <row r="9" spans="1:43" x14ac:dyDescent="0.75">
      <c r="A9" s="40">
        <v>2021</v>
      </c>
      <c r="B9" s="40" t="s">
        <v>64</v>
      </c>
      <c r="C9" s="41" t="s">
        <v>34</v>
      </c>
      <c r="D9" s="42" t="s">
        <v>35</v>
      </c>
      <c r="E9" s="43" t="s">
        <v>28</v>
      </c>
      <c r="F9" s="16">
        <v>448</v>
      </c>
      <c r="G9" s="44">
        <v>392.29</v>
      </c>
      <c r="H9" s="16">
        <v>287</v>
      </c>
      <c r="I9" s="44">
        <v>270.83999999999997</v>
      </c>
      <c r="J9" s="16">
        <v>311</v>
      </c>
      <c r="K9" s="44">
        <v>299.24</v>
      </c>
      <c r="L9" s="16">
        <v>79</v>
      </c>
      <c r="M9" s="44">
        <v>77.87</v>
      </c>
      <c r="N9" s="16">
        <v>7</v>
      </c>
      <c r="O9" s="44">
        <v>7</v>
      </c>
      <c r="P9" s="16">
        <v>0</v>
      </c>
      <c r="Q9" s="16">
        <v>0</v>
      </c>
      <c r="R9" s="45">
        <f t="shared" si="0"/>
        <v>1132</v>
      </c>
      <c r="S9" s="45">
        <f t="shared" si="0"/>
        <v>1047.24</v>
      </c>
      <c r="T9" s="16">
        <v>1</v>
      </c>
      <c r="U9" s="16">
        <v>1</v>
      </c>
      <c r="V9" s="16">
        <v>0</v>
      </c>
      <c r="W9" s="16">
        <v>0</v>
      </c>
      <c r="X9" s="16">
        <v>15</v>
      </c>
      <c r="Y9" s="16">
        <v>15</v>
      </c>
      <c r="Z9" s="16">
        <v>0</v>
      </c>
      <c r="AA9" s="16">
        <v>0</v>
      </c>
      <c r="AB9" s="46">
        <f t="shared" si="1"/>
        <v>16</v>
      </c>
      <c r="AC9" s="46">
        <f t="shared" si="2"/>
        <v>16</v>
      </c>
      <c r="AD9" s="47">
        <f t="shared" si="3"/>
        <v>1148</v>
      </c>
      <c r="AE9" s="47">
        <f t="shared" si="3"/>
        <v>1063.24</v>
      </c>
      <c r="AF9" s="48">
        <v>2713117.55</v>
      </c>
      <c r="AG9" s="48">
        <v>27850.18</v>
      </c>
      <c r="AH9" s="48">
        <v>0</v>
      </c>
      <c r="AI9" s="48">
        <v>43356.31</v>
      </c>
      <c r="AJ9" s="48">
        <v>736501.12</v>
      </c>
      <c r="AK9" s="48">
        <v>270691.15999999997</v>
      </c>
      <c r="AL9" s="49">
        <f t="shared" si="4"/>
        <v>3791516.3200000003</v>
      </c>
      <c r="AM9" s="23">
        <v>1941.74</v>
      </c>
      <c r="AN9" s="23">
        <v>163573.01</v>
      </c>
      <c r="AO9" s="50">
        <f t="shared" si="5"/>
        <v>165514.75</v>
      </c>
      <c r="AP9" s="49">
        <f t="shared" si="6"/>
        <v>3957031.0700000003</v>
      </c>
      <c r="AQ9" s="51"/>
    </row>
    <row r="10" spans="1:43" x14ac:dyDescent="0.75">
      <c r="A10" s="40">
        <v>2021</v>
      </c>
      <c r="B10" s="40" t="s">
        <v>64</v>
      </c>
      <c r="C10" s="41" t="s">
        <v>36</v>
      </c>
      <c r="D10" s="42" t="s">
        <v>30</v>
      </c>
      <c r="E10" s="43" t="s">
        <v>28</v>
      </c>
      <c r="F10" s="16">
        <v>5</v>
      </c>
      <c r="G10" s="44">
        <v>5</v>
      </c>
      <c r="H10" s="16">
        <v>1</v>
      </c>
      <c r="I10" s="44">
        <v>1</v>
      </c>
      <c r="J10" s="16">
        <v>4</v>
      </c>
      <c r="K10" s="44">
        <v>3.7199999999999998</v>
      </c>
      <c r="L10" s="16">
        <v>8</v>
      </c>
      <c r="M10" s="44">
        <v>8</v>
      </c>
      <c r="N10" s="16">
        <v>0</v>
      </c>
      <c r="O10" s="44">
        <v>0</v>
      </c>
      <c r="P10" s="16">
        <v>1</v>
      </c>
      <c r="Q10" s="16">
        <v>1</v>
      </c>
      <c r="R10" s="45">
        <f t="shared" si="0"/>
        <v>19</v>
      </c>
      <c r="S10" s="45">
        <f t="shared" si="0"/>
        <v>18.72</v>
      </c>
      <c r="T10" s="16">
        <v>0</v>
      </c>
      <c r="U10" s="16">
        <v>0</v>
      </c>
      <c r="V10" s="16">
        <v>0</v>
      </c>
      <c r="W10" s="16">
        <v>0</v>
      </c>
      <c r="X10" s="16">
        <v>0</v>
      </c>
      <c r="Y10" s="16">
        <v>0</v>
      </c>
      <c r="Z10" s="16">
        <v>2</v>
      </c>
      <c r="AA10" s="16">
        <v>2</v>
      </c>
      <c r="AB10" s="46">
        <f t="shared" si="1"/>
        <v>2</v>
      </c>
      <c r="AC10" s="46">
        <f t="shared" si="2"/>
        <v>2</v>
      </c>
      <c r="AD10" s="47">
        <f t="shared" si="3"/>
        <v>21</v>
      </c>
      <c r="AE10" s="47">
        <f t="shared" si="3"/>
        <v>20.72</v>
      </c>
      <c r="AF10" s="48">
        <v>79184.320000000007</v>
      </c>
      <c r="AG10" s="48">
        <v>216.66</v>
      </c>
      <c r="AH10" s="48">
        <v>0</v>
      </c>
      <c r="AI10" s="48">
        <v>0</v>
      </c>
      <c r="AJ10" s="48">
        <v>22148.89</v>
      </c>
      <c r="AK10" s="48">
        <v>9014.61</v>
      </c>
      <c r="AL10" s="49">
        <f t="shared" si="4"/>
        <v>110564.48000000001</v>
      </c>
      <c r="AM10" s="23">
        <v>0</v>
      </c>
      <c r="AN10" s="23">
        <v>3650</v>
      </c>
      <c r="AO10" s="50">
        <f t="shared" si="5"/>
        <v>3650</v>
      </c>
      <c r="AP10" s="49">
        <f t="shared" si="6"/>
        <v>114214.48000000001</v>
      </c>
      <c r="AQ10" s="51"/>
    </row>
    <row r="11" spans="1:43" x14ac:dyDescent="0.75">
      <c r="A11" s="40">
        <v>2021</v>
      </c>
      <c r="B11" s="40" t="s">
        <v>64</v>
      </c>
      <c r="C11" s="41" t="s">
        <v>37</v>
      </c>
      <c r="D11" s="42" t="s">
        <v>38</v>
      </c>
      <c r="E11" s="43" t="s">
        <v>28</v>
      </c>
      <c r="F11" s="16">
        <v>1788</v>
      </c>
      <c r="G11" s="44">
        <v>1684.6874474442006</v>
      </c>
      <c r="H11" s="16">
        <v>2439</v>
      </c>
      <c r="I11" s="44">
        <v>2172.6066816771008</v>
      </c>
      <c r="J11" s="16">
        <v>2198</v>
      </c>
      <c r="K11" s="44">
        <v>1988.6707207166</v>
      </c>
      <c r="L11" s="16">
        <v>306</v>
      </c>
      <c r="M11" s="44">
        <v>290.57744744759998</v>
      </c>
      <c r="N11" s="16">
        <v>27</v>
      </c>
      <c r="O11" s="44">
        <v>27</v>
      </c>
      <c r="P11" s="16">
        <v>0</v>
      </c>
      <c r="Q11" s="16">
        <v>0</v>
      </c>
      <c r="R11" s="45">
        <f t="shared" si="0"/>
        <v>6758</v>
      </c>
      <c r="S11" s="45">
        <f t="shared" si="0"/>
        <v>6163.5422972855013</v>
      </c>
      <c r="T11" s="16"/>
      <c r="U11" s="16"/>
      <c r="V11" s="16"/>
      <c r="W11" s="16"/>
      <c r="X11" s="16"/>
      <c r="Y11" s="16"/>
      <c r="Z11" s="16"/>
      <c r="AA11" s="16"/>
      <c r="AB11" s="46">
        <f t="shared" si="1"/>
        <v>0</v>
      </c>
      <c r="AC11" s="46">
        <f t="shared" si="2"/>
        <v>0</v>
      </c>
      <c r="AD11" s="47">
        <f t="shared" si="3"/>
        <v>6758</v>
      </c>
      <c r="AE11" s="47">
        <f t="shared" si="3"/>
        <v>6163.5422972855013</v>
      </c>
      <c r="AF11" s="48">
        <v>16061558.520000167</v>
      </c>
      <c r="AG11" s="48">
        <v>270738.2299999994</v>
      </c>
      <c r="AH11" s="48">
        <v>600</v>
      </c>
      <c r="AI11" s="48">
        <v>1454356.1400000015</v>
      </c>
      <c r="AJ11" s="48">
        <v>4312002.4400000386</v>
      </c>
      <c r="AK11" s="48">
        <v>13615853.3700001</v>
      </c>
      <c r="AL11" s="49">
        <f t="shared" si="4"/>
        <v>35715108.700000308</v>
      </c>
      <c r="AM11" s="23">
        <v>147771.28</v>
      </c>
      <c r="AN11" s="23">
        <v>81237.61</v>
      </c>
      <c r="AO11" s="50">
        <f t="shared" si="5"/>
        <v>229008.89</v>
      </c>
      <c r="AP11" s="49">
        <f t="shared" si="6"/>
        <v>35944117.590000309</v>
      </c>
      <c r="AQ11" s="51"/>
    </row>
    <row r="12" spans="1:43" x14ac:dyDescent="0.75">
      <c r="A12" s="40">
        <v>2021</v>
      </c>
      <c r="B12" s="40" t="s">
        <v>64</v>
      </c>
      <c r="C12" s="41" t="s">
        <v>39</v>
      </c>
      <c r="D12" s="42" t="s">
        <v>40</v>
      </c>
      <c r="E12" s="43" t="s">
        <v>28</v>
      </c>
      <c r="F12" s="16">
        <v>604</v>
      </c>
      <c r="G12" s="44">
        <v>565.26900000000012</v>
      </c>
      <c r="H12" s="16">
        <v>208</v>
      </c>
      <c r="I12" s="44">
        <v>198.38800000000003</v>
      </c>
      <c r="J12" s="16">
        <v>780</v>
      </c>
      <c r="K12" s="44">
        <v>748.84399999999994</v>
      </c>
      <c r="L12" s="16">
        <v>142</v>
      </c>
      <c r="M12" s="44">
        <v>138.42099999999999</v>
      </c>
      <c r="N12" s="16">
        <v>11</v>
      </c>
      <c r="O12" s="44">
        <v>10.598000000000001</v>
      </c>
      <c r="P12" s="16">
        <v>0</v>
      </c>
      <c r="Q12" s="16">
        <v>0</v>
      </c>
      <c r="R12" s="45">
        <f t="shared" si="0"/>
        <v>1745</v>
      </c>
      <c r="S12" s="45">
        <f t="shared" si="0"/>
        <v>1661.5200000000002</v>
      </c>
      <c r="T12" s="16">
        <v>27</v>
      </c>
      <c r="U12" s="16">
        <v>27</v>
      </c>
      <c r="V12" s="16">
        <v>0</v>
      </c>
      <c r="W12" s="16">
        <v>0</v>
      </c>
      <c r="X12" s="16">
        <v>18</v>
      </c>
      <c r="Y12" s="16">
        <v>18</v>
      </c>
      <c r="Z12" s="16">
        <v>0</v>
      </c>
      <c r="AA12" s="16">
        <v>0</v>
      </c>
      <c r="AB12" s="46">
        <f t="shared" si="1"/>
        <v>45</v>
      </c>
      <c r="AC12" s="46">
        <f t="shared" si="2"/>
        <v>45</v>
      </c>
      <c r="AD12" s="47">
        <f t="shared" si="3"/>
        <v>1790</v>
      </c>
      <c r="AE12" s="47">
        <f t="shared" si="3"/>
        <v>1706.5200000000002</v>
      </c>
      <c r="AF12" s="48">
        <v>4569687.0100000277</v>
      </c>
      <c r="AG12" s="48">
        <v>17521.54</v>
      </c>
      <c r="AH12" s="48">
        <v>77300</v>
      </c>
      <c r="AI12" s="48">
        <v>1973.0800000000002</v>
      </c>
      <c r="AJ12" s="48">
        <v>1234004.8800000106</v>
      </c>
      <c r="AK12" s="48">
        <v>475512.84999999928</v>
      </c>
      <c r="AL12" s="49">
        <f t="shared" si="4"/>
        <v>6375999.3600000385</v>
      </c>
      <c r="AM12" s="23">
        <v>566606.21</v>
      </c>
      <c r="AN12" s="23">
        <v>0</v>
      </c>
      <c r="AO12" s="50">
        <f t="shared" si="5"/>
        <v>566606.21</v>
      </c>
      <c r="AP12" s="49">
        <f t="shared" si="6"/>
        <v>6942605.5700000385</v>
      </c>
      <c r="AQ12" s="51"/>
    </row>
    <row r="13" spans="1:43" x14ac:dyDescent="0.75">
      <c r="A13" s="40">
        <v>2021</v>
      </c>
      <c r="B13" s="40" t="s">
        <v>64</v>
      </c>
      <c r="C13" s="41" t="s">
        <v>41</v>
      </c>
      <c r="D13" s="42" t="s">
        <v>40</v>
      </c>
      <c r="E13" s="43" t="s">
        <v>28</v>
      </c>
      <c r="F13" s="16">
        <v>253</v>
      </c>
      <c r="G13" s="44">
        <v>231.95000000000002</v>
      </c>
      <c r="H13" s="16">
        <v>489</v>
      </c>
      <c r="I13" s="44">
        <v>461.97</v>
      </c>
      <c r="J13" s="16">
        <v>546</v>
      </c>
      <c r="K13" s="44">
        <v>524.07000000000005</v>
      </c>
      <c r="L13" s="16">
        <v>360</v>
      </c>
      <c r="M13" s="44">
        <v>340.48999999999995</v>
      </c>
      <c r="N13" s="16">
        <v>25</v>
      </c>
      <c r="O13" s="44">
        <v>24.7</v>
      </c>
      <c r="P13" s="16">
        <v>0</v>
      </c>
      <c r="Q13" s="16">
        <v>0</v>
      </c>
      <c r="R13" s="45">
        <f t="shared" si="0"/>
        <v>1673</v>
      </c>
      <c r="S13" s="45">
        <f t="shared" si="0"/>
        <v>1583.1800000000003</v>
      </c>
      <c r="T13" s="16">
        <v>59</v>
      </c>
      <c r="U13" s="16">
        <v>59</v>
      </c>
      <c r="V13" s="16">
        <v>0</v>
      </c>
      <c r="W13" s="16">
        <v>0</v>
      </c>
      <c r="X13" s="16">
        <v>120</v>
      </c>
      <c r="Y13" s="16">
        <v>120</v>
      </c>
      <c r="Z13" s="16">
        <v>0</v>
      </c>
      <c r="AA13" s="16">
        <v>0</v>
      </c>
      <c r="AB13" s="46">
        <f t="shared" si="1"/>
        <v>179</v>
      </c>
      <c r="AC13" s="46">
        <f t="shared" si="2"/>
        <v>179</v>
      </c>
      <c r="AD13" s="47">
        <f t="shared" si="3"/>
        <v>1852</v>
      </c>
      <c r="AE13" s="47">
        <f t="shared" si="3"/>
        <v>1762.1800000000003</v>
      </c>
      <c r="AF13" s="48">
        <v>3887244</v>
      </c>
      <c r="AG13" s="48">
        <v>214971</v>
      </c>
      <c r="AH13" s="48">
        <v>60373</v>
      </c>
      <c r="AI13" s="48">
        <v>149599</v>
      </c>
      <c r="AJ13" s="48">
        <v>1118283</v>
      </c>
      <c r="AK13" s="48">
        <v>442005</v>
      </c>
      <c r="AL13" s="49">
        <f t="shared" si="4"/>
        <v>5872475</v>
      </c>
      <c r="AM13" s="23">
        <v>492899</v>
      </c>
      <c r="AN13" s="23">
        <v>0</v>
      </c>
      <c r="AO13" s="50">
        <f t="shared" si="5"/>
        <v>492899</v>
      </c>
      <c r="AP13" s="49">
        <f t="shared" si="6"/>
        <v>6365374</v>
      </c>
      <c r="AQ13" s="51"/>
    </row>
    <row r="14" spans="1:43" ht="16" thickBot="1" x14ac:dyDescent="0.9">
      <c r="A14" s="40">
        <v>2021</v>
      </c>
      <c r="B14" s="40" t="s">
        <v>64</v>
      </c>
      <c r="C14" s="41" t="s">
        <v>42</v>
      </c>
      <c r="D14" s="42" t="s">
        <v>35</v>
      </c>
      <c r="E14" s="43" t="s">
        <v>28</v>
      </c>
      <c r="F14" s="16">
        <v>123</v>
      </c>
      <c r="G14" s="44">
        <v>122.7</v>
      </c>
      <c r="H14" s="16">
        <v>196</v>
      </c>
      <c r="I14" s="44">
        <v>189.57702700000002</v>
      </c>
      <c r="J14" s="16">
        <v>1231</v>
      </c>
      <c r="K14" s="44">
        <v>1157.2714139999998</v>
      </c>
      <c r="L14" s="16">
        <v>578</v>
      </c>
      <c r="M14" s="44">
        <v>544.77888100000007</v>
      </c>
      <c r="N14" s="16">
        <v>10</v>
      </c>
      <c r="O14" s="44">
        <v>10</v>
      </c>
      <c r="P14" s="16">
        <v>0</v>
      </c>
      <c r="Q14" s="16">
        <v>0</v>
      </c>
      <c r="R14" s="45">
        <f t="shared" si="0"/>
        <v>2138</v>
      </c>
      <c r="S14" s="45">
        <f t="shared" si="0"/>
        <v>2024.3273220000001</v>
      </c>
      <c r="T14" s="16">
        <v>0</v>
      </c>
      <c r="U14" s="16">
        <v>0</v>
      </c>
      <c r="V14" s="16">
        <v>0</v>
      </c>
      <c r="W14" s="16">
        <v>0</v>
      </c>
      <c r="X14" s="16">
        <v>0</v>
      </c>
      <c r="Y14" s="16">
        <v>0</v>
      </c>
      <c r="Z14" s="16">
        <v>0</v>
      </c>
      <c r="AA14" s="16">
        <v>0</v>
      </c>
      <c r="AB14" s="46">
        <f t="shared" si="1"/>
        <v>0</v>
      </c>
      <c r="AC14" s="46">
        <f t="shared" si="2"/>
        <v>0</v>
      </c>
      <c r="AD14" s="47">
        <f t="shared" si="3"/>
        <v>2138</v>
      </c>
      <c r="AE14" s="47">
        <f t="shared" si="3"/>
        <v>2024.3273220000001</v>
      </c>
      <c r="AF14" s="48">
        <v>6484836.7199999997</v>
      </c>
      <c r="AG14" s="48">
        <v>510513.98999999929</v>
      </c>
      <c r="AH14" s="48">
        <v>0</v>
      </c>
      <c r="AI14" s="48">
        <v>0</v>
      </c>
      <c r="AJ14" s="48">
        <v>713483.85</v>
      </c>
      <c r="AK14" s="48">
        <v>1791292.73</v>
      </c>
      <c r="AL14" s="49">
        <f t="shared" si="4"/>
        <v>9500127.2899999991</v>
      </c>
      <c r="AM14" s="23">
        <v>1069507.4099999999</v>
      </c>
      <c r="AN14" s="23">
        <v>67115</v>
      </c>
      <c r="AO14" s="50">
        <f t="shared" si="5"/>
        <v>1136622.4099999999</v>
      </c>
      <c r="AP14" s="49">
        <f t="shared" si="6"/>
        <v>10636749.699999999</v>
      </c>
      <c r="AQ14" s="51"/>
    </row>
    <row r="15" spans="1:43" ht="30.25" thickBot="1" x14ac:dyDescent="0.8">
      <c r="A15" s="40">
        <v>2021</v>
      </c>
      <c r="B15" s="40" t="s">
        <v>64</v>
      </c>
      <c r="C15" s="41" t="s">
        <v>43</v>
      </c>
      <c r="D15" s="42" t="s">
        <v>30</v>
      </c>
      <c r="E15" s="43" t="s">
        <v>28</v>
      </c>
      <c r="F15" s="16">
        <v>0</v>
      </c>
      <c r="G15" s="44">
        <v>0</v>
      </c>
      <c r="H15" s="16">
        <v>0</v>
      </c>
      <c r="I15" s="44">
        <v>0</v>
      </c>
      <c r="J15" s="16">
        <v>0</v>
      </c>
      <c r="K15" s="44">
        <v>0</v>
      </c>
      <c r="L15" s="16">
        <v>0</v>
      </c>
      <c r="M15" s="44">
        <v>0</v>
      </c>
      <c r="N15" s="16">
        <v>0</v>
      </c>
      <c r="O15" s="44">
        <v>0</v>
      </c>
      <c r="P15" s="32">
        <v>353</v>
      </c>
      <c r="Q15" s="32">
        <v>0</v>
      </c>
      <c r="R15" s="45">
        <f t="shared" si="0"/>
        <v>353</v>
      </c>
      <c r="S15" s="45">
        <f t="shared" si="0"/>
        <v>0</v>
      </c>
      <c r="T15" s="32">
        <v>3</v>
      </c>
      <c r="U15" s="32">
        <v>0</v>
      </c>
      <c r="V15" s="32">
        <v>9</v>
      </c>
      <c r="W15" s="32">
        <v>0</v>
      </c>
      <c r="X15" s="16">
        <v>0</v>
      </c>
      <c r="Y15" s="16">
        <v>0</v>
      </c>
      <c r="Z15" s="16">
        <v>0</v>
      </c>
      <c r="AA15" s="16">
        <v>0</v>
      </c>
      <c r="AB15" s="46">
        <f t="shared" si="1"/>
        <v>12</v>
      </c>
      <c r="AC15" s="46">
        <f t="shared" si="2"/>
        <v>0</v>
      </c>
      <c r="AD15" s="47">
        <f t="shared" si="3"/>
        <v>365</v>
      </c>
      <c r="AE15" s="47">
        <f t="shared" si="3"/>
        <v>0</v>
      </c>
      <c r="AF15" s="53">
        <v>2174896.33</v>
      </c>
      <c r="AG15" s="53">
        <v>90443.82</v>
      </c>
      <c r="AH15" s="53">
        <v>0</v>
      </c>
      <c r="AI15" s="53">
        <v>0</v>
      </c>
      <c r="AJ15" s="53" t="s">
        <v>44</v>
      </c>
      <c r="AK15" s="53" t="s">
        <v>45</v>
      </c>
      <c r="AL15" s="49">
        <f t="shared" si="4"/>
        <v>2265340.15</v>
      </c>
      <c r="AM15" s="23">
        <v>0</v>
      </c>
      <c r="AN15" s="34">
        <v>174818.9</v>
      </c>
      <c r="AO15" s="50">
        <f t="shared" si="5"/>
        <v>174818.9</v>
      </c>
      <c r="AP15" s="49">
        <f t="shared" si="6"/>
        <v>2440159.0499999998</v>
      </c>
      <c r="AQ15" s="51"/>
    </row>
    <row r="16" spans="1:43" x14ac:dyDescent="0.65">
      <c r="A16" s="40">
        <v>2021</v>
      </c>
      <c r="B16" s="40" t="s">
        <v>64</v>
      </c>
      <c r="C16" s="41" t="s">
        <v>46</v>
      </c>
      <c r="D16" s="42" t="s">
        <v>30</v>
      </c>
      <c r="E16" s="43"/>
      <c r="F16" s="16">
        <v>86</v>
      </c>
      <c r="G16" s="44">
        <v>80.989999999999995</v>
      </c>
      <c r="H16" s="16">
        <v>255</v>
      </c>
      <c r="I16" s="44">
        <v>251</v>
      </c>
      <c r="J16" s="16">
        <v>869</v>
      </c>
      <c r="K16" s="44">
        <v>854.79</v>
      </c>
      <c r="L16" s="16">
        <v>327</v>
      </c>
      <c r="M16" s="44">
        <v>316.61</v>
      </c>
      <c r="N16" s="16">
        <v>14</v>
      </c>
      <c r="O16" s="44">
        <v>13.5</v>
      </c>
      <c r="P16" s="32">
        <v>102</v>
      </c>
      <c r="Q16" s="32">
        <v>102</v>
      </c>
      <c r="R16" s="45">
        <f t="shared" si="0"/>
        <v>1653</v>
      </c>
      <c r="S16" s="45">
        <f t="shared" si="0"/>
        <v>1618.8899999999999</v>
      </c>
      <c r="T16" s="16">
        <v>0</v>
      </c>
      <c r="U16" s="16">
        <v>0</v>
      </c>
      <c r="V16" s="16">
        <v>0</v>
      </c>
      <c r="W16" s="16">
        <v>0</v>
      </c>
      <c r="X16" s="16">
        <v>493</v>
      </c>
      <c r="Y16" s="16">
        <v>493</v>
      </c>
      <c r="Z16" s="16">
        <v>0</v>
      </c>
      <c r="AA16" s="16">
        <v>0</v>
      </c>
      <c r="AB16" s="46">
        <f t="shared" si="1"/>
        <v>493</v>
      </c>
      <c r="AC16" s="46">
        <f t="shared" si="2"/>
        <v>493</v>
      </c>
      <c r="AD16" s="47">
        <f t="shared" si="3"/>
        <v>2146</v>
      </c>
      <c r="AE16" s="47">
        <f t="shared" si="3"/>
        <v>2111.89</v>
      </c>
      <c r="AF16" s="48">
        <v>6826492.0199999996</v>
      </c>
      <c r="AG16" s="48">
        <v>0</v>
      </c>
      <c r="AH16" s="48">
        <v>908969.49</v>
      </c>
      <c r="AI16" s="48">
        <v>111838.94</v>
      </c>
      <c r="AJ16" s="48">
        <v>1171317.8899999999</v>
      </c>
      <c r="AK16" s="48">
        <v>892730.48</v>
      </c>
      <c r="AL16" s="49">
        <f t="shared" si="4"/>
        <v>9911348.8200000003</v>
      </c>
      <c r="AM16" s="23">
        <v>2361327.25</v>
      </c>
      <c r="AN16" s="23">
        <v>0</v>
      </c>
      <c r="AO16" s="50">
        <f t="shared" si="5"/>
        <v>2361327.25</v>
      </c>
      <c r="AP16" s="49">
        <f t="shared" si="6"/>
        <v>12272676.07</v>
      </c>
      <c r="AQ16" s="51"/>
    </row>
    <row r="17" spans="1:43" x14ac:dyDescent="0.75">
      <c r="A17" s="40">
        <v>2021</v>
      </c>
      <c r="B17" s="40" t="s">
        <v>64</v>
      </c>
      <c r="C17" s="41" t="s">
        <v>47</v>
      </c>
      <c r="D17" s="42" t="s">
        <v>35</v>
      </c>
      <c r="E17" s="43" t="s">
        <v>28</v>
      </c>
      <c r="F17" s="16">
        <v>1</v>
      </c>
      <c r="G17" s="44">
        <v>1</v>
      </c>
      <c r="H17" s="16">
        <v>16</v>
      </c>
      <c r="I17" s="44">
        <v>16</v>
      </c>
      <c r="J17" s="16">
        <v>121.8</v>
      </c>
      <c r="K17" s="44">
        <v>123</v>
      </c>
      <c r="L17" s="16">
        <v>115.9</v>
      </c>
      <c r="M17" s="44">
        <v>117</v>
      </c>
      <c r="N17" s="16">
        <v>11</v>
      </c>
      <c r="O17" s="44">
        <v>11</v>
      </c>
      <c r="P17" s="16">
        <v>0</v>
      </c>
      <c r="Q17" s="16">
        <v>0</v>
      </c>
      <c r="R17" s="45">
        <f t="shared" si="0"/>
        <v>265.70000000000005</v>
      </c>
      <c r="S17" s="45">
        <f t="shared" si="0"/>
        <v>268</v>
      </c>
      <c r="T17" s="16">
        <v>0</v>
      </c>
      <c r="U17" s="16">
        <v>0</v>
      </c>
      <c r="V17" s="16">
        <v>0</v>
      </c>
      <c r="W17" s="16">
        <v>0</v>
      </c>
      <c r="X17" s="16">
        <v>0</v>
      </c>
      <c r="Y17" s="16">
        <v>0</v>
      </c>
      <c r="Z17" s="16">
        <v>0</v>
      </c>
      <c r="AA17" s="16">
        <v>0</v>
      </c>
      <c r="AB17" s="46">
        <f t="shared" si="1"/>
        <v>0</v>
      </c>
      <c r="AC17" s="46">
        <f t="shared" si="2"/>
        <v>0</v>
      </c>
      <c r="AD17" s="47">
        <f t="shared" si="3"/>
        <v>265.70000000000005</v>
      </c>
      <c r="AE17" s="47">
        <f t="shared" si="3"/>
        <v>268</v>
      </c>
      <c r="AF17" s="48">
        <v>984838.04</v>
      </c>
      <c r="AG17" s="48">
        <v>20973.539999999997</v>
      </c>
      <c r="AH17" s="48">
        <v>3750</v>
      </c>
      <c r="AI17" s="48">
        <v>0</v>
      </c>
      <c r="AJ17" s="48">
        <v>273641.46000000002</v>
      </c>
      <c r="AK17" s="48">
        <v>113273.3</v>
      </c>
      <c r="AL17" s="49">
        <f t="shared" si="4"/>
        <v>1396476.34</v>
      </c>
      <c r="AM17" s="23">
        <v>338635.21</v>
      </c>
      <c r="AN17" s="23">
        <v>0</v>
      </c>
      <c r="AO17" s="50">
        <f t="shared" si="5"/>
        <v>338635.21</v>
      </c>
      <c r="AP17" s="49">
        <f t="shared" si="6"/>
        <v>1735111.55</v>
      </c>
      <c r="AQ17" s="51"/>
    </row>
    <row r="18" spans="1:43" x14ac:dyDescent="0.75">
      <c r="A18" s="40">
        <v>2021</v>
      </c>
      <c r="B18" s="40" t="s">
        <v>64</v>
      </c>
      <c r="C18" s="41" t="s">
        <v>48</v>
      </c>
      <c r="D18" s="42" t="s">
        <v>35</v>
      </c>
      <c r="E18" s="43" t="s">
        <v>28</v>
      </c>
      <c r="F18" s="16">
        <v>648</v>
      </c>
      <c r="G18" s="44">
        <v>604.25000000000011</v>
      </c>
      <c r="H18" s="16">
        <v>1093</v>
      </c>
      <c r="I18" s="44">
        <v>1042.2399999999998</v>
      </c>
      <c r="J18" s="16">
        <v>4217</v>
      </c>
      <c r="K18" s="44">
        <v>4079.7699999999995</v>
      </c>
      <c r="L18" s="16">
        <v>1416</v>
      </c>
      <c r="M18" s="44">
        <v>1362.3900000000003</v>
      </c>
      <c r="N18" s="16">
        <v>233</v>
      </c>
      <c r="O18" s="44">
        <v>222.68000000000004</v>
      </c>
      <c r="P18" s="16">
        <v>321</v>
      </c>
      <c r="Q18" s="16">
        <v>311.04000000000002</v>
      </c>
      <c r="R18" s="45">
        <f t="shared" si="0"/>
        <v>7928</v>
      </c>
      <c r="S18" s="45">
        <f t="shared" si="0"/>
        <v>7622.37</v>
      </c>
      <c r="T18" s="16">
        <v>0</v>
      </c>
      <c r="U18" s="16">
        <v>0</v>
      </c>
      <c r="V18" s="16">
        <v>0</v>
      </c>
      <c r="W18" s="16">
        <v>0</v>
      </c>
      <c r="X18" s="16">
        <v>0</v>
      </c>
      <c r="Y18" s="16">
        <v>0</v>
      </c>
      <c r="Z18" s="16">
        <v>0</v>
      </c>
      <c r="AA18" s="16">
        <v>0</v>
      </c>
      <c r="AB18" s="46">
        <f t="shared" si="1"/>
        <v>0</v>
      </c>
      <c r="AC18" s="46">
        <f t="shared" si="2"/>
        <v>0</v>
      </c>
      <c r="AD18" s="47">
        <f t="shared" si="3"/>
        <v>7928</v>
      </c>
      <c r="AE18" s="47">
        <f t="shared" si="3"/>
        <v>7622.37</v>
      </c>
      <c r="AF18" s="48">
        <v>24902857.969999999</v>
      </c>
      <c r="AG18" s="48">
        <v>1070260.21</v>
      </c>
      <c r="AH18" s="48">
        <v>103464.24</v>
      </c>
      <c r="AI18" s="48">
        <v>143113.91</v>
      </c>
      <c r="AJ18" s="48">
        <v>20069849.961236443</v>
      </c>
      <c r="AK18" s="48">
        <v>2791612.5950846788</v>
      </c>
      <c r="AL18" s="49">
        <f t="shared" si="4"/>
        <v>49081158.886321127</v>
      </c>
      <c r="AM18" s="23">
        <v>1976061.1199999999</v>
      </c>
      <c r="AN18" s="23">
        <v>176651.28</v>
      </c>
      <c r="AO18" s="50">
        <f t="shared" si="5"/>
        <v>2152712.4</v>
      </c>
      <c r="AP18" s="49">
        <f t="shared" si="6"/>
        <v>51233871.286321126</v>
      </c>
      <c r="AQ18" s="51"/>
    </row>
    <row r="19" spans="1:43" x14ac:dyDescent="0.75">
      <c r="A19" s="40"/>
      <c r="B19" s="40"/>
      <c r="C19" s="54"/>
      <c r="D19" s="54"/>
      <c r="E19" s="54"/>
      <c r="F19" s="55"/>
      <c r="G19" s="55"/>
      <c r="H19" s="55"/>
      <c r="I19" s="55"/>
      <c r="J19" s="55"/>
      <c r="K19" s="55"/>
      <c r="L19" s="55"/>
      <c r="M19" s="55"/>
      <c r="N19" s="55"/>
      <c r="O19" s="55"/>
      <c r="P19" s="55"/>
      <c r="Q19" s="55"/>
      <c r="R19" s="45">
        <f t="shared" si="0"/>
        <v>0</v>
      </c>
      <c r="S19" s="45">
        <f t="shared" si="0"/>
        <v>0</v>
      </c>
      <c r="T19" s="56"/>
      <c r="U19" s="55"/>
      <c r="V19" s="56"/>
      <c r="W19" s="55"/>
      <c r="X19" s="56"/>
      <c r="Y19" s="55"/>
      <c r="Z19" s="56"/>
      <c r="AA19" s="55"/>
      <c r="AB19" s="46">
        <f t="shared" si="1"/>
        <v>0</v>
      </c>
      <c r="AC19" s="46">
        <f t="shared" si="2"/>
        <v>0</v>
      </c>
      <c r="AD19" s="47">
        <f t="shared" si="3"/>
        <v>0</v>
      </c>
      <c r="AE19" s="47">
        <f t="shared" si="3"/>
        <v>0</v>
      </c>
      <c r="AF19" s="57"/>
      <c r="AG19" s="57"/>
      <c r="AH19" s="57"/>
      <c r="AI19" s="57"/>
      <c r="AJ19" s="57"/>
      <c r="AK19" s="57"/>
      <c r="AL19" s="49">
        <f t="shared" si="4"/>
        <v>0</v>
      </c>
      <c r="AM19" s="58"/>
      <c r="AN19" s="58"/>
      <c r="AO19" s="50">
        <f t="shared" si="5"/>
        <v>0</v>
      </c>
      <c r="AP19" s="49">
        <f t="shared" si="6"/>
        <v>0</v>
      </c>
      <c r="AQ19" s="51"/>
    </row>
    <row r="20" spans="1:43" x14ac:dyDescent="0.75">
      <c r="A20" s="40"/>
      <c r="B20" s="40"/>
      <c r="C20" s="54"/>
      <c r="D20" s="54"/>
      <c r="E20" s="54"/>
      <c r="F20" s="55"/>
      <c r="G20" s="55"/>
      <c r="H20" s="55"/>
      <c r="I20" s="55"/>
      <c r="J20" s="55"/>
      <c r="K20" s="55"/>
      <c r="L20" s="55"/>
      <c r="M20" s="55"/>
      <c r="N20" s="55"/>
      <c r="O20" s="55"/>
      <c r="P20" s="55"/>
      <c r="Q20" s="55"/>
      <c r="R20" s="45">
        <f t="shared" si="0"/>
        <v>0</v>
      </c>
      <c r="S20" s="45">
        <f t="shared" si="0"/>
        <v>0</v>
      </c>
      <c r="T20" s="56"/>
      <c r="U20" s="55"/>
      <c r="V20" s="56"/>
      <c r="W20" s="55"/>
      <c r="X20" s="56"/>
      <c r="Y20" s="55"/>
      <c r="Z20" s="56"/>
      <c r="AA20" s="55"/>
      <c r="AB20" s="46">
        <f t="shared" si="1"/>
        <v>0</v>
      </c>
      <c r="AC20" s="46">
        <f t="shared" si="2"/>
        <v>0</v>
      </c>
      <c r="AD20" s="47">
        <f t="shared" si="3"/>
        <v>0</v>
      </c>
      <c r="AE20" s="47">
        <f t="shared" si="3"/>
        <v>0</v>
      </c>
      <c r="AF20" s="57"/>
      <c r="AG20" s="57"/>
      <c r="AH20" s="57"/>
      <c r="AI20" s="57"/>
      <c r="AJ20" s="57"/>
      <c r="AK20" s="57"/>
      <c r="AL20" s="49">
        <f t="shared" si="4"/>
        <v>0</v>
      </c>
      <c r="AM20" s="58"/>
      <c r="AN20" s="58"/>
      <c r="AO20" s="50">
        <f t="shared" si="5"/>
        <v>0</v>
      </c>
      <c r="AP20" s="49">
        <f t="shared" si="6"/>
        <v>0</v>
      </c>
      <c r="AQ20" s="51"/>
    </row>
    <row r="21" spans="1:43" x14ac:dyDescent="0.75">
      <c r="A21" s="40"/>
      <c r="B21" s="40"/>
      <c r="C21" s="54"/>
      <c r="D21" s="54"/>
      <c r="E21" s="54"/>
      <c r="F21" s="55"/>
      <c r="G21" s="55"/>
      <c r="H21" s="55"/>
      <c r="I21" s="55"/>
      <c r="J21" s="55"/>
      <c r="K21" s="55"/>
      <c r="L21" s="55"/>
      <c r="M21" s="55"/>
      <c r="N21" s="55"/>
      <c r="O21" s="55"/>
      <c r="P21" s="55"/>
      <c r="Q21" s="55"/>
      <c r="R21" s="45">
        <f t="shared" si="0"/>
        <v>0</v>
      </c>
      <c r="S21" s="45">
        <f t="shared" si="0"/>
        <v>0</v>
      </c>
      <c r="T21" s="56"/>
      <c r="U21" s="55"/>
      <c r="V21" s="56"/>
      <c r="W21" s="55"/>
      <c r="X21" s="56"/>
      <c r="Y21" s="55"/>
      <c r="Z21" s="56"/>
      <c r="AA21" s="55"/>
      <c r="AB21" s="46">
        <f t="shared" si="1"/>
        <v>0</v>
      </c>
      <c r="AC21" s="46">
        <f t="shared" si="2"/>
        <v>0</v>
      </c>
      <c r="AD21" s="47">
        <f t="shared" si="3"/>
        <v>0</v>
      </c>
      <c r="AE21" s="47">
        <f t="shared" si="3"/>
        <v>0</v>
      </c>
      <c r="AF21" s="57"/>
      <c r="AG21" s="57"/>
      <c r="AH21" s="57"/>
      <c r="AI21" s="57"/>
      <c r="AJ21" s="57"/>
      <c r="AK21" s="57"/>
      <c r="AL21" s="49">
        <f t="shared" si="4"/>
        <v>0</v>
      </c>
      <c r="AM21" s="58"/>
      <c r="AN21" s="58"/>
      <c r="AO21" s="50">
        <f t="shared" si="5"/>
        <v>0</v>
      </c>
      <c r="AP21" s="49">
        <f t="shared" si="6"/>
        <v>0</v>
      </c>
      <c r="AQ21" s="51"/>
    </row>
    <row r="22" spans="1:43" x14ac:dyDescent="0.75">
      <c r="A22" s="40"/>
      <c r="B22" s="40"/>
      <c r="C22" s="54"/>
      <c r="D22" s="54"/>
      <c r="E22" s="54"/>
      <c r="F22" s="55"/>
      <c r="G22" s="55"/>
      <c r="H22" s="55"/>
      <c r="I22" s="55"/>
      <c r="J22" s="55"/>
      <c r="K22" s="55"/>
      <c r="L22" s="55"/>
      <c r="M22" s="55"/>
      <c r="N22" s="55"/>
      <c r="O22" s="55"/>
      <c r="P22" s="55"/>
      <c r="Q22" s="55"/>
      <c r="R22" s="45">
        <f t="shared" si="0"/>
        <v>0</v>
      </c>
      <c r="S22" s="45">
        <f t="shared" si="0"/>
        <v>0</v>
      </c>
      <c r="T22" s="56"/>
      <c r="U22" s="55"/>
      <c r="V22" s="56"/>
      <c r="W22" s="55"/>
      <c r="X22" s="56"/>
      <c r="Y22" s="55"/>
      <c r="Z22" s="56"/>
      <c r="AA22" s="55"/>
      <c r="AB22" s="46">
        <f t="shared" si="1"/>
        <v>0</v>
      </c>
      <c r="AC22" s="46">
        <f t="shared" si="2"/>
        <v>0</v>
      </c>
      <c r="AD22" s="47">
        <f t="shared" si="3"/>
        <v>0</v>
      </c>
      <c r="AE22" s="47">
        <f t="shared" si="3"/>
        <v>0</v>
      </c>
      <c r="AF22" s="57"/>
      <c r="AG22" s="57"/>
      <c r="AH22" s="57"/>
      <c r="AI22" s="57"/>
      <c r="AJ22" s="57"/>
      <c r="AK22" s="57"/>
      <c r="AL22" s="49">
        <f t="shared" si="4"/>
        <v>0</v>
      </c>
      <c r="AM22" s="58"/>
      <c r="AN22" s="58"/>
      <c r="AO22" s="50">
        <f t="shared" si="5"/>
        <v>0</v>
      </c>
      <c r="AP22" s="49">
        <f t="shared" si="6"/>
        <v>0</v>
      </c>
      <c r="AQ22" s="51"/>
    </row>
    <row r="23" spans="1:43" x14ac:dyDescent="0.75">
      <c r="A23" s="40"/>
      <c r="B23" s="40"/>
      <c r="C23" s="54"/>
      <c r="D23" s="54"/>
      <c r="E23" s="54"/>
      <c r="F23" s="55"/>
      <c r="G23" s="55"/>
      <c r="H23" s="55"/>
      <c r="I23" s="55"/>
      <c r="J23" s="55"/>
      <c r="K23" s="55"/>
      <c r="L23" s="55"/>
      <c r="M23" s="55"/>
      <c r="N23" s="55"/>
      <c r="O23" s="55"/>
      <c r="P23" s="55"/>
      <c r="Q23" s="55"/>
      <c r="R23" s="45">
        <f t="shared" si="0"/>
        <v>0</v>
      </c>
      <c r="S23" s="45">
        <f t="shared" si="0"/>
        <v>0</v>
      </c>
      <c r="T23" s="56"/>
      <c r="U23" s="55"/>
      <c r="V23" s="56"/>
      <c r="W23" s="55"/>
      <c r="X23" s="56"/>
      <c r="Y23" s="55"/>
      <c r="Z23" s="56"/>
      <c r="AA23" s="55"/>
      <c r="AB23" s="46">
        <f t="shared" si="1"/>
        <v>0</v>
      </c>
      <c r="AC23" s="46">
        <f t="shared" si="2"/>
        <v>0</v>
      </c>
      <c r="AD23" s="47">
        <f t="shared" si="3"/>
        <v>0</v>
      </c>
      <c r="AE23" s="47">
        <f t="shared" si="3"/>
        <v>0</v>
      </c>
      <c r="AF23" s="57"/>
      <c r="AG23" s="57"/>
      <c r="AH23" s="57"/>
      <c r="AI23" s="57"/>
      <c r="AJ23" s="57"/>
      <c r="AK23" s="57"/>
      <c r="AL23" s="49">
        <f t="shared" si="4"/>
        <v>0</v>
      </c>
      <c r="AM23" s="58"/>
      <c r="AN23" s="58"/>
      <c r="AO23" s="50">
        <f t="shared" si="5"/>
        <v>0</v>
      </c>
      <c r="AP23" s="49">
        <f t="shared" si="6"/>
        <v>0</v>
      </c>
      <c r="AQ23" s="51"/>
    </row>
    <row r="24" spans="1:43" x14ac:dyDescent="0.75">
      <c r="A24" s="40"/>
      <c r="B24" s="40"/>
      <c r="C24" s="54"/>
      <c r="D24" s="54"/>
      <c r="E24" s="54"/>
      <c r="F24" s="55"/>
      <c r="G24" s="55"/>
      <c r="H24" s="55"/>
      <c r="I24" s="55"/>
      <c r="J24" s="55"/>
      <c r="K24" s="55"/>
      <c r="L24" s="55"/>
      <c r="M24" s="55"/>
      <c r="N24" s="55"/>
      <c r="O24" s="55"/>
      <c r="P24" s="55"/>
      <c r="Q24" s="55"/>
      <c r="R24" s="45">
        <f t="shared" si="0"/>
        <v>0</v>
      </c>
      <c r="S24" s="45">
        <f t="shared" si="0"/>
        <v>0</v>
      </c>
      <c r="T24" s="56"/>
      <c r="U24" s="55"/>
      <c r="V24" s="56"/>
      <c r="W24" s="55"/>
      <c r="X24" s="56"/>
      <c r="Y24" s="55"/>
      <c r="Z24" s="56"/>
      <c r="AA24" s="55"/>
      <c r="AB24" s="46">
        <f t="shared" si="1"/>
        <v>0</v>
      </c>
      <c r="AC24" s="46">
        <f t="shared" si="2"/>
        <v>0</v>
      </c>
      <c r="AD24" s="47">
        <f t="shared" si="3"/>
        <v>0</v>
      </c>
      <c r="AE24" s="47">
        <f t="shared" si="3"/>
        <v>0</v>
      </c>
      <c r="AF24" s="57"/>
      <c r="AG24" s="57"/>
      <c r="AH24" s="57"/>
      <c r="AI24" s="57"/>
      <c r="AJ24" s="57"/>
      <c r="AK24" s="57"/>
      <c r="AL24" s="49">
        <f t="shared" si="4"/>
        <v>0</v>
      </c>
      <c r="AM24" s="58"/>
      <c r="AN24" s="58"/>
      <c r="AO24" s="50">
        <f t="shared" si="5"/>
        <v>0</v>
      </c>
      <c r="AP24" s="49">
        <f t="shared" si="6"/>
        <v>0</v>
      </c>
      <c r="AQ24" s="51"/>
    </row>
    <row r="25" spans="1:43" x14ac:dyDescent="0.75">
      <c r="A25" s="40"/>
      <c r="B25" s="40"/>
      <c r="C25" s="54"/>
      <c r="D25" s="54"/>
      <c r="E25" s="54"/>
      <c r="F25" s="55"/>
      <c r="G25" s="55"/>
      <c r="H25" s="55"/>
      <c r="I25" s="55"/>
      <c r="J25" s="55"/>
      <c r="K25" s="55"/>
      <c r="L25" s="55"/>
      <c r="M25" s="55"/>
      <c r="N25" s="55"/>
      <c r="O25" s="55"/>
      <c r="P25" s="55"/>
      <c r="Q25" s="55"/>
      <c r="R25" s="45">
        <f t="shared" si="0"/>
        <v>0</v>
      </c>
      <c r="S25" s="45">
        <f t="shared" si="0"/>
        <v>0</v>
      </c>
      <c r="T25" s="56"/>
      <c r="U25" s="55"/>
      <c r="V25" s="56"/>
      <c r="W25" s="55"/>
      <c r="X25" s="56"/>
      <c r="Y25" s="55"/>
      <c r="Z25" s="56"/>
      <c r="AA25" s="55"/>
      <c r="AB25" s="46">
        <f t="shared" si="1"/>
        <v>0</v>
      </c>
      <c r="AC25" s="46">
        <f t="shared" si="2"/>
        <v>0</v>
      </c>
      <c r="AD25" s="47">
        <f t="shared" si="3"/>
        <v>0</v>
      </c>
      <c r="AE25" s="47">
        <f t="shared" si="3"/>
        <v>0</v>
      </c>
      <c r="AF25" s="57"/>
      <c r="AG25" s="57"/>
      <c r="AH25" s="57"/>
      <c r="AI25" s="57"/>
      <c r="AJ25" s="57"/>
      <c r="AK25" s="57"/>
      <c r="AL25" s="49">
        <f t="shared" si="4"/>
        <v>0</v>
      </c>
      <c r="AM25" s="58"/>
      <c r="AN25" s="58"/>
      <c r="AO25" s="50">
        <f t="shared" si="5"/>
        <v>0</v>
      </c>
      <c r="AP25" s="49">
        <f t="shared" si="6"/>
        <v>0</v>
      </c>
      <c r="AQ25" s="51"/>
    </row>
    <row r="26" spans="1:43" x14ac:dyDescent="0.75">
      <c r="A26" s="40"/>
      <c r="B26" s="40"/>
      <c r="C26" s="54"/>
      <c r="D26" s="54"/>
      <c r="E26" s="54"/>
      <c r="F26" s="55"/>
      <c r="G26" s="55"/>
      <c r="H26" s="55"/>
      <c r="I26" s="55"/>
      <c r="J26" s="55"/>
      <c r="K26" s="55"/>
      <c r="L26" s="55"/>
      <c r="M26" s="55"/>
      <c r="N26" s="55"/>
      <c r="O26" s="55"/>
      <c r="P26" s="55"/>
      <c r="Q26" s="55"/>
      <c r="R26" s="45">
        <f t="shared" si="0"/>
        <v>0</v>
      </c>
      <c r="S26" s="45">
        <f t="shared" si="0"/>
        <v>0</v>
      </c>
      <c r="T26" s="56"/>
      <c r="U26" s="55"/>
      <c r="V26" s="56"/>
      <c r="W26" s="55"/>
      <c r="X26" s="56"/>
      <c r="Y26" s="55"/>
      <c r="Z26" s="56"/>
      <c r="AA26" s="55"/>
      <c r="AB26" s="46">
        <f t="shared" si="1"/>
        <v>0</v>
      </c>
      <c r="AC26" s="46">
        <f t="shared" si="2"/>
        <v>0</v>
      </c>
      <c r="AD26" s="47">
        <f t="shared" si="3"/>
        <v>0</v>
      </c>
      <c r="AE26" s="47">
        <f t="shared" si="3"/>
        <v>0</v>
      </c>
      <c r="AF26" s="57"/>
      <c r="AG26" s="57"/>
      <c r="AH26" s="57"/>
      <c r="AI26" s="57"/>
      <c r="AJ26" s="57"/>
      <c r="AK26" s="57"/>
      <c r="AL26" s="49">
        <f t="shared" si="4"/>
        <v>0</v>
      </c>
      <c r="AM26" s="58"/>
      <c r="AN26" s="58"/>
      <c r="AO26" s="50">
        <f t="shared" si="5"/>
        <v>0</v>
      </c>
      <c r="AP26" s="49">
        <f t="shared" si="6"/>
        <v>0</v>
      </c>
      <c r="AQ26" s="51"/>
    </row>
    <row r="27" spans="1:43" x14ac:dyDescent="0.75">
      <c r="A27" s="40"/>
      <c r="B27" s="40"/>
      <c r="C27" s="54"/>
      <c r="D27" s="54"/>
      <c r="E27" s="54"/>
      <c r="F27" s="55"/>
      <c r="G27" s="55"/>
      <c r="H27" s="55"/>
      <c r="I27" s="55"/>
      <c r="J27" s="55"/>
      <c r="K27" s="55"/>
      <c r="L27" s="55"/>
      <c r="M27" s="55"/>
      <c r="N27" s="55"/>
      <c r="O27" s="55"/>
      <c r="P27" s="55"/>
      <c r="Q27" s="55"/>
      <c r="R27" s="45">
        <f t="shared" si="0"/>
        <v>0</v>
      </c>
      <c r="S27" s="45">
        <f t="shared" si="0"/>
        <v>0</v>
      </c>
      <c r="T27" s="56"/>
      <c r="U27" s="55"/>
      <c r="V27" s="56"/>
      <c r="W27" s="55"/>
      <c r="X27" s="56"/>
      <c r="Y27" s="55"/>
      <c r="Z27" s="56"/>
      <c r="AA27" s="55"/>
      <c r="AB27" s="46">
        <f t="shared" si="1"/>
        <v>0</v>
      </c>
      <c r="AC27" s="46">
        <f t="shared" si="2"/>
        <v>0</v>
      </c>
      <c r="AD27" s="47">
        <f t="shared" si="3"/>
        <v>0</v>
      </c>
      <c r="AE27" s="47">
        <f t="shared" si="3"/>
        <v>0</v>
      </c>
      <c r="AF27" s="57"/>
      <c r="AG27" s="57"/>
      <c r="AH27" s="57"/>
      <c r="AI27" s="57"/>
      <c r="AJ27" s="57"/>
      <c r="AK27" s="57"/>
      <c r="AL27" s="49">
        <f t="shared" si="4"/>
        <v>0</v>
      </c>
      <c r="AM27" s="58"/>
      <c r="AN27" s="58"/>
      <c r="AO27" s="50">
        <f t="shared" si="5"/>
        <v>0</v>
      </c>
      <c r="AP27" s="49">
        <f t="shared" si="6"/>
        <v>0</v>
      </c>
      <c r="AQ27" s="51"/>
    </row>
    <row r="28" spans="1:43" x14ac:dyDescent="0.75">
      <c r="A28" s="40"/>
      <c r="B28" s="40"/>
      <c r="C28" s="54"/>
      <c r="D28" s="54"/>
      <c r="E28" s="54"/>
      <c r="F28" s="55"/>
      <c r="G28" s="55"/>
      <c r="H28" s="55"/>
      <c r="I28" s="55"/>
      <c r="J28" s="55"/>
      <c r="K28" s="55"/>
      <c r="L28" s="55"/>
      <c r="M28" s="55"/>
      <c r="N28" s="55"/>
      <c r="O28" s="55"/>
      <c r="P28" s="55"/>
      <c r="Q28" s="55"/>
      <c r="R28" s="45">
        <f t="shared" si="0"/>
        <v>0</v>
      </c>
      <c r="S28" s="45">
        <f t="shared" si="0"/>
        <v>0</v>
      </c>
      <c r="T28" s="56"/>
      <c r="U28" s="55"/>
      <c r="V28" s="56"/>
      <c r="W28" s="55"/>
      <c r="X28" s="56"/>
      <c r="Y28" s="55"/>
      <c r="Z28" s="56"/>
      <c r="AA28" s="55"/>
      <c r="AB28" s="46">
        <f t="shared" si="1"/>
        <v>0</v>
      </c>
      <c r="AC28" s="46">
        <f t="shared" si="2"/>
        <v>0</v>
      </c>
      <c r="AD28" s="47">
        <f t="shared" si="3"/>
        <v>0</v>
      </c>
      <c r="AE28" s="47">
        <f t="shared" si="3"/>
        <v>0</v>
      </c>
      <c r="AF28" s="57"/>
      <c r="AG28" s="57"/>
      <c r="AH28" s="57"/>
      <c r="AI28" s="57"/>
      <c r="AJ28" s="57"/>
      <c r="AK28" s="57"/>
      <c r="AL28" s="49">
        <f t="shared" si="4"/>
        <v>0</v>
      </c>
      <c r="AM28" s="58"/>
      <c r="AN28" s="58"/>
      <c r="AO28" s="50">
        <f t="shared" si="5"/>
        <v>0</v>
      </c>
      <c r="AP28" s="49">
        <f t="shared" si="6"/>
        <v>0</v>
      </c>
      <c r="AQ28" s="51"/>
    </row>
    <row r="29" spans="1:43" x14ac:dyDescent="0.75">
      <c r="A29" s="40"/>
      <c r="B29" s="40"/>
      <c r="C29" s="54"/>
      <c r="D29" s="54"/>
      <c r="E29" s="54"/>
      <c r="F29" s="55"/>
      <c r="G29" s="55"/>
      <c r="H29" s="55"/>
      <c r="I29" s="55"/>
      <c r="J29" s="55"/>
      <c r="K29" s="55"/>
      <c r="L29" s="55"/>
      <c r="M29" s="55"/>
      <c r="N29" s="55"/>
      <c r="O29" s="55"/>
      <c r="P29" s="55"/>
      <c r="Q29" s="55"/>
      <c r="R29" s="45">
        <f t="shared" si="0"/>
        <v>0</v>
      </c>
      <c r="S29" s="45">
        <f t="shared" si="0"/>
        <v>0</v>
      </c>
      <c r="T29" s="56"/>
      <c r="U29" s="55"/>
      <c r="V29" s="56"/>
      <c r="W29" s="55"/>
      <c r="X29" s="56"/>
      <c r="Y29" s="55"/>
      <c r="Z29" s="56"/>
      <c r="AA29" s="55"/>
      <c r="AB29" s="46">
        <f t="shared" si="1"/>
        <v>0</v>
      </c>
      <c r="AC29" s="46">
        <f t="shared" si="2"/>
        <v>0</v>
      </c>
      <c r="AD29" s="47">
        <f t="shared" si="3"/>
        <v>0</v>
      </c>
      <c r="AE29" s="47">
        <f t="shared" si="3"/>
        <v>0</v>
      </c>
      <c r="AF29" s="57"/>
      <c r="AG29" s="57"/>
      <c r="AH29" s="57"/>
      <c r="AI29" s="57"/>
      <c r="AJ29" s="57"/>
      <c r="AK29" s="57"/>
      <c r="AL29" s="49">
        <f t="shared" si="4"/>
        <v>0</v>
      </c>
      <c r="AM29" s="58"/>
      <c r="AN29" s="58"/>
      <c r="AO29" s="50">
        <f t="shared" si="5"/>
        <v>0</v>
      </c>
      <c r="AP29" s="49">
        <f t="shared" si="6"/>
        <v>0</v>
      </c>
      <c r="AQ29" s="51"/>
    </row>
    <row r="30" spans="1:43" x14ac:dyDescent="0.75">
      <c r="A30" s="40"/>
      <c r="B30" s="40"/>
      <c r="C30" s="54"/>
      <c r="D30" s="54"/>
      <c r="E30" s="54"/>
      <c r="F30" s="55"/>
      <c r="G30" s="55"/>
      <c r="H30" s="55"/>
      <c r="I30" s="55"/>
      <c r="J30" s="55"/>
      <c r="K30" s="55"/>
      <c r="L30" s="55"/>
      <c r="M30" s="55"/>
      <c r="N30" s="55"/>
      <c r="O30" s="55"/>
      <c r="P30" s="55"/>
      <c r="Q30" s="55"/>
      <c r="R30" s="45">
        <f t="shared" si="0"/>
        <v>0</v>
      </c>
      <c r="S30" s="45">
        <f t="shared" si="0"/>
        <v>0</v>
      </c>
      <c r="T30" s="56"/>
      <c r="U30" s="55"/>
      <c r="V30" s="56"/>
      <c r="W30" s="55"/>
      <c r="X30" s="56"/>
      <c r="Y30" s="55"/>
      <c r="Z30" s="56"/>
      <c r="AA30" s="55"/>
      <c r="AB30" s="46">
        <f t="shared" si="1"/>
        <v>0</v>
      </c>
      <c r="AC30" s="46">
        <f t="shared" si="2"/>
        <v>0</v>
      </c>
      <c r="AD30" s="47">
        <f t="shared" si="3"/>
        <v>0</v>
      </c>
      <c r="AE30" s="47">
        <f t="shared" si="3"/>
        <v>0</v>
      </c>
      <c r="AF30" s="57"/>
      <c r="AG30" s="57"/>
      <c r="AH30" s="57"/>
      <c r="AI30" s="57"/>
      <c r="AJ30" s="57"/>
      <c r="AK30" s="57"/>
      <c r="AL30" s="49">
        <f t="shared" si="4"/>
        <v>0</v>
      </c>
      <c r="AM30" s="58"/>
      <c r="AN30" s="58"/>
      <c r="AO30" s="50">
        <f t="shared" si="5"/>
        <v>0</v>
      </c>
      <c r="AP30" s="49">
        <f t="shared" si="6"/>
        <v>0</v>
      </c>
      <c r="AQ30" s="51"/>
    </row>
    <row r="31" spans="1:43" x14ac:dyDescent="0.75">
      <c r="A31" s="40"/>
      <c r="B31" s="40"/>
      <c r="C31" s="54"/>
      <c r="D31" s="54"/>
      <c r="E31" s="54"/>
      <c r="F31" s="55"/>
      <c r="G31" s="55"/>
      <c r="H31" s="55"/>
      <c r="I31" s="55"/>
      <c r="J31" s="55"/>
      <c r="K31" s="55"/>
      <c r="L31" s="55"/>
      <c r="M31" s="55"/>
      <c r="N31" s="55"/>
      <c r="O31" s="55"/>
      <c r="P31" s="55"/>
      <c r="Q31" s="55"/>
      <c r="R31" s="45">
        <f t="shared" si="0"/>
        <v>0</v>
      </c>
      <c r="S31" s="45">
        <f t="shared" si="0"/>
        <v>0</v>
      </c>
      <c r="T31" s="56"/>
      <c r="U31" s="55"/>
      <c r="V31" s="56"/>
      <c r="W31" s="55"/>
      <c r="X31" s="56"/>
      <c r="Y31" s="55"/>
      <c r="Z31" s="56"/>
      <c r="AA31" s="55"/>
      <c r="AB31" s="46">
        <f t="shared" si="1"/>
        <v>0</v>
      </c>
      <c r="AC31" s="46">
        <f t="shared" si="2"/>
        <v>0</v>
      </c>
      <c r="AD31" s="47">
        <f t="shared" si="3"/>
        <v>0</v>
      </c>
      <c r="AE31" s="47">
        <f t="shared" si="3"/>
        <v>0</v>
      </c>
      <c r="AF31" s="57"/>
      <c r="AG31" s="57"/>
      <c r="AH31" s="57"/>
      <c r="AI31" s="57"/>
      <c r="AJ31" s="57"/>
      <c r="AK31" s="57"/>
      <c r="AL31" s="49">
        <f t="shared" si="4"/>
        <v>0</v>
      </c>
      <c r="AM31" s="58"/>
      <c r="AN31" s="58"/>
      <c r="AO31" s="50">
        <f t="shared" si="5"/>
        <v>0</v>
      </c>
      <c r="AP31" s="49">
        <f t="shared" si="6"/>
        <v>0</v>
      </c>
      <c r="AQ31" s="51"/>
    </row>
    <row r="32" spans="1:43" x14ac:dyDescent="0.75">
      <c r="A32" s="40"/>
      <c r="B32" s="40"/>
      <c r="C32" s="54"/>
      <c r="D32" s="54"/>
      <c r="E32" s="54"/>
      <c r="F32" s="55"/>
      <c r="G32" s="55"/>
      <c r="H32" s="55"/>
      <c r="I32" s="55"/>
      <c r="J32" s="55"/>
      <c r="K32" s="55"/>
      <c r="L32" s="55"/>
      <c r="M32" s="55"/>
      <c r="N32" s="55"/>
      <c r="O32" s="55"/>
      <c r="P32" s="55"/>
      <c r="Q32" s="55"/>
      <c r="R32" s="45">
        <f t="shared" si="0"/>
        <v>0</v>
      </c>
      <c r="S32" s="45">
        <f t="shared" si="0"/>
        <v>0</v>
      </c>
      <c r="T32" s="56"/>
      <c r="U32" s="55"/>
      <c r="V32" s="56"/>
      <c r="W32" s="55"/>
      <c r="X32" s="56"/>
      <c r="Y32" s="55"/>
      <c r="Z32" s="56"/>
      <c r="AA32" s="55"/>
      <c r="AB32" s="46">
        <f t="shared" si="1"/>
        <v>0</v>
      </c>
      <c r="AC32" s="46">
        <f t="shared" si="2"/>
        <v>0</v>
      </c>
      <c r="AD32" s="47">
        <f t="shared" si="3"/>
        <v>0</v>
      </c>
      <c r="AE32" s="47">
        <f t="shared" si="3"/>
        <v>0</v>
      </c>
      <c r="AF32" s="57"/>
      <c r="AG32" s="57"/>
      <c r="AH32" s="57"/>
      <c r="AI32" s="57"/>
      <c r="AJ32" s="57"/>
      <c r="AK32" s="57"/>
      <c r="AL32" s="49">
        <f t="shared" si="4"/>
        <v>0</v>
      </c>
      <c r="AM32" s="58"/>
      <c r="AN32" s="58"/>
      <c r="AO32" s="50">
        <f t="shared" si="5"/>
        <v>0</v>
      </c>
      <c r="AP32" s="49">
        <f t="shared" si="6"/>
        <v>0</v>
      </c>
      <c r="AQ32" s="51"/>
    </row>
    <row r="33" spans="1:43" x14ac:dyDescent="0.75">
      <c r="A33" s="40"/>
      <c r="B33" s="40"/>
      <c r="C33" s="54"/>
      <c r="D33" s="54"/>
      <c r="E33" s="54"/>
      <c r="F33" s="55"/>
      <c r="G33" s="55"/>
      <c r="H33" s="55"/>
      <c r="I33" s="55"/>
      <c r="J33" s="55"/>
      <c r="K33" s="55"/>
      <c r="L33" s="55"/>
      <c r="M33" s="55"/>
      <c r="N33" s="55"/>
      <c r="O33" s="55"/>
      <c r="P33" s="55"/>
      <c r="Q33" s="55"/>
      <c r="R33" s="45">
        <f t="shared" si="0"/>
        <v>0</v>
      </c>
      <c r="S33" s="45">
        <f t="shared" si="0"/>
        <v>0</v>
      </c>
      <c r="T33" s="56"/>
      <c r="U33" s="55"/>
      <c r="V33" s="56"/>
      <c r="W33" s="55"/>
      <c r="X33" s="56"/>
      <c r="Y33" s="55"/>
      <c r="Z33" s="56"/>
      <c r="AA33" s="55"/>
      <c r="AB33" s="46">
        <f t="shared" si="1"/>
        <v>0</v>
      </c>
      <c r="AC33" s="46">
        <f t="shared" si="2"/>
        <v>0</v>
      </c>
      <c r="AD33" s="47">
        <f t="shared" si="3"/>
        <v>0</v>
      </c>
      <c r="AE33" s="47">
        <f t="shared" si="3"/>
        <v>0</v>
      </c>
      <c r="AF33" s="57"/>
      <c r="AG33" s="57"/>
      <c r="AH33" s="57"/>
      <c r="AI33" s="57"/>
      <c r="AJ33" s="57"/>
      <c r="AK33" s="57"/>
      <c r="AL33" s="49">
        <f t="shared" si="4"/>
        <v>0</v>
      </c>
      <c r="AM33" s="58"/>
      <c r="AN33" s="58"/>
      <c r="AO33" s="50">
        <f t="shared" si="5"/>
        <v>0</v>
      </c>
      <c r="AP33" s="49">
        <f t="shared" si="6"/>
        <v>0</v>
      </c>
      <c r="AQ33" s="51"/>
    </row>
    <row r="34" spans="1:43" x14ac:dyDescent="0.75">
      <c r="A34" s="40"/>
      <c r="B34" s="40"/>
      <c r="C34" s="54"/>
      <c r="D34" s="54"/>
      <c r="E34" s="54"/>
      <c r="F34" s="55"/>
      <c r="G34" s="55"/>
      <c r="H34" s="55"/>
      <c r="I34" s="55"/>
      <c r="J34" s="55"/>
      <c r="K34" s="55"/>
      <c r="L34" s="55"/>
      <c r="M34" s="55"/>
      <c r="N34" s="55"/>
      <c r="O34" s="55"/>
      <c r="P34" s="55"/>
      <c r="Q34" s="55"/>
      <c r="R34" s="45">
        <f t="shared" si="0"/>
        <v>0</v>
      </c>
      <c r="S34" s="45">
        <f t="shared" si="0"/>
        <v>0</v>
      </c>
      <c r="T34" s="56"/>
      <c r="U34" s="55"/>
      <c r="V34" s="56"/>
      <c r="W34" s="55"/>
      <c r="X34" s="56"/>
      <c r="Y34" s="55"/>
      <c r="Z34" s="56"/>
      <c r="AA34" s="55"/>
      <c r="AB34" s="46">
        <f t="shared" si="1"/>
        <v>0</v>
      </c>
      <c r="AC34" s="46">
        <f t="shared" si="2"/>
        <v>0</v>
      </c>
      <c r="AD34" s="47">
        <f t="shared" si="3"/>
        <v>0</v>
      </c>
      <c r="AE34" s="47">
        <f t="shared" si="3"/>
        <v>0</v>
      </c>
      <c r="AF34" s="57"/>
      <c r="AG34" s="57"/>
      <c r="AH34" s="57"/>
      <c r="AI34" s="57"/>
      <c r="AJ34" s="57"/>
      <c r="AK34" s="57"/>
      <c r="AL34" s="49">
        <f t="shared" si="4"/>
        <v>0</v>
      </c>
      <c r="AM34" s="58"/>
      <c r="AN34" s="58"/>
      <c r="AO34" s="50">
        <f t="shared" si="5"/>
        <v>0</v>
      </c>
      <c r="AP34" s="49">
        <f t="shared" si="6"/>
        <v>0</v>
      </c>
      <c r="AQ34" s="51"/>
    </row>
    <row r="35" spans="1:43" x14ac:dyDescent="0.75">
      <c r="A35" s="40"/>
      <c r="B35" s="40"/>
      <c r="C35" s="54"/>
      <c r="D35" s="54"/>
      <c r="E35" s="54"/>
      <c r="F35" s="55"/>
      <c r="G35" s="55"/>
      <c r="H35" s="55"/>
      <c r="I35" s="55"/>
      <c r="J35" s="55"/>
      <c r="K35" s="55"/>
      <c r="L35" s="55"/>
      <c r="M35" s="55"/>
      <c r="N35" s="55"/>
      <c r="O35" s="55"/>
      <c r="P35" s="55"/>
      <c r="Q35" s="55"/>
      <c r="R35" s="45">
        <f t="shared" si="0"/>
        <v>0</v>
      </c>
      <c r="S35" s="45">
        <f t="shared" si="0"/>
        <v>0</v>
      </c>
      <c r="T35" s="56"/>
      <c r="U35" s="55"/>
      <c r="V35" s="56"/>
      <c r="W35" s="55"/>
      <c r="X35" s="56"/>
      <c r="Y35" s="55"/>
      <c r="Z35" s="56"/>
      <c r="AA35" s="55"/>
      <c r="AB35" s="46">
        <f t="shared" si="1"/>
        <v>0</v>
      </c>
      <c r="AC35" s="46">
        <f t="shared" si="2"/>
        <v>0</v>
      </c>
      <c r="AD35" s="47">
        <f t="shared" si="3"/>
        <v>0</v>
      </c>
      <c r="AE35" s="47">
        <f t="shared" si="3"/>
        <v>0</v>
      </c>
      <c r="AF35" s="57"/>
      <c r="AG35" s="57"/>
      <c r="AH35" s="57"/>
      <c r="AI35" s="57"/>
      <c r="AJ35" s="57"/>
      <c r="AK35" s="57"/>
      <c r="AL35" s="49">
        <f t="shared" si="4"/>
        <v>0</v>
      </c>
      <c r="AM35" s="58"/>
      <c r="AN35" s="58"/>
      <c r="AO35" s="50">
        <f t="shared" si="5"/>
        <v>0</v>
      </c>
      <c r="AP35" s="49">
        <f t="shared" si="6"/>
        <v>0</v>
      </c>
      <c r="AQ35" s="51"/>
    </row>
    <row r="36" spans="1:43" x14ac:dyDescent="0.75">
      <c r="A36" s="40"/>
      <c r="B36" s="40"/>
      <c r="C36" s="54"/>
      <c r="D36" s="54"/>
      <c r="E36" s="54"/>
      <c r="F36" s="55"/>
      <c r="G36" s="55"/>
      <c r="H36" s="55"/>
      <c r="I36" s="55"/>
      <c r="J36" s="55"/>
      <c r="K36" s="55"/>
      <c r="L36" s="55"/>
      <c r="M36" s="55"/>
      <c r="N36" s="55"/>
      <c r="O36" s="55"/>
      <c r="P36" s="55"/>
      <c r="Q36" s="55"/>
      <c r="R36" s="45">
        <f t="shared" si="0"/>
        <v>0</v>
      </c>
      <c r="S36" s="45">
        <f t="shared" si="0"/>
        <v>0</v>
      </c>
      <c r="T36" s="56"/>
      <c r="U36" s="55"/>
      <c r="V36" s="56"/>
      <c r="W36" s="55"/>
      <c r="X36" s="56"/>
      <c r="Y36" s="55"/>
      <c r="Z36" s="56"/>
      <c r="AA36" s="55"/>
      <c r="AB36" s="46">
        <f t="shared" si="1"/>
        <v>0</v>
      </c>
      <c r="AC36" s="46">
        <f t="shared" si="2"/>
        <v>0</v>
      </c>
      <c r="AD36" s="47">
        <f t="shared" si="3"/>
        <v>0</v>
      </c>
      <c r="AE36" s="47">
        <f t="shared" si="3"/>
        <v>0</v>
      </c>
      <c r="AF36" s="57"/>
      <c r="AG36" s="57"/>
      <c r="AH36" s="57"/>
      <c r="AI36" s="57"/>
      <c r="AJ36" s="57"/>
      <c r="AK36" s="57"/>
      <c r="AL36" s="49">
        <f t="shared" si="4"/>
        <v>0</v>
      </c>
      <c r="AM36" s="58"/>
      <c r="AN36" s="58"/>
      <c r="AO36" s="50">
        <f t="shared" si="5"/>
        <v>0</v>
      </c>
      <c r="AP36" s="49">
        <f t="shared" si="6"/>
        <v>0</v>
      </c>
      <c r="AQ36" s="51"/>
    </row>
    <row r="37" spans="1:43" x14ac:dyDescent="0.75">
      <c r="A37" s="40"/>
      <c r="B37" s="40"/>
      <c r="C37" s="54"/>
      <c r="D37" s="54"/>
      <c r="E37" s="54"/>
      <c r="F37" s="55"/>
      <c r="G37" s="55"/>
      <c r="H37" s="55"/>
      <c r="I37" s="55"/>
      <c r="J37" s="55"/>
      <c r="K37" s="55"/>
      <c r="L37" s="55"/>
      <c r="M37" s="55"/>
      <c r="N37" s="55"/>
      <c r="O37" s="55"/>
      <c r="P37" s="55"/>
      <c r="Q37" s="55"/>
      <c r="R37" s="45">
        <f t="shared" si="0"/>
        <v>0</v>
      </c>
      <c r="S37" s="45">
        <f t="shared" si="0"/>
        <v>0</v>
      </c>
      <c r="T37" s="56"/>
      <c r="U37" s="55"/>
      <c r="V37" s="56"/>
      <c r="W37" s="55"/>
      <c r="X37" s="56"/>
      <c r="Y37" s="55"/>
      <c r="Z37" s="56"/>
      <c r="AA37" s="55"/>
      <c r="AB37" s="46">
        <f t="shared" si="1"/>
        <v>0</v>
      </c>
      <c r="AC37" s="46">
        <f t="shared" si="2"/>
        <v>0</v>
      </c>
      <c r="AD37" s="47">
        <f t="shared" si="3"/>
        <v>0</v>
      </c>
      <c r="AE37" s="47">
        <f t="shared" si="3"/>
        <v>0</v>
      </c>
      <c r="AF37" s="57"/>
      <c r="AG37" s="57"/>
      <c r="AH37" s="57"/>
      <c r="AI37" s="57"/>
      <c r="AJ37" s="57"/>
      <c r="AK37" s="57"/>
      <c r="AL37" s="49">
        <f t="shared" si="4"/>
        <v>0</v>
      </c>
      <c r="AM37" s="58"/>
      <c r="AN37" s="58"/>
      <c r="AO37" s="50">
        <f t="shared" si="5"/>
        <v>0</v>
      </c>
      <c r="AP37" s="49">
        <f t="shared" si="6"/>
        <v>0</v>
      </c>
      <c r="AQ37" s="51"/>
    </row>
    <row r="38" spans="1:43" x14ac:dyDescent="0.75">
      <c r="A38" s="40"/>
      <c r="B38" s="40"/>
      <c r="C38" s="54"/>
      <c r="D38" s="54"/>
      <c r="E38" s="54"/>
      <c r="F38" s="55"/>
      <c r="G38" s="55"/>
      <c r="H38" s="55"/>
      <c r="I38" s="55"/>
      <c r="J38" s="55"/>
      <c r="K38" s="55"/>
      <c r="L38" s="55"/>
      <c r="M38" s="55"/>
      <c r="N38" s="55"/>
      <c r="O38" s="55"/>
      <c r="P38" s="55"/>
      <c r="Q38" s="55"/>
      <c r="R38" s="45">
        <f t="shared" si="0"/>
        <v>0</v>
      </c>
      <c r="S38" s="45">
        <f t="shared" si="0"/>
        <v>0</v>
      </c>
      <c r="T38" s="56"/>
      <c r="U38" s="55"/>
      <c r="V38" s="56"/>
      <c r="W38" s="55"/>
      <c r="X38" s="56"/>
      <c r="Y38" s="55"/>
      <c r="Z38" s="56"/>
      <c r="AA38" s="55"/>
      <c r="AB38" s="46">
        <f t="shared" si="1"/>
        <v>0</v>
      </c>
      <c r="AC38" s="46">
        <f t="shared" si="2"/>
        <v>0</v>
      </c>
      <c r="AD38" s="47">
        <f t="shared" si="3"/>
        <v>0</v>
      </c>
      <c r="AE38" s="47">
        <f t="shared" si="3"/>
        <v>0</v>
      </c>
      <c r="AF38" s="57"/>
      <c r="AG38" s="57"/>
      <c r="AH38" s="57"/>
      <c r="AI38" s="57"/>
      <c r="AJ38" s="57"/>
      <c r="AK38" s="57"/>
      <c r="AL38" s="49">
        <f t="shared" si="4"/>
        <v>0</v>
      </c>
      <c r="AM38" s="58"/>
      <c r="AN38" s="58"/>
      <c r="AO38" s="50">
        <f t="shared" si="5"/>
        <v>0</v>
      </c>
      <c r="AP38" s="49">
        <f t="shared" si="6"/>
        <v>0</v>
      </c>
      <c r="AQ38" s="51"/>
    </row>
    <row r="39" spans="1:43" x14ac:dyDescent="0.75">
      <c r="A39" s="40"/>
      <c r="B39" s="40"/>
      <c r="C39" s="54"/>
      <c r="D39" s="54"/>
      <c r="E39" s="54"/>
      <c r="F39" s="55"/>
      <c r="G39" s="55"/>
      <c r="H39" s="55"/>
      <c r="I39" s="55"/>
      <c r="J39" s="55"/>
      <c r="K39" s="55"/>
      <c r="L39" s="55"/>
      <c r="M39" s="55"/>
      <c r="N39" s="55"/>
      <c r="O39" s="55"/>
      <c r="P39" s="55"/>
      <c r="Q39" s="55"/>
      <c r="R39" s="45">
        <f t="shared" si="0"/>
        <v>0</v>
      </c>
      <c r="S39" s="45">
        <f t="shared" si="0"/>
        <v>0</v>
      </c>
      <c r="T39" s="56"/>
      <c r="U39" s="55"/>
      <c r="V39" s="56"/>
      <c r="W39" s="55"/>
      <c r="X39" s="56"/>
      <c r="Y39" s="55"/>
      <c r="Z39" s="56"/>
      <c r="AA39" s="55"/>
      <c r="AB39" s="46">
        <f t="shared" si="1"/>
        <v>0</v>
      </c>
      <c r="AC39" s="46">
        <f t="shared" si="2"/>
        <v>0</v>
      </c>
      <c r="AD39" s="47">
        <f t="shared" si="3"/>
        <v>0</v>
      </c>
      <c r="AE39" s="47">
        <f t="shared" si="3"/>
        <v>0</v>
      </c>
      <c r="AF39" s="57"/>
      <c r="AG39" s="57"/>
      <c r="AH39" s="57"/>
      <c r="AI39" s="57"/>
      <c r="AJ39" s="57"/>
      <c r="AK39" s="57"/>
      <c r="AL39" s="49">
        <f t="shared" si="4"/>
        <v>0</v>
      </c>
      <c r="AM39" s="58"/>
      <c r="AN39" s="58"/>
      <c r="AO39" s="50">
        <f t="shared" si="5"/>
        <v>0</v>
      </c>
      <c r="AP39" s="49">
        <f t="shared" si="6"/>
        <v>0</v>
      </c>
      <c r="AQ39" s="51"/>
    </row>
    <row r="40" spans="1:43" x14ac:dyDescent="0.75">
      <c r="A40" s="40"/>
      <c r="B40" s="40"/>
      <c r="C40" s="54"/>
      <c r="D40" s="54"/>
      <c r="E40" s="54"/>
      <c r="F40" s="55"/>
      <c r="G40" s="55"/>
      <c r="H40" s="55"/>
      <c r="I40" s="55"/>
      <c r="J40" s="55"/>
      <c r="K40" s="55"/>
      <c r="L40" s="55"/>
      <c r="M40" s="55"/>
      <c r="N40" s="55"/>
      <c r="O40" s="55"/>
      <c r="P40" s="55"/>
      <c r="Q40" s="55"/>
      <c r="R40" s="45">
        <f t="shared" si="0"/>
        <v>0</v>
      </c>
      <c r="S40" s="45">
        <f t="shared" si="0"/>
        <v>0</v>
      </c>
      <c r="T40" s="56"/>
      <c r="U40" s="55"/>
      <c r="V40" s="56"/>
      <c r="W40" s="55"/>
      <c r="X40" s="56"/>
      <c r="Y40" s="55"/>
      <c r="Z40" s="56"/>
      <c r="AA40" s="55"/>
      <c r="AB40" s="46">
        <f t="shared" si="1"/>
        <v>0</v>
      </c>
      <c r="AC40" s="46">
        <f t="shared" si="2"/>
        <v>0</v>
      </c>
      <c r="AD40" s="47">
        <f t="shared" si="3"/>
        <v>0</v>
      </c>
      <c r="AE40" s="47">
        <f t="shared" si="3"/>
        <v>0</v>
      </c>
      <c r="AF40" s="57"/>
      <c r="AG40" s="57"/>
      <c r="AH40" s="57"/>
      <c r="AI40" s="57"/>
      <c r="AJ40" s="57"/>
      <c r="AK40" s="57"/>
      <c r="AL40" s="49">
        <f t="shared" si="4"/>
        <v>0</v>
      </c>
      <c r="AM40" s="58"/>
      <c r="AN40" s="58"/>
      <c r="AO40" s="50">
        <f t="shared" si="5"/>
        <v>0</v>
      </c>
      <c r="AP40" s="49">
        <f t="shared" si="6"/>
        <v>0</v>
      </c>
      <c r="AQ40" s="51"/>
    </row>
    <row r="41" spans="1:43" x14ac:dyDescent="0.75">
      <c r="A41" s="40"/>
      <c r="B41" s="40"/>
      <c r="C41" s="54"/>
      <c r="D41" s="54"/>
      <c r="E41" s="54"/>
      <c r="F41" s="55"/>
      <c r="G41" s="55"/>
      <c r="H41" s="55"/>
      <c r="I41" s="55"/>
      <c r="J41" s="55"/>
      <c r="K41" s="55"/>
      <c r="L41" s="55"/>
      <c r="M41" s="55"/>
      <c r="N41" s="55"/>
      <c r="O41" s="55"/>
      <c r="P41" s="55"/>
      <c r="Q41" s="55"/>
      <c r="R41" s="45">
        <f t="shared" si="0"/>
        <v>0</v>
      </c>
      <c r="S41" s="45">
        <f t="shared" si="0"/>
        <v>0</v>
      </c>
      <c r="T41" s="56"/>
      <c r="U41" s="55"/>
      <c r="V41" s="56"/>
      <c r="W41" s="55"/>
      <c r="X41" s="56"/>
      <c r="Y41" s="55"/>
      <c r="Z41" s="56"/>
      <c r="AA41" s="55"/>
      <c r="AB41" s="46">
        <f t="shared" si="1"/>
        <v>0</v>
      </c>
      <c r="AC41" s="46">
        <f t="shared" si="2"/>
        <v>0</v>
      </c>
      <c r="AD41" s="47">
        <f t="shared" si="3"/>
        <v>0</v>
      </c>
      <c r="AE41" s="47">
        <f t="shared" si="3"/>
        <v>0</v>
      </c>
      <c r="AF41" s="57"/>
      <c r="AG41" s="57"/>
      <c r="AH41" s="57"/>
      <c r="AI41" s="57"/>
      <c r="AJ41" s="57"/>
      <c r="AK41" s="57"/>
      <c r="AL41" s="49">
        <f t="shared" si="4"/>
        <v>0</v>
      </c>
      <c r="AM41" s="58"/>
      <c r="AN41" s="58"/>
      <c r="AO41" s="50">
        <f t="shared" si="5"/>
        <v>0</v>
      </c>
      <c r="AP41" s="49">
        <f t="shared" si="6"/>
        <v>0</v>
      </c>
      <c r="AQ41" s="51"/>
    </row>
    <row r="42" spans="1:43" x14ac:dyDescent="0.75">
      <c r="A42" s="40"/>
      <c r="B42" s="40"/>
      <c r="C42" s="54"/>
      <c r="D42" s="54"/>
      <c r="E42" s="54"/>
      <c r="F42" s="55"/>
      <c r="G42" s="55"/>
      <c r="H42" s="55"/>
      <c r="I42" s="55"/>
      <c r="J42" s="55"/>
      <c r="K42" s="55"/>
      <c r="L42" s="55"/>
      <c r="M42" s="55"/>
      <c r="N42" s="55"/>
      <c r="O42" s="55"/>
      <c r="P42" s="55"/>
      <c r="Q42" s="55"/>
      <c r="R42" s="45">
        <f t="shared" si="0"/>
        <v>0</v>
      </c>
      <c r="S42" s="45">
        <f t="shared" si="0"/>
        <v>0</v>
      </c>
      <c r="T42" s="56"/>
      <c r="U42" s="55"/>
      <c r="V42" s="56"/>
      <c r="W42" s="55"/>
      <c r="X42" s="56"/>
      <c r="Y42" s="55"/>
      <c r="Z42" s="56"/>
      <c r="AA42" s="55"/>
      <c r="AB42" s="46">
        <f t="shared" si="1"/>
        <v>0</v>
      </c>
      <c r="AC42" s="46">
        <f t="shared" si="2"/>
        <v>0</v>
      </c>
      <c r="AD42" s="47">
        <f t="shared" si="3"/>
        <v>0</v>
      </c>
      <c r="AE42" s="47">
        <f t="shared" si="3"/>
        <v>0</v>
      </c>
      <c r="AF42" s="57"/>
      <c r="AG42" s="57"/>
      <c r="AH42" s="57"/>
      <c r="AI42" s="57"/>
      <c r="AJ42" s="57"/>
      <c r="AK42" s="57"/>
      <c r="AL42" s="49">
        <f t="shared" si="4"/>
        <v>0</v>
      </c>
      <c r="AM42" s="58"/>
      <c r="AN42" s="58"/>
      <c r="AO42" s="50">
        <f t="shared" si="5"/>
        <v>0</v>
      </c>
      <c r="AP42" s="49">
        <f t="shared" si="6"/>
        <v>0</v>
      </c>
      <c r="AQ42" s="51"/>
    </row>
    <row r="43" spans="1:43" x14ac:dyDescent="0.75">
      <c r="A43" s="40"/>
      <c r="B43" s="40"/>
      <c r="C43" s="54"/>
      <c r="D43" s="54"/>
      <c r="E43" s="54"/>
      <c r="F43" s="55"/>
      <c r="G43" s="55"/>
      <c r="H43" s="55"/>
      <c r="I43" s="55"/>
      <c r="J43" s="55"/>
      <c r="K43" s="55"/>
      <c r="L43" s="55"/>
      <c r="M43" s="55"/>
      <c r="N43" s="55"/>
      <c r="O43" s="55"/>
      <c r="P43" s="55"/>
      <c r="Q43" s="55"/>
      <c r="R43" s="45">
        <f t="shared" si="0"/>
        <v>0</v>
      </c>
      <c r="S43" s="45">
        <f t="shared" si="0"/>
        <v>0</v>
      </c>
      <c r="T43" s="56"/>
      <c r="U43" s="55"/>
      <c r="V43" s="56"/>
      <c r="W43" s="55"/>
      <c r="X43" s="56"/>
      <c r="Y43" s="55"/>
      <c r="Z43" s="56"/>
      <c r="AA43" s="55"/>
      <c r="AB43" s="46">
        <f t="shared" si="1"/>
        <v>0</v>
      </c>
      <c r="AC43" s="46">
        <f t="shared" si="2"/>
        <v>0</v>
      </c>
      <c r="AD43" s="47">
        <f t="shared" si="3"/>
        <v>0</v>
      </c>
      <c r="AE43" s="47">
        <f t="shared" si="3"/>
        <v>0</v>
      </c>
      <c r="AF43" s="57"/>
      <c r="AG43" s="57"/>
      <c r="AH43" s="57"/>
      <c r="AI43" s="57"/>
      <c r="AJ43" s="57"/>
      <c r="AK43" s="57"/>
      <c r="AL43" s="49">
        <f t="shared" si="4"/>
        <v>0</v>
      </c>
      <c r="AM43" s="58"/>
      <c r="AN43" s="58"/>
      <c r="AO43" s="50">
        <f t="shared" si="5"/>
        <v>0</v>
      </c>
      <c r="AP43" s="49">
        <f>SUM(AO43,AL43)</f>
        <v>0</v>
      </c>
      <c r="AQ43" s="51"/>
    </row>
    <row r="44" spans="1:43" x14ac:dyDescent="0.75">
      <c r="A44" s="40"/>
      <c r="B44" s="40"/>
      <c r="C44" s="54"/>
      <c r="D44" s="54"/>
      <c r="E44" s="54"/>
      <c r="F44" s="55"/>
      <c r="G44" s="55"/>
      <c r="H44" s="55"/>
      <c r="I44" s="55"/>
      <c r="J44" s="55"/>
      <c r="K44" s="55"/>
      <c r="L44" s="55"/>
      <c r="M44" s="55"/>
      <c r="N44" s="55"/>
      <c r="O44" s="55"/>
      <c r="P44" s="55"/>
      <c r="Q44" s="55"/>
      <c r="R44" s="45">
        <f t="shared" si="0"/>
        <v>0</v>
      </c>
      <c r="S44" s="45">
        <f t="shared" si="0"/>
        <v>0</v>
      </c>
      <c r="T44" s="56"/>
      <c r="U44" s="55"/>
      <c r="V44" s="56"/>
      <c r="W44" s="55"/>
      <c r="X44" s="56"/>
      <c r="Y44" s="55"/>
      <c r="Z44" s="56"/>
      <c r="AA44" s="55"/>
      <c r="AB44" s="46">
        <f t="shared" si="1"/>
        <v>0</v>
      </c>
      <c r="AC44" s="46">
        <f t="shared" si="2"/>
        <v>0</v>
      </c>
      <c r="AD44" s="47">
        <f t="shared" si="3"/>
        <v>0</v>
      </c>
      <c r="AE44" s="47">
        <f t="shared" si="3"/>
        <v>0</v>
      </c>
      <c r="AF44" s="57"/>
      <c r="AG44" s="57"/>
      <c r="AH44" s="57"/>
      <c r="AI44" s="57"/>
      <c r="AJ44" s="57"/>
      <c r="AK44" s="57"/>
      <c r="AL44" s="49">
        <f t="shared" si="4"/>
        <v>0</v>
      </c>
      <c r="AM44" s="58"/>
      <c r="AN44" s="58"/>
      <c r="AO44" s="50">
        <f t="shared" si="5"/>
        <v>0</v>
      </c>
      <c r="AP44" s="49">
        <f t="shared" ref="AP44:AP49" si="7">SUM(AO44,AL44)</f>
        <v>0</v>
      </c>
      <c r="AQ44" s="51"/>
    </row>
    <row r="45" spans="1:43" x14ac:dyDescent="0.75">
      <c r="A45" s="40"/>
      <c r="B45" s="40"/>
      <c r="C45" s="54"/>
      <c r="D45" s="54"/>
      <c r="E45" s="54"/>
      <c r="F45" s="55"/>
      <c r="G45" s="55"/>
      <c r="H45" s="55"/>
      <c r="I45" s="55"/>
      <c r="J45" s="55"/>
      <c r="K45" s="55"/>
      <c r="L45" s="55"/>
      <c r="M45" s="55"/>
      <c r="N45" s="55"/>
      <c r="O45" s="55"/>
      <c r="P45" s="55"/>
      <c r="Q45" s="55"/>
      <c r="R45" s="45">
        <f t="shared" si="0"/>
        <v>0</v>
      </c>
      <c r="S45" s="45">
        <f t="shared" si="0"/>
        <v>0</v>
      </c>
      <c r="T45" s="56"/>
      <c r="U45" s="55"/>
      <c r="V45" s="56"/>
      <c r="W45" s="55"/>
      <c r="X45" s="56"/>
      <c r="Y45" s="55"/>
      <c r="Z45" s="56"/>
      <c r="AA45" s="55"/>
      <c r="AB45" s="46">
        <f t="shared" si="1"/>
        <v>0</v>
      </c>
      <c r="AC45" s="46">
        <f t="shared" si="2"/>
        <v>0</v>
      </c>
      <c r="AD45" s="47">
        <f t="shared" si="3"/>
        <v>0</v>
      </c>
      <c r="AE45" s="47">
        <f t="shared" si="3"/>
        <v>0</v>
      </c>
      <c r="AF45" s="57"/>
      <c r="AG45" s="57"/>
      <c r="AH45" s="57"/>
      <c r="AI45" s="57"/>
      <c r="AJ45" s="57"/>
      <c r="AK45" s="57"/>
      <c r="AL45" s="49">
        <f t="shared" si="4"/>
        <v>0</v>
      </c>
      <c r="AM45" s="58"/>
      <c r="AN45" s="58"/>
      <c r="AO45" s="50">
        <f t="shared" si="5"/>
        <v>0</v>
      </c>
      <c r="AP45" s="49">
        <f t="shared" si="7"/>
        <v>0</v>
      </c>
      <c r="AQ45" s="51"/>
    </row>
    <row r="46" spans="1:43" x14ac:dyDescent="0.75">
      <c r="A46" s="40"/>
      <c r="B46" s="40"/>
      <c r="C46" s="54"/>
      <c r="D46" s="54"/>
      <c r="E46" s="54"/>
      <c r="F46" s="55"/>
      <c r="G46" s="55"/>
      <c r="H46" s="55"/>
      <c r="I46" s="55"/>
      <c r="J46" s="55"/>
      <c r="K46" s="55"/>
      <c r="L46" s="55"/>
      <c r="M46" s="55"/>
      <c r="N46" s="55"/>
      <c r="O46" s="55"/>
      <c r="P46" s="55"/>
      <c r="Q46" s="55"/>
      <c r="R46" s="45">
        <f t="shared" si="0"/>
        <v>0</v>
      </c>
      <c r="S46" s="45">
        <f t="shared" si="0"/>
        <v>0</v>
      </c>
      <c r="T46" s="56"/>
      <c r="U46" s="55"/>
      <c r="V46" s="56"/>
      <c r="W46" s="55"/>
      <c r="X46" s="56"/>
      <c r="Y46" s="55"/>
      <c r="Z46" s="56"/>
      <c r="AA46" s="55"/>
      <c r="AB46" s="46">
        <f t="shared" si="1"/>
        <v>0</v>
      </c>
      <c r="AC46" s="46">
        <f t="shared" si="2"/>
        <v>0</v>
      </c>
      <c r="AD46" s="47">
        <f t="shared" si="3"/>
        <v>0</v>
      </c>
      <c r="AE46" s="47">
        <f t="shared" si="3"/>
        <v>0</v>
      </c>
      <c r="AF46" s="57"/>
      <c r="AG46" s="57"/>
      <c r="AH46" s="57"/>
      <c r="AI46" s="57"/>
      <c r="AJ46" s="57"/>
      <c r="AK46" s="57"/>
      <c r="AL46" s="49">
        <f t="shared" si="4"/>
        <v>0</v>
      </c>
      <c r="AM46" s="58"/>
      <c r="AN46" s="58"/>
      <c r="AO46" s="50">
        <f t="shared" si="5"/>
        <v>0</v>
      </c>
      <c r="AP46" s="49">
        <f t="shared" si="7"/>
        <v>0</v>
      </c>
      <c r="AQ46" s="51"/>
    </row>
    <row r="47" spans="1:43" x14ac:dyDescent="0.75">
      <c r="A47" s="40"/>
      <c r="B47" s="40"/>
      <c r="C47" s="54"/>
      <c r="D47" s="54"/>
      <c r="E47" s="54"/>
      <c r="F47" s="55"/>
      <c r="G47" s="55"/>
      <c r="H47" s="55"/>
      <c r="I47" s="55"/>
      <c r="J47" s="55"/>
      <c r="K47" s="55"/>
      <c r="L47" s="55"/>
      <c r="M47" s="55"/>
      <c r="N47" s="55"/>
      <c r="O47" s="55"/>
      <c r="P47" s="55"/>
      <c r="Q47" s="55"/>
      <c r="R47" s="45">
        <f t="shared" si="0"/>
        <v>0</v>
      </c>
      <c r="S47" s="45">
        <f t="shared" si="0"/>
        <v>0</v>
      </c>
      <c r="T47" s="56"/>
      <c r="U47" s="55"/>
      <c r="V47" s="56"/>
      <c r="W47" s="55"/>
      <c r="X47" s="56"/>
      <c r="Y47" s="55"/>
      <c r="Z47" s="56"/>
      <c r="AA47" s="55"/>
      <c r="AB47" s="46">
        <f t="shared" si="1"/>
        <v>0</v>
      </c>
      <c r="AC47" s="46">
        <f t="shared" si="2"/>
        <v>0</v>
      </c>
      <c r="AD47" s="47">
        <f t="shared" si="3"/>
        <v>0</v>
      </c>
      <c r="AE47" s="47">
        <f t="shared" si="3"/>
        <v>0</v>
      </c>
      <c r="AF47" s="57"/>
      <c r="AG47" s="57"/>
      <c r="AH47" s="57"/>
      <c r="AI47" s="57"/>
      <c r="AJ47" s="57"/>
      <c r="AK47" s="57"/>
      <c r="AL47" s="49">
        <f t="shared" si="4"/>
        <v>0</v>
      </c>
      <c r="AM47" s="58"/>
      <c r="AN47" s="58"/>
      <c r="AO47" s="50">
        <f t="shared" si="5"/>
        <v>0</v>
      </c>
      <c r="AP47" s="49">
        <f t="shared" si="7"/>
        <v>0</v>
      </c>
      <c r="AQ47" s="51"/>
    </row>
    <row r="48" spans="1:43" x14ac:dyDescent="0.75">
      <c r="A48" s="40"/>
      <c r="B48" s="40"/>
      <c r="C48" s="54"/>
      <c r="D48" s="54"/>
      <c r="E48" s="54"/>
      <c r="F48" s="55"/>
      <c r="G48" s="55"/>
      <c r="H48" s="55"/>
      <c r="I48" s="55"/>
      <c r="J48" s="55"/>
      <c r="K48" s="55"/>
      <c r="L48" s="55"/>
      <c r="M48" s="55"/>
      <c r="N48" s="55"/>
      <c r="O48" s="55"/>
      <c r="P48" s="55"/>
      <c r="Q48" s="55"/>
      <c r="R48" s="45">
        <f t="shared" si="0"/>
        <v>0</v>
      </c>
      <c r="S48" s="45">
        <f t="shared" si="0"/>
        <v>0</v>
      </c>
      <c r="T48" s="56"/>
      <c r="U48" s="55"/>
      <c r="V48" s="56"/>
      <c r="W48" s="55"/>
      <c r="X48" s="56"/>
      <c r="Y48" s="55"/>
      <c r="Z48" s="56"/>
      <c r="AA48" s="55"/>
      <c r="AB48" s="46">
        <f t="shared" si="1"/>
        <v>0</v>
      </c>
      <c r="AC48" s="46">
        <f t="shared" si="2"/>
        <v>0</v>
      </c>
      <c r="AD48" s="47">
        <f t="shared" si="3"/>
        <v>0</v>
      </c>
      <c r="AE48" s="47">
        <f t="shared" si="3"/>
        <v>0</v>
      </c>
      <c r="AF48" s="57"/>
      <c r="AG48" s="57"/>
      <c r="AH48" s="57"/>
      <c r="AI48" s="57"/>
      <c r="AJ48" s="57"/>
      <c r="AK48" s="57"/>
      <c r="AL48" s="49">
        <f t="shared" si="4"/>
        <v>0</v>
      </c>
      <c r="AM48" s="58"/>
      <c r="AN48" s="58"/>
      <c r="AO48" s="50">
        <f t="shared" si="5"/>
        <v>0</v>
      </c>
      <c r="AP48" s="49">
        <f t="shared" si="7"/>
        <v>0</v>
      </c>
      <c r="AQ48" s="51"/>
    </row>
    <row r="49" spans="1:43" x14ac:dyDescent="0.75">
      <c r="A49" s="40"/>
      <c r="B49" s="40"/>
      <c r="C49" s="54"/>
      <c r="D49" s="54"/>
      <c r="E49" s="54"/>
      <c r="F49" s="55"/>
      <c r="G49" s="55"/>
      <c r="H49" s="55"/>
      <c r="I49" s="55"/>
      <c r="J49" s="55"/>
      <c r="K49" s="55"/>
      <c r="L49" s="55"/>
      <c r="M49" s="55"/>
      <c r="N49" s="55"/>
      <c r="O49" s="55"/>
      <c r="P49" s="55"/>
      <c r="Q49" s="55"/>
      <c r="R49" s="45">
        <f t="shared" si="0"/>
        <v>0</v>
      </c>
      <c r="S49" s="45">
        <f t="shared" si="0"/>
        <v>0</v>
      </c>
      <c r="T49" s="56"/>
      <c r="U49" s="55"/>
      <c r="V49" s="56"/>
      <c r="W49" s="55"/>
      <c r="X49" s="56"/>
      <c r="Y49" s="55"/>
      <c r="Z49" s="56"/>
      <c r="AA49" s="55"/>
      <c r="AB49" s="46">
        <f t="shared" si="1"/>
        <v>0</v>
      </c>
      <c r="AC49" s="46">
        <f t="shared" si="2"/>
        <v>0</v>
      </c>
      <c r="AD49" s="47">
        <f t="shared" si="3"/>
        <v>0</v>
      </c>
      <c r="AE49" s="47">
        <f t="shared" si="3"/>
        <v>0</v>
      </c>
      <c r="AF49" s="57"/>
      <c r="AG49" s="57"/>
      <c r="AH49" s="57"/>
      <c r="AI49" s="57"/>
      <c r="AJ49" s="57"/>
      <c r="AK49" s="57"/>
      <c r="AL49" s="49">
        <f t="shared" si="4"/>
        <v>0</v>
      </c>
      <c r="AM49" s="58"/>
      <c r="AN49" s="58"/>
      <c r="AO49" s="50">
        <f t="shared" si="5"/>
        <v>0</v>
      </c>
      <c r="AP49" s="49">
        <f t="shared" si="7"/>
        <v>0</v>
      </c>
      <c r="AQ49" s="51"/>
    </row>
    <row r="50" spans="1:43" x14ac:dyDescent="0.75">
      <c r="C50" s="59"/>
      <c r="D50" s="59"/>
      <c r="E50" s="59"/>
      <c r="F50" s="59"/>
      <c r="G50" s="59"/>
      <c r="H50" s="59"/>
      <c r="I50" s="59"/>
      <c r="J50" s="59"/>
      <c r="K50" s="59"/>
      <c r="L50" s="59"/>
      <c r="M50" s="59"/>
      <c r="N50" s="59"/>
      <c r="O50" s="59"/>
      <c r="P50" s="59"/>
      <c r="Q50" s="59"/>
    </row>
    <row r="51" spans="1:43" x14ac:dyDescent="0.75">
      <c r="C51" s="59"/>
      <c r="D51" s="59"/>
      <c r="E51" s="59"/>
      <c r="F51" s="59"/>
      <c r="G51" s="59"/>
      <c r="H51" s="59"/>
      <c r="I51" s="59"/>
      <c r="J51" s="59"/>
      <c r="K51" s="59"/>
      <c r="L51" s="59"/>
      <c r="M51" s="59"/>
      <c r="N51" s="59"/>
      <c r="O51" s="59"/>
      <c r="P51" s="59"/>
      <c r="Q51" s="59"/>
    </row>
    <row r="52" spans="1:43" x14ac:dyDescent="0.75">
      <c r="C52" s="59"/>
      <c r="D52" s="59"/>
      <c r="E52" s="59"/>
      <c r="F52" s="59"/>
      <c r="G52" s="59"/>
      <c r="H52" s="59"/>
      <c r="I52" s="59"/>
      <c r="J52" s="59"/>
      <c r="K52" s="59"/>
      <c r="L52" s="59"/>
      <c r="M52" s="59"/>
      <c r="N52" s="59"/>
      <c r="O52" s="59"/>
      <c r="P52" s="59"/>
      <c r="Q52" s="59"/>
    </row>
    <row r="53" spans="1:43" x14ac:dyDescent="0.75">
      <c r="C53" s="59"/>
      <c r="D53" s="59"/>
      <c r="E53" s="59"/>
      <c r="F53" s="59"/>
      <c r="G53" s="59"/>
      <c r="H53" s="59"/>
      <c r="I53" s="59"/>
      <c r="J53" s="59"/>
      <c r="K53" s="59"/>
      <c r="L53" s="59"/>
      <c r="M53" s="59"/>
      <c r="N53" s="59"/>
      <c r="O53" s="59"/>
      <c r="P53" s="59"/>
      <c r="Q53" s="59"/>
    </row>
    <row r="54" spans="1:43" x14ac:dyDescent="0.75">
      <c r="C54" s="59"/>
      <c r="D54" s="59"/>
      <c r="E54" s="59"/>
      <c r="F54" s="59"/>
      <c r="G54" s="59"/>
      <c r="H54" s="59"/>
      <c r="I54" s="59"/>
      <c r="J54" s="59"/>
      <c r="K54" s="59"/>
      <c r="L54" s="59"/>
      <c r="M54" s="59"/>
      <c r="N54" s="59"/>
      <c r="O54" s="59"/>
      <c r="P54" s="59"/>
      <c r="Q54" s="59"/>
    </row>
    <row r="55" spans="1:43" x14ac:dyDescent="0.75">
      <c r="C55" s="59"/>
      <c r="D55" s="59"/>
      <c r="E55" s="59"/>
      <c r="F55" s="59"/>
      <c r="G55" s="59"/>
      <c r="H55" s="59"/>
      <c r="I55" s="59"/>
      <c r="J55" s="59"/>
      <c r="K55" s="59"/>
      <c r="L55" s="59"/>
      <c r="M55" s="59"/>
      <c r="N55" s="59"/>
      <c r="O55" s="59"/>
      <c r="P55" s="59"/>
      <c r="Q55" s="59"/>
    </row>
    <row r="56" spans="1:43" x14ac:dyDescent="0.75">
      <c r="C56" s="59"/>
      <c r="D56" s="59"/>
      <c r="E56" s="59"/>
      <c r="F56" s="59"/>
      <c r="G56" s="59"/>
      <c r="H56" s="59"/>
      <c r="I56" s="59"/>
      <c r="J56" s="59"/>
      <c r="K56" s="59"/>
      <c r="L56" s="59"/>
      <c r="M56" s="59"/>
      <c r="N56" s="59"/>
      <c r="O56" s="59"/>
      <c r="P56" s="59"/>
      <c r="Q56" s="59"/>
    </row>
    <row r="57" spans="1:43" x14ac:dyDescent="0.75">
      <c r="C57" s="59"/>
      <c r="D57" s="59"/>
      <c r="E57" s="59"/>
      <c r="F57" s="59"/>
      <c r="G57" s="59"/>
      <c r="H57" s="59"/>
      <c r="I57" s="59"/>
      <c r="J57" s="59"/>
      <c r="K57" s="59"/>
      <c r="L57" s="59"/>
      <c r="M57" s="59"/>
      <c r="N57" s="59"/>
      <c r="O57" s="59"/>
      <c r="P57" s="59"/>
      <c r="Q57" s="59"/>
    </row>
    <row r="58" spans="1:43" x14ac:dyDescent="0.75">
      <c r="C58" s="59"/>
      <c r="D58" s="59"/>
      <c r="E58" s="59"/>
      <c r="F58" s="59"/>
      <c r="G58" s="59"/>
      <c r="H58" s="59"/>
      <c r="I58" s="59"/>
      <c r="J58" s="59"/>
      <c r="K58" s="59"/>
      <c r="L58" s="59"/>
      <c r="M58" s="59"/>
      <c r="N58" s="59"/>
      <c r="O58" s="59"/>
      <c r="P58" s="59"/>
      <c r="Q58" s="59"/>
    </row>
    <row r="59" spans="1:43" x14ac:dyDescent="0.75">
      <c r="C59" s="59"/>
      <c r="D59" s="59"/>
      <c r="E59" s="59"/>
      <c r="F59" s="59"/>
      <c r="G59" s="59"/>
      <c r="H59" s="59"/>
      <c r="I59" s="59"/>
      <c r="J59" s="59"/>
      <c r="K59" s="59"/>
      <c r="L59" s="59"/>
      <c r="M59" s="59"/>
      <c r="N59" s="59"/>
      <c r="O59" s="59"/>
      <c r="P59" s="59"/>
      <c r="Q59" s="59"/>
    </row>
    <row r="60" spans="1:43" x14ac:dyDescent="0.75">
      <c r="C60" s="59"/>
      <c r="D60" s="59"/>
      <c r="E60" s="59"/>
      <c r="F60" s="59"/>
      <c r="G60" s="59"/>
      <c r="H60" s="59"/>
      <c r="I60" s="59"/>
      <c r="J60" s="59"/>
      <c r="K60" s="59"/>
      <c r="L60" s="59"/>
      <c r="M60" s="59"/>
      <c r="N60" s="59"/>
      <c r="O60" s="59"/>
      <c r="P60" s="59"/>
      <c r="Q60" s="59"/>
    </row>
    <row r="61" spans="1:43" x14ac:dyDescent="0.75">
      <c r="C61" s="59"/>
      <c r="D61" s="59"/>
      <c r="E61" s="59"/>
      <c r="F61" s="59"/>
      <c r="G61" s="59"/>
      <c r="H61" s="59"/>
      <c r="I61" s="59"/>
      <c r="J61" s="59"/>
      <c r="K61" s="59"/>
      <c r="L61" s="59"/>
      <c r="M61" s="59"/>
      <c r="N61" s="59"/>
      <c r="O61" s="59"/>
      <c r="P61" s="59"/>
      <c r="Q61" s="59"/>
    </row>
    <row r="62" spans="1:43" x14ac:dyDescent="0.75">
      <c r="C62" s="59"/>
      <c r="D62" s="59"/>
      <c r="E62" s="59"/>
      <c r="F62" s="59"/>
      <c r="G62" s="59"/>
      <c r="H62" s="59"/>
      <c r="I62" s="59"/>
      <c r="J62" s="59"/>
      <c r="K62" s="59"/>
      <c r="L62" s="59"/>
      <c r="M62" s="59"/>
      <c r="N62" s="59"/>
      <c r="O62" s="59"/>
      <c r="P62" s="59"/>
      <c r="Q62" s="59"/>
    </row>
    <row r="63" spans="1:43" x14ac:dyDescent="0.75">
      <c r="C63" s="59"/>
      <c r="D63" s="59"/>
      <c r="E63" s="59"/>
      <c r="F63" s="59"/>
      <c r="G63" s="59"/>
      <c r="H63" s="59"/>
      <c r="I63" s="59"/>
      <c r="J63" s="59"/>
      <c r="K63" s="59"/>
      <c r="L63" s="59"/>
      <c r="M63" s="59"/>
      <c r="N63" s="59"/>
      <c r="O63" s="59"/>
      <c r="P63" s="59"/>
      <c r="Q63" s="59"/>
    </row>
    <row r="64" spans="1:43" x14ac:dyDescent="0.75">
      <c r="C64" s="59"/>
      <c r="D64" s="59"/>
      <c r="E64" s="59"/>
      <c r="F64" s="59"/>
      <c r="G64" s="59"/>
      <c r="H64" s="59"/>
      <c r="I64" s="59"/>
      <c r="J64" s="59"/>
      <c r="K64" s="59"/>
      <c r="L64" s="59"/>
      <c r="M64" s="59"/>
      <c r="N64" s="59"/>
      <c r="O64" s="59"/>
      <c r="P64" s="59"/>
      <c r="Q64" s="59"/>
    </row>
    <row r="65" spans="3:17" x14ac:dyDescent="0.75">
      <c r="C65" s="59"/>
      <c r="D65" s="59"/>
      <c r="E65" s="59"/>
      <c r="F65" s="59"/>
      <c r="G65" s="59"/>
      <c r="H65" s="59"/>
      <c r="I65" s="59"/>
      <c r="J65" s="59"/>
      <c r="K65" s="59"/>
      <c r="L65" s="59"/>
      <c r="M65" s="59"/>
      <c r="N65" s="59"/>
      <c r="O65" s="59"/>
      <c r="P65" s="59"/>
      <c r="Q65" s="59"/>
    </row>
    <row r="66" spans="3:17" x14ac:dyDescent="0.75">
      <c r="C66" s="59"/>
      <c r="D66" s="59"/>
      <c r="E66" s="59"/>
      <c r="F66" s="59"/>
      <c r="G66" s="59"/>
      <c r="H66" s="59"/>
      <c r="I66" s="59"/>
      <c r="J66" s="59"/>
      <c r="K66" s="59"/>
      <c r="L66" s="59"/>
      <c r="M66" s="59"/>
      <c r="N66" s="59"/>
      <c r="O66" s="59"/>
      <c r="P66" s="59"/>
      <c r="Q66" s="59"/>
    </row>
    <row r="67" spans="3:17" x14ac:dyDescent="0.75">
      <c r="C67" s="59"/>
      <c r="D67" s="59"/>
      <c r="E67" s="59"/>
      <c r="F67" s="59"/>
      <c r="G67" s="59"/>
      <c r="H67" s="59"/>
      <c r="I67" s="59"/>
      <c r="J67" s="59"/>
      <c r="K67" s="59"/>
      <c r="L67" s="59"/>
      <c r="M67" s="59"/>
      <c r="N67" s="59"/>
      <c r="O67" s="59"/>
      <c r="P67" s="59"/>
      <c r="Q67" s="59"/>
    </row>
    <row r="68" spans="3:17" x14ac:dyDescent="0.75">
      <c r="C68" s="59"/>
      <c r="D68" s="59"/>
      <c r="E68" s="59"/>
      <c r="F68" s="59"/>
      <c r="G68" s="59"/>
      <c r="H68" s="59"/>
      <c r="I68" s="59"/>
      <c r="J68" s="59"/>
      <c r="K68" s="59"/>
      <c r="L68" s="59"/>
      <c r="M68" s="59"/>
      <c r="N68" s="59"/>
      <c r="O68" s="59"/>
      <c r="P68" s="59"/>
      <c r="Q68" s="59"/>
    </row>
    <row r="69" spans="3:17" x14ac:dyDescent="0.75">
      <c r="C69" s="59"/>
      <c r="D69" s="59"/>
      <c r="E69" s="59"/>
      <c r="F69" s="59"/>
      <c r="G69" s="59"/>
      <c r="H69" s="59"/>
      <c r="I69" s="59"/>
      <c r="J69" s="59"/>
      <c r="K69" s="59"/>
      <c r="L69" s="59"/>
      <c r="M69" s="59"/>
      <c r="N69" s="59"/>
      <c r="O69" s="59"/>
      <c r="P69" s="59"/>
      <c r="Q69" s="59"/>
    </row>
    <row r="70" spans="3:17" x14ac:dyDescent="0.75">
      <c r="C70" s="59"/>
      <c r="D70" s="59"/>
      <c r="E70" s="59"/>
      <c r="F70" s="59"/>
      <c r="G70" s="59"/>
      <c r="H70" s="59"/>
      <c r="I70" s="59"/>
      <c r="J70" s="59"/>
      <c r="K70" s="59"/>
      <c r="L70" s="59"/>
      <c r="M70" s="59"/>
      <c r="N70" s="59"/>
      <c r="O70" s="59"/>
      <c r="P70" s="59"/>
      <c r="Q70" s="59"/>
    </row>
    <row r="71" spans="3:17" x14ac:dyDescent="0.75">
      <c r="C71" s="59"/>
      <c r="D71" s="59"/>
      <c r="E71" s="59"/>
      <c r="F71" s="59"/>
      <c r="G71" s="59"/>
      <c r="H71" s="59"/>
      <c r="I71" s="59"/>
      <c r="J71" s="59"/>
      <c r="K71" s="59"/>
      <c r="L71" s="59"/>
      <c r="M71" s="59"/>
      <c r="N71" s="59"/>
      <c r="O71" s="59"/>
      <c r="P71" s="59"/>
      <c r="Q71" s="59"/>
    </row>
    <row r="72" spans="3:17" x14ac:dyDescent="0.75">
      <c r="C72" s="59"/>
      <c r="D72" s="59"/>
      <c r="E72" s="59"/>
      <c r="F72" s="59"/>
      <c r="G72" s="59"/>
      <c r="H72" s="59"/>
      <c r="I72" s="59"/>
      <c r="J72" s="59"/>
      <c r="K72" s="59"/>
      <c r="L72" s="59"/>
      <c r="M72" s="59"/>
      <c r="N72" s="59"/>
      <c r="O72" s="59"/>
      <c r="P72" s="59"/>
      <c r="Q72" s="59"/>
    </row>
    <row r="73" spans="3:17" x14ac:dyDescent="0.75">
      <c r="C73" s="59"/>
      <c r="D73" s="59"/>
      <c r="E73" s="59"/>
      <c r="F73" s="59"/>
      <c r="G73" s="59"/>
      <c r="H73" s="59"/>
      <c r="I73" s="59"/>
      <c r="J73" s="59"/>
      <c r="K73" s="59"/>
      <c r="L73" s="59"/>
      <c r="M73" s="59"/>
      <c r="N73" s="59"/>
      <c r="O73" s="59"/>
      <c r="P73" s="59"/>
      <c r="Q73" s="59"/>
    </row>
    <row r="74" spans="3:17" x14ac:dyDescent="0.75">
      <c r="C74" s="59"/>
      <c r="D74" s="59"/>
      <c r="E74" s="59"/>
      <c r="F74" s="59"/>
      <c r="G74" s="59"/>
      <c r="H74" s="59"/>
      <c r="I74" s="59"/>
      <c r="J74" s="59"/>
      <c r="K74" s="59"/>
      <c r="L74" s="59"/>
      <c r="M74" s="59"/>
      <c r="N74" s="59"/>
      <c r="O74" s="59"/>
      <c r="P74" s="59"/>
      <c r="Q74" s="59"/>
    </row>
    <row r="75" spans="3:17" x14ac:dyDescent="0.75">
      <c r="C75" s="59"/>
      <c r="D75" s="59"/>
      <c r="E75" s="59"/>
      <c r="F75" s="59"/>
      <c r="G75" s="59"/>
      <c r="H75" s="59"/>
      <c r="I75" s="59"/>
      <c r="J75" s="59"/>
      <c r="K75" s="59"/>
      <c r="L75" s="59"/>
      <c r="M75" s="59"/>
      <c r="N75" s="59"/>
      <c r="O75" s="59"/>
      <c r="P75" s="59"/>
      <c r="Q75" s="59"/>
    </row>
    <row r="76" spans="3:17" x14ac:dyDescent="0.75">
      <c r="C76" s="59"/>
      <c r="D76" s="59"/>
      <c r="E76" s="59"/>
      <c r="F76" s="59"/>
      <c r="G76" s="59"/>
      <c r="H76" s="59"/>
      <c r="I76" s="59"/>
      <c r="J76" s="59"/>
      <c r="K76" s="59"/>
      <c r="L76" s="59"/>
      <c r="M76" s="59"/>
      <c r="N76" s="59"/>
      <c r="O76" s="59"/>
      <c r="P76" s="59"/>
      <c r="Q76" s="59"/>
    </row>
    <row r="77" spans="3:17" x14ac:dyDescent="0.75">
      <c r="C77" s="59"/>
      <c r="D77" s="59"/>
      <c r="E77" s="59"/>
      <c r="F77" s="59"/>
      <c r="G77" s="59"/>
      <c r="H77" s="59"/>
      <c r="I77" s="59"/>
      <c r="J77" s="59"/>
      <c r="K77" s="59"/>
      <c r="L77" s="59"/>
      <c r="M77" s="59"/>
      <c r="N77" s="59"/>
      <c r="O77" s="59"/>
      <c r="P77" s="59"/>
      <c r="Q77" s="59"/>
    </row>
    <row r="78" spans="3:17" x14ac:dyDescent="0.75">
      <c r="C78" s="59"/>
      <c r="D78" s="59"/>
      <c r="E78" s="59"/>
      <c r="F78" s="59"/>
      <c r="G78" s="59"/>
      <c r="H78" s="59"/>
      <c r="I78" s="59"/>
      <c r="J78" s="59"/>
      <c r="K78" s="59"/>
      <c r="L78" s="59"/>
      <c r="M78" s="59"/>
      <c r="N78" s="59"/>
      <c r="O78" s="59"/>
      <c r="P78" s="59"/>
      <c r="Q78" s="59"/>
    </row>
    <row r="79" spans="3:17" x14ac:dyDescent="0.75">
      <c r="C79" s="59"/>
      <c r="D79" s="59"/>
      <c r="E79" s="59"/>
      <c r="F79" s="59"/>
      <c r="G79" s="59"/>
      <c r="H79" s="59"/>
      <c r="I79" s="59"/>
      <c r="J79" s="59"/>
      <c r="K79" s="59"/>
      <c r="L79" s="59"/>
      <c r="M79" s="59"/>
      <c r="N79" s="59"/>
      <c r="O79" s="59"/>
      <c r="P79" s="59"/>
      <c r="Q79" s="59"/>
    </row>
    <row r="80" spans="3:17" x14ac:dyDescent="0.75">
      <c r="C80" s="59"/>
      <c r="D80" s="59"/>
      <c r="E80" s="59"/>
      <c r="F80" s="59"/>
      <c r="G80" s="59"/>
      <c r="H80" s="59"/>
      <c r="I80" s="59"/>
      <c r="J80" s="59"/>
      <c r="K80" s="59"/>
      <c r="L80" s="59"/>
      <c r="M80" s="59"/>
      <c r="N80" s="59"/>
      <c r="O80" s="59"/>
      <c r="P80" s="59"/>
      <c r="Q80" s="59"/>
    </row>
    <row r="81" spans="3:17" x14ac:dyDescent="0.75">
      <c r="C81" s="59"/>
      <c r="D81" s="59"/>
      <c r="E81" s="59"/>
      <c r="F81" s="59"/>
      <c r="G81" s="59"/>
      <c r="H81" s="59"/>
      <c r="I81" s="59"/>
      <c r="J81" s="59"/>
      <c r="K81" s="59"/>
      <c r="L81" s="59"/>
      <c r="M81" s="59"/>
      <c r="N81" s="59"/>
      <c r="O81" s="59"/>
      <c r="P81" s="59"/>
      <c r="Q81" s="59"/>
    </row>
    <row r="82" spans="3:17" x14ac:dyDescent="0.75">
      <c r="C82" s="59"/>
      <c r="D82" s="59"/>
      <c r="E82" s="59"/>
      <c r="F82" s="59"/>
      <c r="G82" s="59"/>
      <c r="H82" s="59"/>
      <c r="I82" s="59"/>
      <c r="J82" s="59"/>
      <c r="K82" s="59"/>
      <c r="L82" s="59"/>
      <c r="M82" s="59"/>
      <c r="N82" s="59"/>
      <c r="O82" s="59"/>
      <c r="P82" s="59"/>
      <c r="Q82" s="59"/>
    </row>
    <row r="83" spans="3:17" x14ac:dyDescent="0.75">
      <c r="C83" s="59"/>
      <c r="D83" s="59"/>
      <c r="E83" s="59"/>
      <c r="F83" s="59"/>
      <c r="G83" s="59"/>
      <c r="H83" s="59"/>
      <c r="I83" s="59"/>
      <c r="J83" s="59"/>
      <c r="K83" s="59"/>
      <c r="L83" s="59"/>
      <c r="M83" s="59"/>
      <c r="N83" s="59"/>
      <c r="O83" s="59"/>
      <c r="P83" s="59"/>
      <c r="Q83" s="59"/>
    </row>
    <row r="84" spans="3:17" x14ac:dyDescent="0.75">
      <c r="C84" s="59"/>
      <c r="D84" s="59"/>
      <c r="E84" s="59"/>
      <c r="F84" s="59"/>
      <c r="G84" s="59"/>
      <c r="H84" s="59"/>
      <c r="I84" s="59"/>
      <c r="J84" s="59"/>
      <c r="K84" s="59"/>
      <c r="L84" s="59"/>
      <c r="M84" s="59"/>
      <c r="N84" s="59"/>
      <c r="O84" s="59"/>
      <c r="P84" s="59"/>
      <c r="Q84" s="59"/>
    </row>
    <row r="85" spans="3:17" x14ac:dyDescent="0.75">
      <c r="C85" s="59"/>
      <c r="D85" s="59"/>
      <c r="E85" s="59"/>
      <c r="F85" s="59"/>
      <c r="G85" s="59"/>
      <c r="H85" s="59"/>
      <c r="I85" s="59"/>
      <c r="J85" s="59"/>
      <c r="K85" s="59"/>
      <c r="L85" s="59"/>
      <c r="M85" s="59"/>
      <c r="N85" s="59"/>
      <c r="O85" s="59"/>
      <c r="P85" s="59"/>
      <c r="Q85" s="59"/>
    </row>
    <row r="86" spans="3:17" x14ac:dyDescent="0.75">
      <c r="C86" s="59"/>
      <c r="D86" s="59"/>
      <c r="E86" s="59"/>
      <c r="F86" s="59"/>
      <c r="G86" s="59"/>
      <c r="H86" s="59"/>
      <c r="I86" s="59"/>
      <c r="J86" s="59"/>
      <c r="K86" s="59"/>
      <c r="L86" s="59"/>
      <c r="M86" s="59"/>
      <c r="N86" s="59"/>
      <c r="O86" s="59"/>
      <c r="P86" s="59"/>
      <c r="Q86" s="59"/>
    </row>
    <row r="87" spans="3:17" x14ac:dyDescent="0.75">
      <c r="C87" s="59"/>
      <c r="D87" s="59"/>
      <c r="E87" s="59"/>
      <c r="F87" s="59"/>
      <c r="G87" s="59"/>
      <c r="H87" s="59"/>
      <c r="I87" s="59"/>
      <c r="J87" s="59"/>
      <c r="K87" s="59"/>
      <c r="L87" s="59"/>
      <c r="M87" s="59"/>
      <c r="N87" s="59"/>
      <c r="O87" s="59"/>
      <c r="P87" s="59"/>
      <c r="Q87" s="59"/>
    </row>
    <row r="88" spans="3:17" x14ac:dyDescent="0.75">
      <c r="C88" s="59"/>
      <c r="D88" s="59"/>
      <c r="E88" s="59"/>
      <c r="F88" s="59"/>
      <c r="G88" s="59"/>
      <c r="H88" s="59"/>
      <c r="I88" s="59"/>
      <c r="J88" s="59"/>
      <c r="K88" s="59"/>
      <c r="L88" s="59"/>
      <c r="M88" s="59"/>
      <c r="N88" s="59"/>
      <c r="O88" s="59"/>
      <c r="P88" s="59"/>
      <c r="Q88" s="59"/>
    </row>
    <row r="89" spans="3:17" x14ac:dyDescent="0.75">
      <c r="C89" s="59"/>
      <c r="D89" s="59"/>
      <c r="E89" s="59"/>
      <c r="F89" s="59"/>
      <c r="G89" s="59"/>
      <c r="H89" s="59"/>
      <c r="I89" s="59"/>
      <c r="J89" s="59"/>
      <c r="K89" s="59"/>
      <c r="L89" s="59"/>
      <c r="M89" s="59"/>
      <c r="N89" s="59"/>
      <c r="O89" s="59"/>
      <c r="P89" s="59"/>
      <c r="Q89" s="59"/>
    </row>
    <row r="90" spans="3:17" x14ac:dyDescent="0.75">
      <c r="C90" s="59"/>
      <c r="D90" s="59"/>
      <c r="E90" s="59"/>
      <c r="F90" s="59"/>
      <c r="G90" s="59"/>
      <c r="H90" s="59"/>
      <c r="I90" s="59"/>
      <c r="J90" s="59"/>
      <c r="K90" s="59"/>
      <c r="L90" s="59"/>
      <c r="M90" s="59"/>
      <c r="N90" s="59"/>
      <c r="O90" s="59"/>
      <c r="P90" s="59"/>
      <c r="Q90" s="59"/>
    </row>
    <row r="91" spans="3:17" x14ac:dyDescent="0.75">
      <c r="C91" s="59"/>
      <c r="D91" s="59"/>
      <c r="E91" s="59"/>
      <c r="F91" s="59"/>
      <c r="G91" s="59"/>
      <c r="H91" s="59"/>
      <c r="I91" s="59"/>
      <c r="J91" s="59"/>
      <c r="K91" s="59"/>
      <c r="L91" s="59"/>
      <c r="M91" s="59"/>
      <c r="N91" s="59"/>
      <c r="O91" s="59"/>
      <c r="P91" s="59"/>
      <c r="Q91" s="59"/>
    </row>
    <row r="92" spans="3:17" x14ac:dyDescent="0.75">
      <c r="C92" s="59"/>
      <c r="D92" s="59"/>
      <c r="E92" s="59"/>
      <c r="F92" s="59"/>
      <c r="G92" s="59"/>
      <c r="H92" s="59"/>
      <c r="I92" s="59"/>
      <c r="J92" s="59"/>
      <c r="K92" s="59"/>
      <c r="L92" s="59"/>
      <c r="M92" s="59"/>
      <c r="N92" s="59"/>
      <c r="O92" s="59"/>
      <c r="P92" s="59"/>
      <c r="Q92" s="59"/>
    </row>
    <row r="93" spans="3:17" x14ac:dyDescent="0.75">
      <c r="C93" s="59"/>
      <c r="D93" s="59"/>
      <c r="E93" s="59"/>
      <c r="F93" s="59"/>
      <c r="G93" s="59"/>
      <c r="H93" s="59"/>
      <c r="I93" s="59"/>
      <c r="J93" s="59"/>
      <c r="K93" s="59"/>
      <c r="L93" s="59"/>
      <c r="M93" s="59"/>
      <c r="N93" s="59"/>
      <c r="O93" s="59"/>
      <c r="P93" s="59"/>
      <c r="Q93" s="59"/>
    </row>
    <row r="94" spans="3:17" x14ac:dyDescent="0.75">
      <c r="C94" s="59"/>
      <c r="D94" s="59"/>
      <c r="E94" s="59"/>
      <c r="F94" s="59"/>
      <c r="G94" s="59"/>
      <c r="H94" s="59"/>
      <c r="I94" s="59"/>
      <c r="J94" s="59"/>
      <c r="K94" s="59"/>
      <c r="L94" s="59"/>
      <c r="M94" s="59"/>
      <c r="N94" s="59"/>
      <c r="O94" s="59"/>
      <c r="P94" s="59"/>
      <c r="Q94" s="59"/>
    </row>
    <row r="95" spans="3:17" x14ac:dyDescent="0.75">
      <c r="C95" s="59"/>
      <c r="D95" s="59"/>
      <c r="E95" s="59"/>
      <c r="F95" s="59"/>
      <c r="G95" s="59"/>
      <c r="H95" s="59"/>
      <c r="I95" s="59"/>
      <c r="J95" s="59"/>
      <c r="K95" s="59"/>
      <c r="L95" s="59"/>
      <c r="M95" s="59"/>
      <c r="N95" s="59"/>
      <c r="O95" s="59"/>
      <c r="P95" s="59"/>
      <c r="Q95" s="59"/>
    </row>
    <row r="96" spans="3:17" x14ac:dyDescent="0.75">
      <c r="C96" s="59"/>
      <c r="D96" s="59"/>
      <c r="E96" s="59"/>
      <c r="F96" s="59"/>
      <c r="G96" s="59"/>
      <c r="H96" s="59"/>
      <c r="I96" s="59"/>
      <c r="J96" s="59"/>
      <c r="K96" s="59"/>
      <c r="L96" s="59"/>
      <c r="M96" s="59"/>
      <c r="N96" s="59"/>
      <c r="O96" s="59"/>
      <c r="P96" s="59"/>
      <c r="Q96" s="59"/>
    </row>
    <row r="97" spans="3:17" x14ac:dyDescent="0.75">
      <c r="C97" s="59"/>
      <c r="D97" s="59"/>
      <c r="E97" s="59"/>
      <c r="F97" s="59"/>
      <c r="G97" s="59"/>
      <c r="H97" s="59"/>
      <c r="I97" s="59"/>
      <c r="J97" s="59"/>
      <c r="K97" s="59"/>
      <c r="L97" s="59"/>
      <c r="M97" s="59"/>
      <c r="N97" s="59"/>
      <c r="O97" s="59"/>
      <c r="P97" s="59"/>
      <c r="Q97" s="59"/>
    </row>
    <row r="98" spans="3:17" x14ac:dyDescent="0.75">
      <c r="C98" s="59"/>
      <c r="D98" s="59"/>
      <c r="E98" s="59"/>
      <c r="F98" s="59"/>
      <c r="G98" s="59"/>
      <c r="H98" s="59"/>
      <c r="I98" s="59"/>
      <c r="J98" s="59"/>
      <c r="K98" s="59"/>
      <c r="L98" s="59"/>
      <c r="M98" s="59"/>
      <c r="N98" s="59"/>
      <c r="O98" s="59"/>
      <c r="P98" s="59"/>
      <c r="Q98" s="59"/>
    </row>
    <row r="99" spans="3:17" x14ac:dyDescent="0.75">
      <c r="C99" s="59"/>
      <c r="D99" s="59"/>
      <c r="E99" s="59"/>
      <c r="F99" s="59"/>
      <c r="G99" s="59"/>
      <c r="H99" s="59"/>
      <c r="I99" s="59"/>
      <c r="J99" s="59"/>
      <c r="K99" s="59"/>
      <c r="L99" s="59"/>
      <c r="M99" s="59"/>
      <c r="N99" s="59"/>
      <c r="O99" s="59"/>
      <c r="P99" s="59"/>
      <c r="Q99" s="59"/>
    </row>
    <row r="100" spans="3:17" x14ac:dyDescent="0.75">
      <c r="C100" s="59"/>
      <c r="D100" s="59"/>
      <c r="E100" s="59"/>
      <c r="F100" s="59"/>
      <c r="G100" s="59"/>
      <c r="H100" s="59"/>
      <c r="I100" s="59"/>
      <c r="J100" s="59"/>
      <c r="K100" s="59"/>
      <c r="L100" s="59"/>
      <c r="M100" s="59"/>
      <c r="N100" s="59"/>
      <c r="O100" s="59"/>
      <c r="P100" s="59"/>
      <c r="Q100" s="59"/>
    </row>
    <row r="101" spans="3:17" x14ac:dyDescent="0.75">
      <c r="C101" s="59"/>
      <c r="D101" s="59"/>
      <c r="E101" s="59"/>
      <c r="F101" s="59"/>
      <c r="G101" s="59"/>
      <c r="H101" s="59"/>
      <c r="I101" s="59"/>
      <c r="J101" s="59"/>
      <c r="K101" s="59"/>
      <c r="L101" s="59"/>
      <c r="M101" s="59"/>
      <c r="N101" s="59"/>
      <c r="O101" s="59"/>
      <c r="P101" s="59"/>
      <c r="Q101" s="59"/>
    </row>
    <row r="102" spans="3:17" x14ac:dyDescent="0.75">
      <c r="C102" s="59"/>
      <c r="D102" s="59"/>
      <c r="E102" s="59"/>
      <c r="F102" s="59"/>
      <c r="G102" s="59"/>
      <c r="H102" s="59"/>
      <c r="I102" s="59"/>
      <c r="J102" s="59"/>
      <c r="K102" s="59"/>
      <c r="L102" s="59"/>
      <c r="M102" s="59"/>
      <c r="N102" s="59"/>
      <c r="O102" s="59"/>
      <c r="P102" s="59"/>
      <c r="Q102" s="59"/>
    </row>
    <row r="103" spans="3:17" x14ac:dyDescent="0.75">
      <c r="C103" s="59"/>
      <c r="D103" s="59"/>
      <c r="E103" s="59"/>
      <c r="F103" s="59"/>
      <c r="G103" s="59"/>
      <c r="H103" s="59"/>
      <c r="I103" s="59"/>
      <c r="J103" s="59"/>
      <c r="K103" s="59"/>
      <c r="L103" s="59"/>
      <c r="M103" s="59"/>
      <c r="N103" s="59"/>
      <c r="O103" s="59"/>
      <c r="P103" s="59"/>
      <c r="Q103" s="59"/>
    </row>
    <row r="104" spans="3:17" x14ac:dyDescent="0.75">
      <c r="C104" s="59"/>
      <c r="D104" s="59"/>
      <c r="E104" s="59"/>
      <c r="F104" s="59"/>
      <c r="G104" s="59"/>
      <c r="H104" s="59"/>
      <c r="I104" s="59"/>
      <c r="J104" s="59"/>
      <c r="K104" s="59"/>
      <c r="L104" s="59"/>
      <c r="M104" s="59"/>
      <c r="N104" s="59"/>
      <c r="O104" s="59"/>
      <c r="P104" s="59"/>
      <c r="Q104" s="59"/>
    </row>
    <row r="105" spans="3:17" x14ac:dyDescent="0.75">
      <c r="C105" s="59"/>
      <c r="D105" s="59"/>
      <c r="E105" s="59"/>
      <c r="F105" s="59"/>
      <c r="G105" s="59"/>
      <c r="H105" s="59"/>
      <c r="I105" s="59"/>
      <c r="J105" s="59"/>
      <c r="K105" s="59"/>
      <c r="L105" s="59"/>
      <c r="M105" s="59"/>
      <c r="N105" s="59"/>
      <c r="O105" s="59"/>
      <c r="P105" s="59"/>
      <c r="Q105" s="59"/>
    </row>
    <row r="106" spans="3:17" x14ac:dyDescent="0.75">
      <c r="C106" s="59"/>
      <c r="D106" s="59"/>
      <c r="E106" s="59"/>
      <c r="F106" s="59"/>
      <c r="G106" s="59"/>
      <c r="H106" s="59"/>
      <c r="I106" s="59"/>
      <c r="J106" s="59"/>
      <c r="K106" s="59"/>
      <c r="L106" s="59"/>
      <c r="M106" s="59"/>
      <c r="N106" s="59"/>
      <c r="O106" s="59"/>
      <c r="P106" s="59"/>
      <c r="Q106" s="59"/>
    </row>
    <row r="107" spans="3:17" x14ac:dyDescent="0.75">
      <c r="C107" s="59"/>
      <c r="D107" s="59"/>
      <c r="E107" s="59"/>
      <c r="F107" s="59"/>
      <c r="G107" s="59"/>
      <c r="H107" s="59"/>
      <c r="I107" s="59"/>
      <c r="J107" s="59"/>
      <c r="K107" s="59"/>
      <c r="L107" s="59"/>
      <c r="M107" s="59"/>
      <c r="N107" s="59"/>
      <c r="O107" s="59"/>
      <c r="P107" s="59"/>
      <c r="Q107" s="59"/>
    </row>
    <row r="108" spans="3:17" x14ac:dyDescent="0.75">
      <c r="C108" s="59"/>
      <c r="D108" s="59"/>
      <c r="E108" s="59"/>
      <c r="F108" s="59"/>
      <c r="G108" s="59"/>
      <c r="H108" s="59"/>
      <c r="I108" s="59"/>
      <c r="J108" s="59"/>
      <c r="K108" s="59"/>
      <c r="L108" s="59"/>
      <c r="M108" s="59"/>
      <c r="N108" s="59"/>
      <c r="O108" s="59"/>
      <c r="P108" s="59"/>
      <c r="Q108" s="59"/>
    </row>
    <row r="109" spans="3:17" x14ac:dyDescent="0.75">
      <c r="C109" s="59"/>
      <c r="D109" s="59"/>
      <c r="E109" s="59"/>
      <c r="F109" s="59"/>
      <c r="G109" s="59"/>
      <c r="H109" s="59"/>
      <c r="I109" s="59"/>
      <c r="J109" s="59"/>
      <c r="K109" s="59"/>
      <c r="L109" s="59"/>
      <c r="M109" s="59"/>
      <c r="N109" s="59"/>
      <c r="O109" s="59"/>
      <c r="P109" s="59"/>
      <c r="Q109" s="59"/>
    </row>
    <row r="110" spans="3:17" x14ac:dyDescent="0.75">
      <c r="C110" s="59"/>
      <c r="D110" s="59"/>
      <c r="E110" s="59"/>
      <c r="F110" s="59"/>
      <c r="G110" s="59"/>
      <c r="H110" s="59"/>
      <c r="I110" s="59"/>
      <c r="J110" s="59"/>
      <c r="K110" s="59"/>
      <c r="L110" s="59"/>
      <c r="M110" s="59"/>
      <c r="N110" s="59"/>
      <c r="O110" s="59"/>
      <c r="P110" s="59"/>
      <c r="Q110" s="59"/>
    </row>
    <row r="111" spans="3:17" x14ac:dyDescent="0.75">
      <c r="C111" s="59"/>
      <c r="D111" s="59"/>
      <c r="E111" s="59"/>
      <c r="F111" s="59"/>
      <c r="G111" s="59"/>
      <c r="H111" s="59"/>
      <c r="I111" s="59"/>
      <c r="J111" s="59"/>
      <c r="K111" s="59"/>
      <c r="L111" s="59"/>
      <c r="M111" s="59"/>
      <c r="N111" s="59"/>
      <c r="O111" s="59"/>
      <c r="P111" s="59"/>
      <c r="Q111" s="59"/>
    </row>
    <row r="112" spans="3:17" x14ac:dyDescent="0.75">
      <c r="C112" s="59"/>
      <c r="D112" s="59"/>
      <c r="E112" s="59"/>
      <c r="F112" s="59"/>
      <c r="G112" s="59"/>
      <c r="H112" s="59"/>
      <c r="I112" s="59"/>
      <c r="J112" s="59"/>
      <c r="K112" s="59"/>
      <c r="L112" s="59"/>
      <c r="M112" s="59"/>
      <c r="N112" s="59"/>
      <c r="O112" s="59"/>
      <c r="P112" s="59"/>
      <c r="Q112" s="59"/>
    </row>
    <row r="113" spans="3:17" x14ac:dyDescent="0.75">
      <c r="C113" s="59"/>
      <c r="D113" s="59"/>
      <c r="E113" s="59"/>
      <c r="F113" s="59"/>
      <c r="G113" s="59"/>
      <c r="H113" s="59"/>
      <c r="I113" s="59"/>
      <c r="J113" s="59"/>
      <c r="K113" s="59"/>
      <c r="L113" s="59"/>
      <c r="M113" s="59"/>
      <c r="N113" s="59"/>
      <c r="O113" s="59"/>
      <c r="P113" s="59"/>
      <c r="Q113" s="59"/>
    </row>
    <row r="114" spans="3:17" x14ac:dyDescent="0.75">
      <c r="C114" s="59"/>
      <c r="D114" s="59"/>
      <c r="E114" s="59"/>
      <c r="F114" s="59"/>
      <c r="G114" s="59"/>
      <c r="H114" s="59"/>
      <c r="I114" s="59"/>
      <c r="J114" s="59"/>
      <c r="K114" s="59"/>
      <c r="L114" s="59"/>
      <c r="M114" s="59"/>
      <c r="N114" s="59"/>
      <c r="O114" s="59"/>
      <c r="P114" s="59"/>
      <c r="Q114" s="59"/>
    </row>
    <row r="115" spans="3:17" x14ac:dyDescent="0.75">
      <c r="C115" s="59"/>
      <c r="D115" s="59"/>
      <c r="E115" s="59"/>
      <c r="F115" s="59"/>
      <c r="G115" s="59"/>
      <c r="H115" s="59"/>
      <c r="I115" s="59"/>
      <c r="J115" s="59"/>
      <c r="K115" s="59"/>
      <c r="L115" s="59"/>
      <c r="M115" s="59"/>
      <c r="N115" s="59"/>
      <c r="O115" s="59"/>
      <c r="P115" s="59"/>
      <c r="Q115" s="59"/>
    </row>
    <row r="116" spans="3:17" x14ac:dyDescent="0.75">
      <c r="C116" s="59"/>
      <c r="D116" s="59"/>
      <c r="E116" s="59"/>
      <c r="F116" s="59"/>
      <c r="G116" s="59"/>
      <c r="H116" s="59"/>
      <c r="I116" s="59"/>
      <c r="J116" s="59"/>
      <c r="K116" s="59"/>
      <c r="L116" s="59"/>
      <c r="M116" s="59"/>
      <c r="N116" s="59"/>
      <c r="O116" s="59"/>
      <c r="P116" s="59"/>
      <c r="Q116" s="59"/>
    </row>
    <row r="117" spans="3:17" x14ac:dyDescent="0.75">
      <c r="C117" s="59"/>
      <c r="D117" s="59"/>
      <c r="E117" s="59"/>
      <c r="F117" s="59"/>
      <c r="G117" s="59"/>
      <c r="H117" s="59"/>
      <c r="I117" s="59"/>
      <c r="J117" s="59"/>
      <c r="K117" s="59"/>
      <c r="L117" s="59"/>
      <c r="M117" s="59"/>
      <c r="N117" s="59"/>
      <c r="O117" s="59"/>
      <c r="P117" s="59"/>
      <c r="Q117" s="59"/>
    </row>
    <row r="118" spans="3:17" x14ac:dyDescent="0.75">
      <c r="C118" s="59"/>
      <c r="D118" s="59"/>
      <c r="E118" s="59"/>
      <c r="F118" s="59"/>
      <c r="G118" s="59"/>
      <c r="H118" s="59"/>
      <c r="I118" s="59"/>
      <c r="J118" s="59"/>
      <c r="K118" s="59"/>
      <c r="L118" s="59"/>
      <c r="M118" s="59"/>
      <c r="N118" s="59"/>
      <c r="O118" s="59"/>
      <c r="P118" s="59"/>
      <c r="Q118" s="59"/>
    </row>
    <row r="119" spans="3:17" x14ac:dyDescent="0.75">
      <c r="C119" s="59"/>
      <c r="D119" s="59"/>
      <c r="E119" s="59"/>
      <c r="F119" s="59"/>
      <c r="G119" s="59"/>
      <c r="H119" s="59"/>
      <c r="I119" s="59"/>
      <c r="J119" s="59"/>
      <c r="K119" s="59"/>
      <c r="L119" s="59"/>
      <c r="M119" s="59"/>
      <c r="N119" s="59"/>
      <c r="O119" s="59"/>
      <c r="P119" s="59"/>
      <c r="Q119" s="59"/>
    </row>
    <row r="120" spans="3:17" x14ac:dyDescent="0.75">
      <c r="C120" s="59"/>
      <c r="D120" s="59"/>
      <c r="E120" s="59"/>
      <c r="F120" s="59"/>
      <c r="G120" s="59"/>
      <c r="H120" s="59"/>
      <c r="I120" s="59"/>
      <c r="J120" s="59"/>
      <c r="K120" s="59"/>
      <c r="L120" s="59"/>
      <c r="M120" s="59"/>
      <c r="N120" s="59"/>
      <c r="O120" s="59"/>
      <c r="P120" s="59"/>
      <c r="Q120" s="59"/>
    </row>
    <row r="121" spans="3:17" x14ac:dyDescent="0.75">
      <c r="C121" s="59"/>
      <c r="D121" s="59"/>
      <c r="E121" s="59"/>
      <c r="F121" s="59"/>
      <c r="G121" s="59"/>
      <c r="H121" s="59"/>
      <c r="I121" s="59"/>
      <c r="J121" s="59"/>
      <c r="K121" s="59"/>
      <c r="L121" s="59"/>
      <c r="M121" s="59"/>
      <c r="N121" s="59"/>
      <c r="O121" s="59"/>
      <c r="P121" s="59"/>
      <c r="Q121" s="59"/>
    </row>
    <row r="122" spans="3:17" x14ac:dyDescent="0.75">
      <c r="C122" s="59"/>
      <c r="D122" s="59"/>
      <c r="E122" s="59"/>
      <c r="F122" s="59"/>
      <c r="G122" s="59"/>
      <c r="H122" s="59"/>
      <c r="I122" s="59"/>
      <c r="J122" s="59"/>
      <c r="K122" s="59"/>
      <c r="L122" s="59"/>
      <c r="M122" s="59"/>
      <c r="N122" s="59"/>
      <c r="O122" s="59"/>
      <c r="P122" s="59"/>
      <c r="Q122" s="59"/>
    </row>
    <row r="123" spans="3:17" x14ac:dyDescent="0.75">
      <c r="C123" s="59"/>
      <c r="D123" s="59"/>
      <c r="E123" s="59"/>
      <c r="F123" s="59"/>
      <c r="G123" s="59"/>
      <c r="H123" s="59"/>
      <c r="I123" s="59"/>
      <c r="J123" s="59"/>
      <c r="K123" s="59"/>
      <c r="L123" s="59"/>
      <c r="M123" s="59"/>
      <c r="N123" s="59"/>
      <c r="O123" s="59"/>
      <c r="P123" s="59"/>
      <c r="Q123" s="59"/>
    </row>
    <row r="124" spans="3:17" x14ac:dyDescent="0.75">
      <c r="C124" s="59"/>
      <c r="D124" s="59"/>
      <c r="E124" s="59"/>
      <c r="F124" s="59"/>
      <c r="G124" s="59"/>
      <c r="H124" s="59"/>
      <c r="I124" s="59"/>
      <c r="J124" s="59"/>
      <c r="K124" s="59"/>
      <c r="L124" s="59"/>
      <c r="M124" s="59"/>
      <c r="N124" s="59"/>
      <c r="O124" s="59"/>
      <c r="P124" s="59"/>
      <c r="Q124" s="59"/>
    </row>
    <row r="125" spans="3:17" x14ac:dyDescent="0.75">
      <c r="C125" s="59"/>
      <c r="D125" s="59"/>
      <c r="E125" s="59"/>
      <c r="F125" s="59"/>
      <c r="G125" s="59"/>
      <c r="H125" s="59"/>
      <c r="I125" s="59"/>
      <c r="J125" s="59"/>
      <c r="K125" s="59"/>
      <c r="L125" s="59"/>
      <c r="M125" s="59"/>
      <c r="N125" s="59"/>
      <c r="O125" s="59"/>
      <c r="P125" s="59"/>
      <c r="Q125" s="59"/>
    </row>
    <row r="126" spans="3:17" x14ac:dyDescent="0.75">
      <c r="C126" s="59"/>
      <c r="D126" s="59"/>
      <c r="E126" s="59"/>
      <c r="F126" s="59"/>
      <c r="G126" s="59"/>
      <c r="H126" s="59"/>
      <c r="I126" s="59"/>
      <c r="J126" s="59"/>
      <c r="K126" s="59"/>
      <c r="L126" s="59"/>
      <c r="M126" s="59"/>
      <c r="N126" s="59"/>
      <c r="O126" s="59"/>
      <c r="P126" s="59"/>
      <c r="Q126" s="59"/>
    </row>
    <row r="127" spans="3:17" x14ac:dyDescent="0.75">
      <c r="C127" s="59"/>
      <c r="D127" s="59"/>
      <c r="E127" s="59"/>
      <c r="F127" s="59"/>
      <c r="G127" s="59"/>
      <c r="H127" s="59"/>
      <c r="I127" s="59"/>
      <c r="J127" s="59"/>
      <c r="K127" s="59"/>
      <c r="L127" s="59"/>
      <c r="M127" s="59"/>
      <c r="N127" s="59"/>
      <c r="O127" s="59"/>
      <c r="P127" s="59"/>
      <c r="Q127" s="59"/>
    </row>
    <row r="128" spans="3:17" x14ac:dyDescent="0.75">
      <c r="C128" s="59"/>
      <c r="D128" s="59"/>
      <c r="E128" s="59"/>
      <c r="F128" s="59"/>
      <c r="G128" s="59"/>
      <c r="H128" s="59"/>
      <c r="I128" s="59"/>
      <c r="J128" s="59"/>
      <c r="K128" s="59"/>
      <c r="L128" s="59"/>
      <c r="M128" s="59"/>
      <c r="N128" s="59"/>
      <c r="O128" s="59"/>
      <c r="P128" s="59"/>
      <c r="Q128" s="59"/>
    </row>
    <row r="129" spans="3:17" x14ac:dyDescent="0.75">
      <c r="C129" s="59"/>
      <c r="D129" s="59"/>
      <c r="E129" s="59"/>
      <c r="F129" s="59"/>
      <c r="G129" s="59"/>
      <c r="H129" s="59"/>
      <c r="I129" s="59"/>
      <c r="J129" s="59"/>
      <c r="K129" s="59"/>
      <c r="L129" s="59"/>
      <c r="M129" s="59"/>
      <c r="N129" s="59"/>
      <c r="O129" s="59"/>
      <c r="P129" s="59"/>
      <c r="Q129" s="59"/>
    </row>
    <row r="130" spans="3:17" x14ac:dyDescent="0.75">
      <c r="C130" s="59"/>
      <c r="D130" s="59"/>
      <c r="E130" s="59"/>
      <c r="F130" s="59"/>
      <c r="G130" s="59"/>
      <c r="H130" s="59"/>
      <c r="I130" s="59"/>
      <c r="J130" s="59"/>
      <c r="K130" s="59"/>
      <c r="L130" s="59"/>
      <c r="M130" s="59"/>
      <c r="N130" s="59"/>
      <c r="O130" s="59"/>
      <c r="P130" s="59"/>
      <c r="Q130" s="59"/>
    </row>
    <row r="131" spans="3:17" x14ac:dyDescent="0.75">
      <c r="C131" s="59"/>
      <c r="D131" s="59"/>
      <c r="E131" s="59"/>
      <c r="F131" s="59"/>
      <c r="G131" s="59"/>
      <c r="H131" s="59"/>
      <c r="I131" s="59"/>
      <c r="J131" s="59"/>
      <c r="K131" s="59"/>
      <c r="L131" s="59"/>
      <c r="M131" s="59"/>
      <c r="N131" s="59"/>
      <c r="O131" s="59"/>
      <c r="P131" s="59"/>
      <c r="Q131" s="59"/>
    </row>
    <row r="132" spans="3:17" x14ac:dyDescent="0.75">
      <c r="C132" s="59"/>
      <c r="D132" s="59"/>
      <c r="E132" s="59"/>
      <c r="F132" s="59"/>
      <c r="G132" s="59"/>
      <c r="H132" s="59"/>
      <c r="I132" s="59"/>
      <c r="J132" s="59"/>
      <c r="K132" s="59"/>
      <c r="L132" s="59"/>
      <c r="M132" s="59"/>
      <c r="N132" s="59"/>
      <c r="O132" s="59"/>
      <c r="P132" s="59"/>
      <c r="Q132" s="59"/>
    </row>
    <row r="133" spans="3:17" x14ac:dyDescent="0.75">
      <c r="C133" s="59"/>
      <c r="D133" s="59"/>
      <c r="E133" s="59"/>
      <c r="F133" s="59"/>
      <c r="G133" s="59"/>
      <c r="H133" s="59"/>
      <c r="I133" s="59"/>
      <c r="J133" s="59"/>
      <c r="K133" s="59"/>
      <c r="L133" s="59"/>
      <c r="M133" s="59"/>
      <c r="N133" s="59"/>
      <c r="O133" s="59"/>
      <c r="P133" s="59"/>
      <c r="Q133" s="59"/>
    </row>
    <row r="134" spans="3:17" x14ac:dyDescent="0.75">
      <c r="C134" s="59"/>
      <c r="D134" s="59"/>
      <c r="E134" s="59"/>
      <c r="F134" s="59"/>
      <c r="G134" s="59"/>
      <c r="H134" s="59"/>
      <c r="I134" s="59"/>
      <c r="J134" s="59"/>
      <c r="K134" s="59"/>
      <c r="L134" s="59"/>
      <c r="M134" s="59"/>
      <c r="N134" s="59"/>
      <c r="O134" s="59"/>
      <c r="P134" s="59"/>
      <c r="Q134" s="59"/>
    </row>
    <row r="135" spans="3:17" x14ac:dyDescent="0.75">
      <c r="C135" s="59"/>
      <c r="D135" s="59"/>
      <c r="E135" s="59"/>
      <c r="F135" s="59"/>
      <c r="G135" s="59"/>
      <c r="H135" s="59"/>
      <c r="I135" s="59"/>
      <c r="J135" s="59"/>
      <c r="K135" s="59"/>
      <c r="L135" s="59"/>
      <c r="M135" s="59"/>
      <c r="N135" s="59"/>
      <c r="O135" s="59"/>
      <c r="P135" s="59"/>
      <c r="Q135" s="59"/>
    </row>
    <row r="136" spans="3:17" x14ac:dyDescent="0.75">
      <c r="C136" s="59"/>
      <c r="D136" s="59"/>
      <c r="E136" s="59"/>
      <c r="F136" s="59"/>
      <c r="G136" s="59"/>
      <c r="H136" s="59"/>
      <c r="I136" s="59"/>
      <c r="J136" s="59"/>
      <c r="K136" s="59"/>
      <c r="L136" s="59"/>
      <c r="M136" s="59"/>
      <c r="N136" s="59"/>
      <c r="O136" s="59"/>
      <c r="P136" s="59"/>
      <c r="Q136" s="59"/>
    </row>
    <row r="137" spans="3:17" x14ac:dyDescent="0.75">
      <c r="C137" s="59"/>
      <c r="D137" s="59"/>
      <c r="E137" s="59"/>
      <c r="F137" s="59"/>
      <c r="G137" s="59"/>
      <c r="H137" s="59"/>
      <c r="I137" s="59"/>
      <c r="J137" s="59"/>
      <c r="K137" s="59"/>
      <c r="L137" s="59"/>
      <c r="M137" s="59"/>
      <c r="N137" s="59"/>
      <c r="O137" s="59"/>
      <c r="P137" s="59"/>
      <c r="Q137" s="59"/>
    </row>
    <row r="138" spans="3:17" x14ac:dyDescent="0.75">
      <c r="C138" s="59"/>
      <c r="D138" s="59"/>
      <c r="E138" s="59"/>
      <c r="F138" s="59"/>
      <c r="G138" s="59"/>
      <c r="H138" s="59"/>
      <c r="I138" s="59"/>
      <c r="J138" s="59"/>
      <c r="K138" s="59"/>
      <c r="L138" s="59"/>
      <c r="M138" s="59"/>
      <c r="N138" s="59"/>
      <c r="O138" s="59"/>
      <c r="P138" s="59"/>
      <c r="Q138" s="59"/>
    </row>
    <row r="139" spans="3:17" x14ac:dyDescent="0.75">
      <c r="C139" s="59"/>
      <c r="D139" s="59"/>
      <c r="E139" s="59"/>
      <c r="F139" s="59"/>
      <c r="G139" s="59"/>
      <c r="H139" s="59"/>
      <c r="I139" s="59"/>
      <c r="J139" s="59"/>
      <c r="K139" s="59"/>
      <c r="L139" s="59"/>
      <c r="M139" s="59"/>
      <c r="N139" s="59"/>
      <c r="O139" s="59"/>
      <c r="P139" s="59"/>
      <c r="Q139" s="59"/>
    </row>
    <row r="140" spans="3:17" x14ac:dyDescent="0.75">
      <c r="C140" s="59"/>
      <c r="D140" s="59"/>
      <c r="E140" s="59"/>
      <c r="F140" s="59"/>
      <c r="G140" s="59"/>
      <c r="H140" s="59"/>
      <c r="I140" s="59"/>
      <c r="J140" s="59"/>
      <c r="K140" s="59"/>
      <c r="L140" s="59"/>
      <c r="M140" s="59"/>
      <c r="N140" s="59"/>
      <c r="O140" s="59"/>
      <c r="P140" s="59"/>
      <c r="Q140" s="59"/>
    </row>
    <row r="141" spans="3:17" x14ac:dyDescent="0.75">
      <c r="C141" s="59"/>
      <c r="D141" s="59"/>
      <c r="E141" s="59"/>
      <c r="F141" s="59"/>
      <c r="G141" s="59"/>
      <c r="H141" s="59"/>
      <c r="I141" s="59"/>
      <c r="J141" s="59"/>
      <c r="K141" s="59"/>
      <c r="L141" s="59"/>
      <c r="M141" s="59"/>
      <c r="N141" s="59"/>
      <c r="O141" s="59"/>
      <c r="P141" s="59"/>
      <c r="Q141" s="59"/>
    </row>
    <row r="142" spans="3:17" x14ac:dyDescent="0.75">
      <c r="C142" s="59"/>
      <c r="D142" s="59"/>
      <c r="E142" s="59"/>
      <c r="F142" s="59"/>
      <c r="G142" s="59"/>
      <c r="H142" s="59"/>
      <c r="I142" s="59"/>
      <c r="J142" s="59"/>
      <c r="K142" s="59"/>
      <c r="L142" s="59"/>
      <c r="M142" s="59"/>
      <c r="N142" s="59"/>
      <c r="O142" s="59"/>
      <c r="P142" s="59"/>
      <c r="Q142" s="59"/>
    </row>
    <row r="143" spans="3:17" x14ac:dyDescent="0.75">
      <c r="C143" s="59"/>
      <c r="D143" s="59"/>
      <c r="E143" s="59"/>
      <c r="F143" s="59"/>
      <c r="G143" s="59"/>
      <c r="H143" s="59"/>
      <c r="I143" s="59"/>
      <c r="J143" s="59"/>
      <c r="K143" s="59"/>
      <c r="L143" s="59"/>
      <c r="M143" s="59"/>
      <c r="N143" s="59"/>
      <c r="O143" s="59"/>
      <c r="P143" s="59"/>
      <c r="Q143" s="59"/>
    </row>
    <row r="144" spans="3:17" x14ac:dyDescent="0.75">
      <c r="C144" s="59"/>
      <c r="D144" s="59"/>
      <c r="E144" s="59"/>
      <c r="F144" s="59"/>
      <c r="G144" s="59"/>
      <c r="H144" s="59"/>
      <c r="I144" s="59"/>
      <c r="J144" s="59"/>
      <c r="K144" s="59"/>
      <c r="L144" s="59"/>
      <c r="M144" s="59"/>
      <c r="N144" s="59"/>
      <c r="O144" s="59"/>
      <c r="P144" s="59"/>
      <c r="Q144" s="59"/>
    </row>
    <row r="145" spans="3:17" x14ac:dyDescent="0.75">
      <c r="C145" s="59"/>
      <c r="D145" s="59"/>
      <c r="E145" s="59"/>
      <c r="F145" s="59"/>
      <c r="G145" s="59"/>
      <c r="H145" s="59"/>
      <c r="I145" s="59"/>
      <c r="J145" s="59"/>
      <c r="K145" s="59"/>
      <c r="L145" s="59"/>
      <c r="M145" s="59"/>
      <c r="N145" s="59"/>
      <c r="O145" s="59"/>
      <c r="P145" s="59"/>
      <c r="Q145" s="59"/>
    </row>
    <row r="146" spans="3:17" x14ac:dyDescent="0.75">
      <c r="C146" s="59"/>
      <c r="D146" s="59"/>
      <c r="E146" s="59"/>
      <c r="F146" s="59"/>
      <c r="G146" s="59"/>
      <c r="H146" s="59"/>
      <c r="I146" s="59"/>
      <c r="J146" s="59"/>
      <c r="K146" s="59"/>
      <c r="L146" s="59"/>
      <c r="M146" s="59"/>
      <c r="N146" s="59"/>
      <c r="O146" s="59"/>
      <c r="P146" s="59"/>
      <c r="Q146" s="59"/>
    </row>
    <row r="147" spans="3:17" x14ac:dyDescent="0.75">
      <c r="C147" s="59"/>
      <c r="D147" s="59"/>
      <c r="E147" s="59"/>
      <c r="F147" s="59"/>
      <c r="G147" s="59"/>
      <c r="H147" s="59"/>
      <c r="I147" s="59"/>
      <c r="J147" s="59"/>
      <c r="K147" s="59"/>
      <c r="L147" s="59"/>
      <c r="M147" s="59"/>
      <c r="N147" s="59"/>
      <c r="O147" s="59"/>
      <c r="P147" s="59"/>
      <c r="Q147" s="59"/>
    </row>
    <row r="148" spans="3:17" x14ac:dyDescent="0.75">
      <c r="C148" s="59"/>
      <c r="D148" s="59"/>
      <c r="E148" s="59"/>
      <c r="F148" s="59"/>
      <c r="G148" s="59"/>
      <c r="H148" s="59"/>
      <c r="I148" s="59"/>
      <c r="J148" s="59"/>
      <c r="K148" s="59"/>
      <c r="L148" s="59"/>
      <c r="M148" s="59"/>
      <c r="N148" s="59"/>
      <c r="O148" s="59"/>
      <c r="P148" s="59"/>
      <c r="Q148" s="59"/>
    </row>
    <row r="149" spans="3:17" x14ac:dyDescent="0.75">
      <c r="C149" s="59"/>
      <c r="D149" s="59"/>
      <c r="E149" s="59"/>
      <c r="F149" s="59"/>
      <c r="G149" s="59"/>
      <c r="H149" s="59"/>
      <c r="I149" s="59"/>
      <c r="J149" s="59"/>
      <c r="K149" s="59"/>
      <c r="L149" s="59"/>
      <c r="M149" s="59"/>
      <c r="N149" s="59"/>
      <c r="O149" s="59"/>
      <c r="P149" s="59"/>
      <c r="Q149" s="59"/>
    </row>
    <row r="150" spans="3:17" x14ac:dyDescent="0.75">
      <c r="C150" s="59"/>
      <c r="D150" s="59"/>
      <c r="E150" s="59"/>
      <c r="F150" s="59"/>
      <c r="G150" s="59"/>
      <c r="H150" s="59"/>
      <c r="I150" s="59"/>
      <c r="J150" s="59"/>
      <c r="K150" s="59"/>
      <c r="L150" s="59"/>
      <c r="M150" s="59"/>
      <c r="N150" s="59"/>
      <c r="O150" s="59"/>
      <c r="P150" s="59"/>
      <c r="Q150" s="59"/>
    </row>
    <row r="151" spans="3:17" x14ac:dyDescent="0.75">
      <c r="C151" s="59"/>
      <c r="D151" s="59"/>
      <c r="E151" s="59"/>
      <c r="F151" s="59"/>
      <c r="G151" s="59"/>
      <c r="H151" s="59"/>
      <c r="I151" s="59"/>
      <c r="J151" s="59"/>
      <c r="K151" s="59"/>
      <c r="L151" s="59"/>
      <c r="M151" s="59"/>
      <c r="N151" s="59"/>
      <c r="O151" s="59"/>
      <c r="P151" s="59"/>
      <c r="Q151" s="59"/>
    </row>
    <row r="152" spans="3:17" x14ac:dyDescent="0.75">
      <c r="C152" s="59"/>
      <c r="D152" s="59"/>
      <c r="E152" s="59"/>
      <c r="F152" s="59"/>
      <c r="G152" s="59"/>
      <c r="H152" s="59"/>
      <c r="I152" s="59"/>
      <c r="J152" s="59"/>
      <c r="K152" s="59"/>
      <c r="L152" s="59"/>
      <c r="M152" s="59"/>
      <c r="N152" s="59"/>
      <c r="O152" s="59"/>
      <c r="P152" s="59"/>
      <c r="Q152" s="59"/>
    </row>
    <row r="153" spans="3:17" x14ac:dyDescent="0.75">
      <c r="C153" s="59"/>
      <c r="D153" s="59"/>
      <c r="E153" s="59"/>
      <c r="F153" s="59"/>
      <c r="G153" s="59"/>
      <c r="H153" s="59"/>
      <c r="I153" s="59"/>
      <c r="J153" s="59"/>
      <c r="K153" s="59"/>
      <c r="L153" s="59"/>
      <c r="M153" s="59"/>
      <c r="N153" s="59"/>
      <c r="O153" s="59"/>
      <c r="P153" s="59"/>
      <c r="Q153" s="59"/>
    </row>
    <row r="154" spans="3:17" x14ac:dyDescent="0.75">
      <c r="C154" s="59"/>
      <c r="D154" s="59"/>
      <c r="E154" s="59"/>
      <c r="F154" s="59"/>
      <c r="G154" s="59"/>
      <c r="H154" s="59"/>
      <c r="I154" s="59"/>
      <c r="J154" s="59"/>
      <c r="K154" s="59"/>
      <c r="L154" s="59"/>
      <c r="M154" s="59"/>
      <c r="N154" s="59"/>
      <c r="O154" s="59"/>
      <c r="P154" s="59"/>
      <c r="Q154" s="59"/>
    </row>
    <row r="155" spans="3:17" x14ac:dyDescent="0.75">
      <c r="C155" s="59"/>
      <c r="D155" s="59"/>
      <c r="E155" s="59"/>
      <c r="F155" s="59"/>
      <c r="G155" s="59"/>
      <c r="H155" s="59"/>
      <c r="I155" s="59"/>
      <c r="J155" s="59"/>
      <c r="K155" s="59"/>
      <c r="L155" s="59"/>
      <c r="M155" s="59"/>
      <c r="N155" s="59"/>
      <c r="O155" s="59"/>
      <c r="P155" s="59"/>
      <c r="Q155" s="59"/>
    </row>
    <row r="156" spans="3:17" x14ac:dyDescent="0.75">
      <c r="C156" s="59"/>
      <c r="D156" s="59"/>
      <c r="E156" s="59"/>
      <c r="F156" s="59"/>
      <c r="G156" s="59"/>
      <c r="H156" s="59"/>
      <c r="I156" s="59"/>
      <c r="J156" s="59"/>
      <c r="K156" s="59"/>
      <c r="L156" s="59"/>
      <c r="M156" s="59"/>
      <c r="N156" s="59"/>
      <c r="O156" s="59"/>
      <c r="P156" s="59"/>
      <c r="Q156" s="59"/>
    </row>
    <row r="157" spans="3:17" x14ac:dyDescent="0.75">
      <c r="C157" s="59"/>
      <c r="D157" s="59"/>
      <c r="E157" s="59"/>
      <c r="F157" s="59"/>
      <c r="G157" s="59"/>
      <c r="H157" s="59"/>
      <c r="I157" s="59"/>
      <c r="J157" s="59"/>
      <c r="K157" s="59"/>
      <c r="L157" s="59"/>
      <c r="M157" s="59"/>
      <c r="N157" s="59"/>
      <c r="O157" s="59"/>
      <c r="P157" s="59"/>
      <c r="Q157" s="59"/>
    </row>
    <row r="158" spans="3:17" x14ac:dyDescent="0.75">
      <c r="C158" s="59"/>
      <c r="D158" s="59"/>
      <c r="E158" s="59"/>
      <c r="F158" s="59"/>
      <c r="G158" s="59"/>
      <c r="H158" s="59"/>
      <c r="I158" s="59"/>
      <c r="J158" s="59"/>
      <c r="K158" s="59"/>
      <c r="L158" s="59"/>
      <c r="M158" s="59"/>
      <c r="N158" s="59"/>
      <c r="O158" s="59"/>
      <c r="P158" s="59"/>
      <c r="Q158" s="59"/>
    </row>
    <row r="159" spans="3:17" x14ac:dyDescent="0.75">
      <c r="C159" s="59"/>
      <c r="D159" s="59"/>
      <c r="E159" s="59"/>
      <c r="F159" s="59"/>
      <c r="G159" s="59"/>
      <c r="H159" s="59"/>
      <c r="I159" s="59"/>
      <c r="J159" s="59"/>
      <c r="K159" s="59"/>
      <c r="L159" s="59"/>
      <c r="M159" s="59"/>
      <c r="N159" s="59"/>
      <c r="O159" s="59"/>
      <c r="P159" s="59"/>
      <c r="Q159" s="59"/>
    </row>
    <row r="160" spans="3:17" x14ac:dyDescent="0.75">
      <c r="C160" s="59"/>
      <c r="D160" s="59"/>
      <c r="E160" s="59"/>
      <c r="F160" s="59"/>
      <c r="G160" s="59"/>
      <c r="H160" s="59"/>
      <c r="I160" s="59"/>
      <c r="J160" s="59"/>
      <c r="K160" s="59"/>
      <c r="L160" s="59"/>
      <c r="M160" s="59"/>
      <c r="N160" s="59"/>
      <c r="O160" s="59"/>
      <c r="P160" s="59"/>
      <c r="Q160" s="59"/>
    </row>
    <row r="161" spans="3:17" x14ac:dyDescent="0.75">
      <c r="C161" s="59"/>
      <c r="D161" s="59"/>
      <c r="E161" s="59"/>
      <c r="F161" s="59"/>
      <c r="G161" s="59"/>
      <c r="H161" s="59"/>
      <c r="I161" s="59"/>
      <c r="J161" s="59"/>
      <c r="K161" s="59"/>
      <c r="L161" s="59"/>
      <c r="M161" s="59"/>
      <c r="N161" s="59"/>
      <c r="O161" s="59"/>
      <c r="P161" s="59"/>
      <c r="Q161" s="59"/>
    </row>
    <row r="162" spans="3:17" x14ac:dyDescent="0.75">
      <c r="C162" s="59"/>
      <c r="D162" s="59"/>
      <c r="E162" s="59"/>
      <c r="F162" s="59"/>
      <c r="G162" s="59"/>
      <c r="H162" s="59"/>
      <c r="I162" s="59"/>
      <c r="J162" s="59"/>
      <c r="K162" s="59"/>
      <c r="L162" s="59"/>
      <c r="M162" s="59"/>
      <c r="N162" s="59"/>
      <c r="O162" s="59"/>
      <c r="P162" s="59"/>
      <c r="Q162" s="59"/>
    </row>
    <row r="163" spans="3:17" x14ac:dyDescent="0.75">
      <c r="C163" s="59"/>
      <c r="D163" s="59"/>
      <c r="E163" s="59"/>
      <c r="F163" s="59"/>
      <c r="G163" s="59"/>
      <c r="H163" s="59"/>
      <c r="I163" s="59"/>
      <c r="J163" s="59"/>
      <c r="K163" s="59"/>
      <c r="L163" s="59"/>
      <c r="M163" s="59"/>
      <c r="N163" s="59"/>
      <c r="O163" s="59"/>
      <c r="P163" s="59"/>
      <c r="Q163" s="59"/>
    </row>
    <row r="164" spans="3:17" x14ac:dyDescent="0.75">
      <c r="C164" s="59"/>
      <c r="D164" s="59"/>
      <c r="E164" s="59"/>
      <c r="F164" s="59"/>
      <c r="G164" s="59"/>
      <c r="H164" s="59"/>
      <c r="I164" s="59"/>
      <c r="J164" s="59"/>
      <c r="K164" s="59"/>
      <c r="L164" s="59"/>
      <c r="M164" s="59"/>
      <c r="N164" s="59"/>
      <c r="O164" s="59"/>
      <c r="P164" s="59"/>
      <c r="Q164" s="59"/>
    </row>
    <row r="165" spans="3:17" x14ac:dyDescent="0.75">
      <c r="C165" s="59"/>
      <c r="D165" s="59"/>
      <c r="E165" s="59"/>
      <c r="F165" s="59"/>
      <c r="G165" s="59"/>
      <c r="H165" s="59"/>
      <c r="I165" s="59"/>
      <c r="J165" s="59"/>
      <c r="K165" s="59"/>
      <c r="L165" s="59"/>
      <c r="M165" s="59"/>
      <c r="N165" s="59"/>
      <c r="O165" s="59"/>
      <c r="P165" s="59"/>
      <c r="Q165" s="59"/>
    </row>
    <row r="166" spans="3:17" x14ac:dyDescent="0.75">
      <c r="C166" s="59"/>
      <c r="D166" s="59"/>
      <c r="E166" s="59"/>
      <c r="F166" s="59"/>
      <c r="G166" s="59"/>
      <c r="H166" s="59"/>
      <c r="I166" s="59"/>
      <c r="J166" s="59"/>
      <c r="K166" s="59"/>
      <c r="L166" s="59"/>
      <c r="M166" s="59"/>
      <c r="N166" s="59"/>
      <c r="O166" s="59"/>
      <c r="P166" s="59"/>
      <c r="Q166" s="59"/>
    </row>
    <row r="167" spans="3:17" x14ac:dyDescent="0.75">
      <c r="C167" s="59"/>
      <c r="D167" s="59"/>
      <c r="E167" s="59"/>
      <c r="F167" s="59"/>
      <c r="G167" s="59"/>
      <c r="H167" s="59"/>
      <c r="I167" s="59"/>
      <c r="J167" s="59"/>
      <c r="K167" s="59"/>
      <c r="L167" s="59"/>
      <c r="M167" s="59"/>
      <c r="N167" s="59"/>
      <c r="O167" s="59"/>
      <c r="P167" s="59"/>
      <c r="Q167" s="59"/>
    </row>
    <row r="168" spans="3:17" x14ac:dyDescent="0.75">
      <c r="C168" s="59"/>
      <c r="D168" s="59"/>
      <c r="E168" s="59"/>
      <c r="F168" s="59"/>
      <c r="G168" s="59"/>
      <c r="H168" s="59"/>
      <c r="I168" s="59"/>
      <c r="J168" s="59"/>
      <c r="K168" s="59"/>
      <c r="L168" s="59"/>
      <c r="M168" s="59"/>
      <c r="N168" s="59"/>
      <c r="O168" s="59"/>
      <c r="P168" s="59"/>
      <c r="Q168" s="59"/>
    </row>
    <row r="169" spans="3:17" x14ac:dyDescent="0.75">
      <c r="C169" s="59"/>
      <c r="D169" s="59"/>
      <c r="E169" s="59"/>
      <c r="F169" s="59"/>
      <c r="G169" s="59"/>
      <c r="H169" s="59"/>
      <c r="I169" s="59"/>
      <c r="J169" s="59"/>
      <c r="K169" s="59"/>
      <c r="L169" s="59"/>
      <c r="M169" s="59"/>
      <c r="N169" s="59"/>
      <c r="O169" s="59"/>
      <c r="P169" s="59"/>
      <c r="Q169" s="59"/>
    </row>
    <row r="170" spans="3:17" x14ac:dyDescent="0.75">
      <c r="C170" s="59"/>
      <c r="D170" s="59"/>
      <c r="E170" s="59"/>
      <c r="F170" s="59"/>
      <c r="G170" s="59"/>
      <c r="H170" s="59"/>
      <c r="I170" s="59"/>
      <c r="J170" s="59"/>
      <c r="K170" s="59"/>
      <c r="L170" s="59"/>
      <c r="M170" s="59"/>
      <c r="N170" s="59"/>
      <c r="O170" s="59"/>
      <c r="P170" s="59"/>
      <c r="Q170" s="59"/>
    </row>
    <row r="171" spans="3:17" x14ac:dyDescent="0.75">
      <c r="C171" s="59"/>
      <c r="D171" s="59"/>
      <c r="E171" s="59"/>
      <c r="F171" s="59"/>
      <c r="G171" s="59"/>
      <c r="H171" s="59"/>
      <c r="I171" s="59"/>
      <c r="J171" s="59"/>
      <c r="K171" s="59"/>
      <c r="L171" s="59"/>
      <c r="M171" s="59"/>
      <c r="N171" s="59"/>
      <c r="O171" s="59"/>
      <c r="P171" s="59"/>
      <c r="Q171" s="59"/>
    </row>
    <row r="172" spans="3:17" x14ac:dyDescent="0.75">
      <c r="C172" s="59"/>
      <c r="D172" s="59"/>
      <c r="E172" s="59"/>
      <c r="F172" s="59"/>
      <c r="G172" s="59"/>
      <c r="H172" s="59"/>
      <c r="I172" s="59"/>
      <c r="J172" s="59"/>
      <c r="K172" s="59"/>
      <c r="L172" s="59"/>
      <c r="M172" s="59"/>
      <c r="N172" s="59"/>
      <c r="O172" s="59"/>
      <c r="P172" s="59"/>
      <c r="Q172" s="59"/>
    </row>
    <row r="173" spans="3:17" x14ac:dyDescent="0.75">
      <c r="C173" s="59"/>
      <c r="D173" s="59"/>
      <c r="E173" s="59"/>
      <c r="F173" s="59"/>
      <c r="G173" s="59"/>
      <c r="H173" s="59"/>
      <c r="I173" s="59"/>
      <c r="J173" s="59"/>
      <c r="K173" s="59"/>
      <c r="L173" s="59"/>
      <c r="M173" s="59"/>
      <c r="N173" s="59"/>
      <c r="O173" s="59"/>
      <c r="P173" s="59"/>
      <c r="Q173" s="59"/>
    </row>
    <row r="174" spans="3:17" x14ac:dyDescent="0.75">
      <c r="C174" s="59"/>
      <c r="D174" s="59"/>
      <c r="E174" s="59"/>
      <c r="F174" s="59"/>
      <c r="G174" s="59"/>
      <c r="H174" s="59"/>
      <c r="I174" s="59"/>
      <c r="J174" s="59"/>
      <c r="K174" s="59"/>
      <c r="L174" s="59"/>
      <c r="M174" s="59"/>
      <c r="N174" s="59"/>
      <c r="O174" s="59"/>
      <c r="P174" s="59"/>
      <c r="Q174" s="59"/>
    </row>
    <row r="175" spans="3:17" x14ac:dyDescent="0.75">
      <c r="C175" s="59"/>
      <c r="D175" s="59"/>
      <c r="E175" s="59"/>
      <c r="F175" s="59"/>
      <c r="G175" s="59"/>
      <c r="H175" s="59"/>
      <c r="I175" s="59"/>
      <c r="J175" s="59"/>
      <c r="K175" s="59"/>
      <c r="L175" s="59"/>
      <c r="M175" s="59"/>
      <c r="N175" s="59"/>
      <c r="O175" s="59"/>
      <c r="P175" s="59"/>
      <c r="Q175" s="59"/>
    </row>
    <row r="176" spans="3:17" x14ac:dyDescent="0.75">
      <c r="C176" s="59"/>
      <c r="D176" s="59"/>
      <c r="E176" s="59"/>
      <c r="F176" s="59"/>
      <c r="G176" s="59"/>
      <c r="H176" s="59"/>
      <c r="I176" s="59"/>
      <c r="J176" s="59"/>
      <c r="K176" s="59"/>
      <c r="L176" s="59"/>
      <c r="M176" s="59"/>
      <c r="N176" s="59"/>
      <c r="O176" s="59"/>
      <c r="P176" s="59"/>
      <c r="Q176" s="59"/>
    </row>
    <row r="177" spans="3:17" x14ac:dyDescent="0.75">
      <c r="C177" s="59"/>
      <c r="D177" s="59"/>
      <c r="E177" s="59"/>
      <c r="F177" s="59"/>
      <c r="G177" s="59"/>
      <c r="H177" s="59"/>
      <c r="I177" s="59"/>
      <c r="J177" s="59"/>
      <c r="K177" s="59"/>
      <c r="L177" s="59"/>
      <c r="M177" s="59"/>
      <c r="N177" s="59"/>
      <c r="O177" s="59"/>
      <c r="P177" s="59"/>
      <c r="Q177" s="59"/>
    </row>
    <row r="178" spans="3:17" x14ac:dyDescent="0.75">
      <c r="C178" s="59"/>
      <c r="D178" s="59"/>
      <c r="E178" s="59"/>
      <c r="F178" s="59"/>
      <c r="G178" s="59"/>
      <c r="H178" s="59"/>
      <c r="I178" s="59"/>
      <c r="J178" s="59"/>
      <c r="K178" s="59"/>
      <c r="L178" s="59"/>
      <c r="M178" s="59"/>
      <c r="N178" s="59"/>
      <c r="O178" s="59"/>
      <c r="P178" s="59"/>
      <c r="Q178" s="59"/>
    </row>
    <row r="179" spans="3:17" x14ac:dyDescent="0.75">
      <c r="C179" s="59"/>
      <c r="D179" s="59"/>
      <c r="E179" s="59"/>
      <c r="F179" s="59"/>
      <c r="G179" s="59"/>
      <c r="H179" s="59"/>
      <c r="I179" s="59"/>
      <c r="J179" s="59"/>
      <c r="K179" s="59"/>
      <c r="L179" s="59"/>
      <c r="M179" s="59"/>
      <c r="N179" s="59"/>
      <c r="O179" s="59"/>
      <c r="P179" s="59"/>
      <c r="Q179" s="59"/>
    </row>
    <row r="180" spans="3:17" x14ac:dyDescent="0.75">
      <c r="C180" s="59"/>
      <c r="D180" s="59"/>
      <c r="E180" s="59"/>
      <c r="F180" s="59"/>
      <c r="G180" s="59"/>
      <c r="H180" s="59"/>
      <c r="I180" s="59"/>
      <c r="J180" s="59"/>
      <c r="K180" s="59"/>
      <c r="L180" s="59"/>
      <c r="M180" s="59"/>
      <c r="N180" s="59"/>
      <c r="O180" s="59"/>
      <c r="P180" s="59"/>
      <c r="Q180" s="59"/>
    </row>
    <row r="181" spans="3:17" x14ac:dyDescent="0.75">
      <c r="C181" s="59"/>
      <c r="D181" s="59"/>
      <c r="E181" s="59"/>
      <c r="F181" s="59"/>
      <c r="G181" s="59"/>
      <c r="H181" s="59"/>
      <c r="I181" s="59"/>
      <c r="J181" s="59"/>
      <c r="K181" s="59"/>
      <c r="L181" s="59"/>
      <c r="M181" s="59"/>
      <c r="N181" s="59"/>
      <c r="O181" s="59"/>
      <c r="P181" s="59"/>
      <c r="Q181" s="59"/>
    </row>
    <row r="182" spans="3:17" x14ac:dyDescent="0.75">
      <c r="C182" s="59"/>
      <c r="D182" s="59"/>
      <c r="E182" s="59"/>
      <c r="F182" s="59"/>
      <c r="G182" s="59"/>
      <c r="H182" s="59"/>
      <c r="I182" s="59"/>
      <c r="J182" s="59"/>
      <c r="K182" s="59"/>
      <c r="L182" s="59"/>
      <c r="M182" s="59"/>
      <c r="N182" s="59"/>
      <c r="O182" s="59"/>
      <c r="P182" s="59"/>
      <c r="Q182" s="59"/>
    </row>
    <row r="183" spans="3:17" x14ac:dyDescent="0.75">
      <c r="C183" s="59"/>
      <c r="D183" s="59"/>
      <c r="E183" s="59"/>
      <c r="F183" s="59"/>
      <c r="G183" s="59"/>
      <c r="H183" s="59"/>
      <c r="I183" s="59"/>
      <c r="J183" s="59"/>
      <c r="K183" s="59"/>
      <c r="L183" s="59"/>
      <c r="M183" s="59"/>
      <c r="N183" s="59"/>
      <c r="O183" s="59"/>
      <c r="P183" s="59"/>
      <c r="Q183" s="59"/>
    </row>
    <row r="184" spans="3:17" x14ac:dyDescent="0.75">
      <c r="C184" s="59"/>
      <c r="D184" s="59"/>
      <c r="E184" s="59"/>
      <c r="F184" s="59"/>
      <c r="G184" s="59"/>
      <c r="H184" s="59"/>
      <c r="I184" s="59"/>
      <c r="J184" s="59"/>
      <c r="K184" s="59"/>
      <c r="L184" s="59"/>
      <c r="M184" s="59"/>
      <c r="N184" s="59"/>
      <c r="O184" s="59"/>
      <c r="P184" s="59"/>
      <c r="Q184" s="59"/>
    </row>
    <row r="185" spans="3:17" x14ac:dyDescent="0.75">
      <c r="C185" s="59"/>
      <c r="D185" s="59"/>
      <c r="E185" s="59"/>
      <c r="F185" s="59"/>
      <c r="G185" s="59"/>
      <c r="H185" s="59"/>
      <c r="I185" s="59"/>
      <c r="J185" s="59"/>
      <c r="K185" s="59"/>
      <c r="L185" s="59"/>
      <c r="M185" s="59"/>
      <c r="N185" s="59"/>
      <c r="O185" s="59"/>
      <c r="P185" s="59"/>
      <c r="Q185" s="59"/>
    </row>
    <row r="186" spans="3:17" x14ac:dyDescent="0.75">
      <c r="C186" s="59"/>
      <c r="D186" s="59"/>
      <c r="E186" s="59"/>
      <c r="F186" s="59"/>
      <c r="G186" s="59"/>
      <c r="H186" s="59"/>
      <c r="I186" s="59"/>
      <c r="J186" s="59"/>
      <c r="K186" s="59"/>
      <c r="L186" s="59"/>
      <c r="M186" s="59"/>
      <c r="N186" s="59"/>
      <c r="O186" s="59"/>
      <c r="P186" s="59"/>
      <c r="Q186" s="59"/>
    </row>
    <row r="187" spans="3:17" x14ac:dyDescent="0.75">
      <c r="C187" s="59"/>
      <c r="D187" s="59"/>
      <c r="E187" s="59"/>
      <c r="F187" s="59"/>
      <c r="G187" s="59"/>
      <c r="H187" s="59"/>
      <c r="I187" s="59"/>
      <c r="J187" s="59"/>
      <c r="K187" s="59"/>
      <c r="L187" s="59"/>
      <c r="M187" s="59"/>
      <c r="N187" s="59"/>
      <c r="O187" s="59"/>
      <c r="P187" s="59"/>
      <c r="Q187" s="59"/>
    </row>
    <row r="188" spans="3:17" x14ac:dyDescent="0.75">
      <c r="C188" s="59"/>
      <c r="D188" s="59"/>
      <c r="E188" s="59"/>
      <c r="F188" s="59"/>
      <c r="G188" s="59"/>
      <c r="H188" s="59"/>
      <c r="I188" s="59"/>
      <c r="J188" s="59"/>
      <c r="K188" s="59"/>
      <c r="L188" s="59"/>
      <c r="M188" s="59"/>
      <c r="N188" s="59"/>
      <c r="O188" s="59"/>
      <c r="P188" s="59"/>
      <c r="Q188" s="59"/>
    </row>
    <row r="189" spans="3:17" x14ac:dyDescent="0.75">
      <c r="C189" s="59"/>
      <c r="D189" s="59"/>
      <c r="E189" s="59"/>
      <c r="F189" s="59"/>
      <c r="G189" s="59"/>
      <c r="H189" s="59"/>
      <c r="I189" s="59"/>
      <c r="J189" s="59"/>
      <c r="K189" s="59"/>
      <c r="L189" s="59"/>
      <c r="M189" s="59"/>
      <c r="N189" s="59"/>
      <c r="O189" s="59"/>
      <c r="P189" s="59"/>
      <c r="Q189" s="59"/>
    </row>
    <row r="190" spans="3:17" x14ac:dyDescent="0.75">
      <c r="C190" s="59"/>
      <c r="D190" s="59"/>
      <c r="E190" s="59"/>
      <c r="F190" s="59"/>
      <c r="G190" s="59"/>
      <c r="H190" s="59"/>
      <c r="I190" s="59"/>
      <c r="J190" s="59"/>
      <c r="K190" s="59"/>
      <c r="L190" s="59"/>
      <c r="M190" s="59"/>
      <c r="N190" s="59"/>
      <c r="O190" s="59"/>
      <c r="P190" s="59"/>
      <c r="Q190" s="59"/>
    </row>
    <row r="191" spans="3:17" x14ac:dyDescent="0.75">
      <c r="C191" s="59"/>
      <c r="D191" s="59"/>
      <c r="E191" s="59"/>
      <c r="F191" s="59"/>
      <c r="G191" s="59"/>
      <c r="H191" s="59"/>
      <c r="I191" s="59"/>
      <c r="J191" s="59"/>
      <c r="K191" s="59"/>
      <c r="L191" s="59"/>
      <c r="M191" s="59"/>
      <c r="N191" s="59"/>
      <c r="O191" s="59"/>
      <c r="P191" s="59"/>
      <c r="Q191" s="59"/>
    </row>
    <row r="192" spans="3:17" x14ac:dyDescent="0.75">
      <c r="C192" s="59"/>
      <c r="D192" s="59"/>
      <c r="E192" s="59"/>
      <c r="F192" s="59"/>
      <c r="G192" s="59"/>
      <c r="H192" s="59"/>
      <c r="I192" s="59"/>
      <c r="J192" s="59"/>
      <c r="K192" s="59"/>
      <c r="L192" s="59"/>
      <c r="M192" s="59"/>
      <c r="N192" s="59"/>
      <c r="O192" s="59"/>
      <c r="P192" s="59"/>
      <c r="Q192" s="59"/>
    </row>
    <row r="193" spans="3:17" x14ac:dyDescent="0.75">
      <c r="C193" s="59"/>
      <c r="D193" s="59"/>
      <c r="E193" s="59"/>
      <c r="F193" s="59"/>
      <c r="G193" s="59"/>
      <c r="H193" s="59"/>
      <c r="I193" s="59"/>
      <c r="J193" s="59"/>
      <c r="K193" s="59"/>
      <c r="L193" s="59"/>
      <c r="M193" s="59"/>
      <c r="N193" s="59"/>
      <c r="O193" s="59"/>
      <c r="P193" s="59"/>
      <c r="Q193" s="59"/>
    </row>
    <row r="194" spans="3:17" x14ac:dyDescent="0.75">
      <c r="C194" s="59"/>
      <c r="D194" s="59"/>
      <c r="E194" s="59"/>
      <c r="F194" s="59"/>
      <c r="G194" s="59"/>
      <c r="H194" s="59"/>
      <c r="I194" s="59"/>
      <c r="J194" s="59"/>
      <c r="K194" s="59"/>
      <c r="L194" s="59"/>
      <c r="M194" s="59"/>
      <c r="N194" s="59"/>
      <c r="O194" s="59"/>
      <c r="P194" s="59"/>
      <c r="Q194" s="59"/>
    </row>
    <row r="195" spans="3:17" x14ac:dyDescent="0.75">
      <c r="C195" s="59"/>
      <c r="D195" s="59"/>
      <c r="E195" s="59"/>
      <c r="F195" s="59"/>
      <c r="G195" s="59"/>
      <c r="H195" s="59"/>
      <c r="I195" s="59"/>
      <c r="J195" s="59"/>
      <c r="K195" s="59"/>
      <c r="L195" s="59"/>
      <c r="M195" s="59"/>
      <c r="N195" s="59"/>
      <c r="O195" s="59"/>
      <c r="P195" s="59"/>
      <c r="Q195" s="59"/>
    </row>
    <row r="196" spans="3:17" x14ac:dyDescent="0.75">
      <c r="C196" s="59"/>
      <c r="D196" s="59"/>
      <c r="E196" s="59"/>
      <c r="F196" s="59"/>
      <c r="G196" s="59"/>
      <c r="H196" s="59"/>
      <c r="I196" s="59"/>
      <c r="J196" s="59"/>
      <c r="K196" s="59"/>
      <c r="L196" s="59"/>
      <c r="M196" s="59"/>
      <c r="N196" s="59"/>
      <c r="O196" s="59"/>
      <c r="P196" s="59"/>
      <c r="Q196" s="59"/>
    </row>
    <row r="197" spans="3:17" x14ac:dyDescent="0.75">
      <c r="C197" s="59"/>
      <c r="D197" s="59"/>
      <c r="E197" s="59"/>
      <c r="F197" s="59"/>
      <c r="G197" s="59"/>
      <c r="H197" s="59"/>
      <c r="I197" s="59"/>
      <c r="J197" s="59"/>
      <c r="K197" s="59"/>
      <c r="L197" s="59"/>
      <c r="M197" s="59"/>
      <c r="N197" s="59"/>
      <c r="O197" s="59"/>
      <c r="P197" s="59"/>
      <c r="Q197" s="59"/>
    </row>
    <row r="198" spans="3:17" x14ac:dyDescent="0.75">
      <c r="C198" s="59"/>
      <c r="D198" s="59"/>
      <c r="E198" s="59"/>
      <c r="F198" s="59"/>
      <c r="G198" s="59"/>
      <c r="H198" s="59"/>
      <c r="I198" s="59"/>
      <c r="J198" s="59"/>
      <c r="K198" s="59"/>
      <c r="L198" s="59"/>
      <c r="M198" s="59"/>
      <c r="N198" s="59"/>
      <c r="O198" s="59"/>
      <c r="P198" s="59"/>
      <c r="Q198" s="59"/>
    </row>
    <row r="199" spans="3:17" x14ac:dyDescent="0.75">
      <c r="C199" s="59"/>
      <c r="D199" s="59"/>
      <c r="E199" s="59"/>
      <c r="F199" s="59"/>
      <c r="G199" s="59"/>
      <c r="H199" s="59"/>
      <c r="I199" s="59"/>
      <c r="J199" s="59"/>
      <c r="K199" s="59"/>
      <c r="L199" s="59"/>
      <c r="M199" s="59"/>
      <c r="N199" s="59"/>
      <c r="O199" s="59"/>
      <c r="P199" s="59"/>
      <c r="Q199" s="59"/>
    </row>
    <row r="200" spans="3:17" x14ac:dyDescent="0.75">
      <c r="C200" s="59"/>
      <c r="D200" s="59"/>
      <c r="E200" s="59"/>
      <c r="F200" s="59"/>
      <c r="G200" s="59"/>
      <c r="H200" s="59"/>
      <c r="I200" s="59"/>
      <c r="J200" s="59"/>
      <c r="K200" s="59"/>
      <c r="L200" s="59"/>
      <c r="M200" s="59"/>
      <c r="N200" s="59"/>
      <c r="O200" s="59"/>
      <c r="P200" s="59"/>
      <c r="Q200" s="59"/>
    </row>
    <row r="201" spans="3:17" x14ac:dyDescent="0.75">
      <c r="C201" s="59"/>
      <c r="D201" s="59"/>
      <c r="E201" s="59"/>
      <c r="F201" s="59"/>
      <c r="G201" s="59"/>
      <c r="H201" s="59"/>
      <c r="I201" s="59"/>
      <c r="J201" s="59"/>
      <c r="K201" s="59"/>
      <c r="L201" s="59"/>
      <c r="M201" s="59"/>
      <c r="N201" s="59"/>
      <c r="O201" s="59"/>
      <c r="P201" s="59"/>
      <c r="Q201" s="59"/>
    </row>
    <row r="202" spans="3:17" x14ac:dyDescent="0.75">
      <c r="C202" s="59"/>
      <c r="D202" s="59"/>
      <c r="E202" s="59"/>
      <c r="F202" s="59"/>
      <c r="G202" s="59"/>
      <c r="H202" s="59"/>
      <c r="I202" s="59"/>
      <c r="J202" s="59"/>
      <c r="K202" s="59"/>
      <c r="L202" s="59"/>
      <c r="M202" s="59"/>
      <c r="N202" s="59"/>
      <c r="O202" s="59"/>
      <c r="P202" s="59"/>
      <c r="Q202" s="59"/>
    </row>
    <row r="203" spans="3:17" x14ac:dyDescent="0.75">
      <c r="C203" s="59"/>
      <c r="D203" s="59"/>
      <c r="E203" s="59"/>
      <c r="F203" s="59"/>
      <c r="G203" s="59"/>
      <c r="H203" s="59"/>
      <c r="I203" s="59"/>
      <c r="J203" s="59"/>
      <c r="K203" s="59"/>
      <c r="L203" s="59"/>
      <c r="M203" s="59"/>
      <c r="N203" s="59"/>
      <c r="O203" s="59"/>
      <c r="P203" s="59"/>
      <c r="Q203" s="59"/>
    </row>
    <row r="204" spans="3:17" x14ac:dyDescent="0.75">
      <c r="C204" s="59"/>
      <c r="D204" s="59"/>
      <c r="E204" s="59"/>
      <c r="F204" s="59"/>
      <c r="G204" s="59"/>
      <c r="H204" s="59"/>
      <c r="I204" s="59"/>
      <c r="J204" s="59"/>
      <c r="K204" s="59"/>
      <c r="L204" s="59"/>
      <c r="M204" s="59"/>
      <c r="N204" s="59"/>
      <c r="O204" s="59"/>
      <c r="P204" s="59"/>
      <c r="Q204" s="59"/>
    </row>
    <row r="205" spans="3:17" x14ac:dyDescent="0.75">
      <c r="C205" s="59"/>
      <c r="D205" s="59"/>
      <c r="E205" s="59"/>
      <c r="F205" s="59"/>
      <c r="G205" s="59"/>
      <c r="H205" s="59"/>
      <c r="I205" s="59"/>
      <c r="J205" s="59"/>
      <c r="K205" s="59"/>
      <c r="L205" s="59"/>
      <c r="M205" s="59"/>
      <c r="N205" s="59"/>
      <c r="O205" s="59"/>
      <c r="P205" s="59"/>
      <c r="Q205" s="59"/>
    </row>
    <row r="206" spans="3:17" x14ac:dyDescent="0.75">
      <c r="C206" s="59"/>
      <c r="D206" s="59"/>
      <c r="E206" s="59"/>
      <c r="F206" s="59"/>
      <c r="G206" s="59"/>
      <c r="H206" s="59"/>
      <c r="I206" s="59"/>
      <c r="J206" s="59"/>
      <c r="K206" s="59"/>
      <c r="L206" s="59"/>
      <c r="M206" s="59"/>
      <c r="N206" s="59"/>
      <c r="O206" s="59"/>
      <c r="P206" s="59"/>
      <c r="Q206" s="59"/>
    </row>
    <row r="207" spans="3:17" x14ac:dyDescent="0.75">
      <c r="C207" s="59"/>
      <c r="D207" s="59"/>
      <c r="E207" s="59"/>
      <c r="F207" s="59"/>
      <c r="G207" s="59"/>
      <c r="H207" s="59"/>
      <c r="I207" s="59"/>
      <c r="J207" s="59"/>
      <c r="K207" s="59"/>
      <c r="L207" s="59"/>
      <c r="M207" s="59"/>
      <c r="N207" s="59"/>
      <c r="O207" s="59"/>
      <c r="P207" s="59"/>
      <c r="Q207" s="59"/>
    </row>
    <row r="208" spans="3:17" x14ac:dyDescent="0.75">
      <c r="C208" s="59"/>
      <c r="D208" s="59"/>
      <c r="E208" s="59"/>
      <c r="F208" s="59"/>
      <c r="G208" s="59"/>
      <c r="H208" s="59"/>
      <c r="I208" s="59"/>
      <c r="J208" s="59"/>
      <c r="K208" s="59"/>
      <c r="L208" s="59"/>
      <c r="M208" s="59"/>
      <c r="N208" s="59"/>
      <c r="O208" s="59"/>
      <c r="P208" s="59"/>
      <c r="Q208" s="59"/>
    </row>
    <row r="209" spans="3:17" x14ac:dyDescent="0.75">
      <c r="C209" s="59"/>
      <c r="D209" s="59"/>
      <c r="E209" s="59"/>
      <c r="F209" s="59"/>
      <c r="G209" s="59"/>
      <c r="H209" s="59"/>
      <c r="I209" s="59"/>
      <c r="J209" s="59"/>
      <c r="K209" s="59"/>
      <c r="L209" s="59"/>
      <c r="M209" s="59"/>
      <c r="N209" s="59"/>
      <c r="O209" s="59"/>
      <c r="P209" s="59"/>
      <c r="Q209" s="59"/>
    </row>
    <row r="210" spans="3:17" x14ac:dyDescent="0.75">
      <c r="C210" s="59"/>
      <c r="D210" s="59"/>
      <c r="E210" s="59"/>
      <c r="F210" s="59"/>
      <c r="G210" s="59"/>
      <c r="H210" s="59"/>
      <c r="I210" s="59"/>
      <c r="J210" s="59"/>
      <c r="K210" s="59"/>
      <c r="L210" s="59"/>
      <c r="M210" s="59"/>
      <c r="N210" s="59"/>
      <c r="O210" s="59"/>
      <c r="P210" s="59"/>
      <c r="Q210" s="59"/>
    </row>
    <row r="211" spans="3:17" x14ac:dyDescent="0.75">
      <c r="C211" s="59"/>
      <c r="D211" s="59"/>
      <c r="E211" s="59"/>
      <c r="F211" s="59"/>
      <c r="G211" s="59"/>
      <c r="H211" s="59"/>
      <c r="I211" s="59"/>
      <c r="J211" s="59"/>
      <c r="K211" s="59"/>
      <c r="L211" s="59"/>
      <c r="M211" s="59"/>
      <c r="N211" s="59"/>
      <c r="O211" s="59"/>
      <c r="P211" s="59"/>
      <c r="Q211" s="59"/>
    </row>
    <row r="212" spans="3:17" x14ac:dyDescent="0.75">
      <c r="C212" s="59"/>
      <c r="D212" s="59"/>
      <c r="E212" s="59"/>
      <c r="F212" s="59"/>
      <c r="G212" s="59"/>
      <c r="H212" s="59"/>
      <c r="I212" s="59"/>
      <c r="J212" s="59"/>
      <c r="K212" s="59"/>
      <c r="L212" s="59"/>
      <c r="M212" s="59"/>
      <c r="N212" s="59"/>
      <c r="O212" s="59"/>
      <c r="P212" s="59"/>
      <c r="Q212" s="59"/>
    </row>
    <row r="213" spans="3:17" x14ac:dyDescent="0.75">
      <c r="C213" s="59"/>
      <c r="D213" s="59"/>
      <c r="E213" s="59"/>
      <c r="F213" s="59"/>
      <c r="G213" s="59"/>
      <c r="H213" s="59"/>
      <c r="I213" s="59"/>
      <c r="J213" s="59"/>
      <c r="K213" s="59"/>
      <c r="L213" s="59"/>
      <c r="M213" s="59"/>
      <c r="N213" s="59"/>
      <c r="O213" s="59"/>
      <c r="P213" s="59"/>
      <c r="Q213" s="59"/>
    </row>
    <row r="214" spans="3:17" x14ac:dyDescent="0.75">
      <c r="C214" s="59"/>
      <c r="D214" s="59"/>
      <c r="E214" s="59"/>
      <c r="F214" s="59"/>
      <c r="G214" s="59"/>
      <c r="H214" s="59"/>
      <c r="I214" s="59"/>
      <c r="J214" s="59"/>
      <c r="K214" s="59"/>
      <c r="L214" s="59"/>
      <c r="M214" s="59"/>
      <c r="N214" s="59"/>
      <c r="O214" s="59"/>
      <c r="P214" s="59"/>
      <c r="Q214" s="59"/>
    </row>
    <row r="215" spans="3:17" x14ac:dyDescent="0.75">
      <c r="C215" s="59"/>
      <c r="D215" s="59"/>
      <c r="E215" s="59"/>
      <c r="F215" s="59"/>
      <c r="G215" s="59"/>
      <c r="H215" s="59"/>
      <c r="I215" s="59"/>
      <c r="J215" s="59"/>
      <c r="K215" s="59"/>
      <c r="L215" s="59"/>
      <c r="M215" s="59"/>
      <c r="N215" s="59"/>
      <c r="O215" s="59"/>
      <c r="P215" s="59"/>
      <c r="Q215" s="59"/>
    </row>
    <row r="216" spans="3:17" x14ac:dyDescent="0.75">
      <c r="C216" s="59"/>
      <c r="D216" s="59"/>
      <c r="E216" s="59"/>
      <c r="F216" s="59"/>
      <c r="G216" s="59"/>
      <c r="H216" s="59"/>
      <c r="I216" s="59"/>
      <c r="J216" s="59"/>
      <c r="K216" s="59"/>
      <c r="L216" s="59"/>
      <c r="M216" s="59"/>
      <c r="N216" s="59"/>
      <c r="O216" s="59"/>
      <c r="P216" s="59"/>
      <c r="Q216" s="59"/>
    </row>
    <row r="217" spans="3:17" x14ac:dyDescent="0.75">
      <c r="C217" s="59"/>
      <c r="D217" s="59"/>
      <c r="E217" s="59"/>
      <c r="F217" s="59"/>
      <c r="G217" s="59"/>
      <c r="H217" s="59"/>
      <c r="I217" s="59"/>
      <c r="J217" s="59"/>
      <c r="K217" s="59"/>
      <c r="L217" s="59"/>
      <c r="M217" s="59"/>
      <c r="N217" s="59"/>
      <c r="O217" s="59"/>
      <c r="P217" s="59"/>
      <c r="Q217" s="59"/>
    </row>
    <row r="218" spans="3:17" x14ac:dyDescent="0.75">
      <c r="C218" s="59"/>
      <c r="D218" s="59"/>
      <c r="E218" s="59"/>
      <c r="F218" s="59"/>
      <c r="G218" s="59"/>
      <c r="H218" s="59"/>
      <c r="I218" s="59"/>
      <c r="J218" s="59"/>
      <c r="K218" s="59"/>
      <c r="L218" s="59"/>
      <c r="M218" s="59"/>
      <c r="N218" s="59"/>
      <c r="O218" s="59"/>
      <c r="P218" s="59"/>
      <c r="Q218" s="59"/>
    </row>
    <row r="219" spans="3:17" x14ac:dyDescent="0.75">
      <c r="C219" s="59"/>
      <c r="D219" s="59"/>
      <c r="E219" s="59"/>
      <c r="F219" s="59"/>
      <c r="G219" s="59"/>
      <c r="H219" s="59"/>
      <c r="I219" s="59"/>
      <c r="J219" s="59"/>
      <c r="K219" s="59"/>
      <c r="L219" s="59"/>
      <c r="M219" s="59"/>
      <c r="N219" s="59"/>
      <c r="O219" s="59"/>
      <c r="P219" s="59"/>
      <c r="Q219" s="59"/>
    </row>
    <row r="220" spans="3:17" x14ac:dyDescent="0.75">
      <c r="C220" s="59"/>
      <c r="D220" s="59"/>
      <c r="E220" s="59"/>
      <c r="F220" s="59"/>
      <c r="G220" s="59"/>
      <c r="H220" s="59"/>
      <c r="I220" s="59"/>
      <c r="J220" s="59"/>
      <c r="K220" s="59"/>
      <c r="L220" s="59"/>
      <c r="M220" s="59"/>
      <c r="N220" s="59"/>
      <c r="O220" s="59"/>
      <c r="P220" s="59"/>
      <c r="Q220" s="59"/>
    </row>
    <row r="221" spans="3:17" x14ac:dyDescent="0.75">
      <c r="C221" s="59"/>
      <c r="D221" s="59"/>
      <c r="E221" s="59"/>
      <c r="F221" s="59"/>
      <c r="G221" s="59"/>
      <c r="H221" s="59"/>
      <c r="I221" s="59"/>
      <c r="J221" s="59"/>
      <c r="K221" s="59"/>
      <c r="L221" s="59"/>
      <c r="M221" s="59"/>
      <c r="N221" s="59"/>
      <c r="O221" s="59"/>
      <c r="P221" s="59"/>
      <c r="Q221" s="59"/>
    </row>
    <row r="222" spans="3:17" x14ac:dyDescent="0.75">
      <c r="C222" s="59"/>
      <c r="D222" s="59"/>
      <c r="E222" s="59"/>
      <c r="F222" s="59"/>
      <c r="G222" s="59"/>
      <c r="H222" s="59"/>
      <c r="I222" s="59"/>
      <c r="J222" s="59"/>
      <c r="K222" s="59"/>
      <c r="L222" s="59"/>
      <c r="M222" s="59"/>
      <c r="N222" s="59"/>
      <c r="O222" s="59"/>
      <c r="P222" s="59"/>
      <c r="Q222" s="59"/>
    </row>
    <row r="223" spans="3:17" x14ac:dyDescent="0.75">
      <c r="C223" s="59"/>
      <c r="D223" s="59"/>
      <c r="E223" s="59"/>
      <c r="F223" s="59"/>
      <c r="G223" s="59"/>
      <c r="H223" s="59"/>
      <c r="I223" s="59"/>
      <c r="J223" s="59"/>
      <c r="K223" s="59"/>
      <c r="L223" s="59"/>
      <c r="M223" s="59"/>
      <c r="N223" s="59"/>
      <c r="O223" s="59"/>
      <c r="P223" s="59"/>
      <c r="Q223" s="59"/>
    </row>
    <row r="224" spans="3:17" x14ac:dyDescent="0.75">
      <c r="C224" s="59"/>
      <c r="D224" s="59"/>
      <c r="E224" s="59"/>
      <c r="F224" s="59"/>
      <c r="G224" s="59"/>
      <c r="H224" s="59"/>
      <c r="I224" s="59"/>
      <c r="J224" s="59"/>
      <c r="K224" s="59"/>
      <c r="L224" s="59"/>
      <c r="M224" s="59"/>
      <c r="N224" s="59"/>
      <c r="O224" s="59"/>
      <c r="P224" s="59"/>
      <c r="Q224" s="59"/>
    </row>
    <row r="225" spans="3:17" x14ac:dyDescent="0.75">
      <c r="C225" s="59"/>
      <c r="D225" s="59"/>
      <c r="E225" s="59"/>
      <c r="F225" s="59"/>
      <c r="G225" s="59"/>
      <c r="H225" s="59"/>
      <c r="I225" s="59"/>
      <c r="J225" s="59"/>
      <c r="K225" s="59"/>
      <c r="L225" s="59"/>
      <c r="M225" s="59"/>
      <c r="N225" s="59"/>
      <c r="O225" s="59"/>
      <c r="P225" s="59"/>
      <c r="Q225" s="59"/>
    </row>
    <row r="226" spans="3:17" x14ac:dyDescent="0.75">
      <c r="C226" s="59"/>
      <c r="D226" s="59"/>
      <c r="E226" s="59"/>
      <c r="F226" s="59"/>
      <c r="G226" s="59"/>
      <c r="H226" s="59"/>
      <c r="I226" s="59"/>
      <c r="J226" s="59"/>
      <c r="K226" s="59"/>
      <c r="L226" s="59"/>
      <c r="M226" s="59"/>
      <c r="N226" s="59"/>
      <c r="O226" s="59"/>
      <c r="P226" s="59"/>
      <c r="Q226" s="59"/>
    </row>
    <row r="227" spans="3:17" x14ac:dyDescent="0.75">
      <c r="C227" s="59"/>
      <c r="D227" s="59"/>
      <c r="E227" s="59"/>
      <c r="F227" s="59"/>
      <c r="G227" s="59"/>
      <c r="H227" s="59"/>
      <c r="I227" s="59"/>
      <c r="J227" s="59"/>
      <c r="K227" s="59"/>
      <c r="L227" s="59"/>
      <c r="M227" s="59"/>
      <c r="N227" s="59"/>
      <c r="O227" s="59"/>
      <c r="P227" s="59"/>
      <c r="Q227" s="59"/>
    </row>
    <row r="228" spans="3:17" x14ac:dyDescent="0.75">
      <c r="C228" s="59"/>
      <c r="D228" s="59"/>
      <c r="E228" s="59"/>
      <c r="F228" s="59"/>
      <c r="G228" s="59"/>
      <c r="H228" s="59"/>
      <c r="I228" s="59"/>
      <c r="J228" s="59"/>
      <c r="K228" s="59"/>
      <c r="L228" s="59"/>
      <c r="M228" s="59"/>
      <c r="N228" s="59"/>
      <c r="O228" s="59"/>
      <c r="P228" s="59"/>
      <c r="Q228" s="59"/>
    </row>
    <row r="229" spans="3:17" x14ac:dyDescent="0.75">
      <c r="C229" s="59"/>
      <c r="D229" s="59"/>
      <c r="E229" s="59"/>
      <c r="F229" s="59"/>
      <c r="G229" s="59"/>
      <c r="H229" s="59"/>
      <c r="I229" s="59"/>
      <c r="J229" s="59"/>
      <c r="K229" s="59"/>
      <c r="L229" s="59"/>
      <c r="M229" s="59"/>
      <c r="N229" s="59"/>
      <c r="O229" s="59"/>
      <c r="P229" s="59"/>
      <c r="Q229" s="59"/>
    </row>
    <row r="230" spans="3:17" x14ac:dyDescent="0.75">
      <c r="C230" s="59"/>
      <c r="D230" s="59"/>
      <c r="E230" s="59"/>
      <c r="F230" s="59"/>
      <c r="G230" s="59"/>
      <c r="H230" s="59"/>
      <c r="I230" s="59"/>
      <c r="J230" s="59"/>
      <c r="K230" s="59"/>
      <c r="L230" s="59"/>
      <c r="M230" s="59"/>
      <c r="N230" s="59"/>
      <c r="O230" s="59"/>
      <c r="P230" s="59"/>
      <c r="Q230" s="59"/>
    </row>
    <row r="231" spans="3:17" x14ac:dyDescent="0.75">
      <c r="C231" s="59"/>
      <c r="D231" s="59"/>
      <c r="E231" s="59"/>
      <c r="F231" s="59"/>
      <c r="G231" s="59"/>
      <c r="H231" s="59"/>
      <c r="I231" s="59"/>
      <c r="J231" s="59"/>
      <c r="K231" s="59"/>
      <c r="L231" s="59"/>
      <c r="M231" s="59"/>
      <c r="N231" s="59"/>
      <c r="O231" s="59"/>
      <c r="P231" s="59"/>
      <c r="Q231" s="59"/>
    </row>
    <row r="232" spans="3:17" x14ac:dyDescent="0.75">
      <c r="C232" s="59"/>
      <c r="D232" s="59"/>
      <c r="E232" s="59"/>
      <c r="F232" s="59"/>
      <c r="G232" s="59"/>
      <c r="H232" s="59"/>
      <c r="I232" s="59"/>
      <c r="J232" s="59"/>
      <c r="K232" s="59"/>
      <c r="L232" s="59"/>
      <c r="M232" s="59"/>
      <c r="N232" s="59"/>
      <c r="O232" s="59"/>
      <c r="P232" s="59"/>
      <c r="Q232" s="59"/>
    </row>
    <row r="233" spans="3:17" x14ac:dyDescent="0.75">
      <c r="C233" s="59"/>
      <c r="D233" s="59"/>
      <c r="E233" s="59"/>
      <c r="F233" s="59"/>
      <c r="G233" s="59"/>
      <c r="H233" s="59"/>
      <c r="I233" s="59"/>
      <c r="J233" s="59"/>
      <c r="K233" s="59"/>
      <c r="L233" s="59"/>
      <c r="M233" s="59"/>
      <c r="N233" s="59"/>
      <c r="O233" s="59"/>
      <c r="P233" s="59"/>
      <c r="Q233" s="59"/>
    </row>
    <row r="234" spans="3:17" x14ac:dyDescent="0.75">
      <c r="C234" s="59"/>
      <c r="D234" s="59"/>
      <c r="E234" s="59"/>
      <c r="F234" s="59"/>
      <c r="G234" s="59"/>
      <c r="H234" s="59"/>
      <c r="I234" s="59"/>
      <c r="J234" s="59"/>
      <c r="K234" s="59"/>
      <c r="L234" s="59"/>
      <c r="M234" s="59"/>
      <c r="N234" s="59"/>
      <c r="O234" s="59"/>
      <c r="P234" s="59"/>
      <c r="Q234" s="59"/>
    </row>
    <row r="235" spans="3:17" x14ac:dyDescent="0.75">
      <c r="C235" s="59"/>
      <c r="D235" s="59"/>
      <c r="E235" s="59"/>
      <c r="F235" s="59"/>
      <c r="G235" s="59"/>
      <c r="H235" s="59"/>
      <c r="I235" s="59"/>
      <c r="J235" s="59"/>
      <c r="K235" s="59"/>
      <c r="L235" s="59"/>
      <c r="M235" s="59"/>
      <c r="N235" s="59"/>
      <c r="O235" s="59"/>
      <c r="P235" s="59"/>
      <c r="Q235" s="59"/>
    </row>
    <row r="236" spans="3:17" x14ac:dyDescent="0.75">
      <c r="C236" s="59"/>
      <c r="D236" s="59"/>
      <c r="E236" s="59"/>
      <c r="F236" s="59"/>
      <c r="G236" s="59"/>
      <c r="H236" s="59"/>
      <c r="I236" s="59"/>
      <c r="J236" s="59"/>
      <c r="K236" s="59"/>
      <c r="L236" s="59"/>
      <c r="M236" s="59"/>
      <c r="N236" s="59"/>
      <c r="O236" s="59"/>
      <c r="P236" s="59"/>
      <c r="Q236" s="59"/>
    </row>
    <row r="237" spans="3:17" x14ac:dyDescent="0.75">
      <c r="C237" s="59"/>
      <c r="D237" s="59"/>
      <c r="E237" s="59"/>
      <c r="F237" s="59"/>
      <c r="G237" s="59"/>
      <c r="H237" s="59"/>
      <c r="I237" s="59"/>
      <c r="J237" s="59"/>
      <c r="K237" s="59"/>
      <c r="L237" s="59"/>
      <c r="M237" s="59"/>
      <c r="N237" s="59"/>
      <c r="O237" s="59"/>
      <c r="P237" s="59"/>
      <c r="Q237" s="59"/>
    </row>
    <row r="238" spans="3:17" x14ac:dyDescent="0.75">
      <c r="C238" s="59"/>
      <c r="D238" s="59"/>
      <c r="E238" s="59"/>
      <c r="F238" s="59"/>
      <c r="G238" s="59"/>
      <c r="H238" s="59"/>
      <c r="I238" s="59"/>
      <c r="J238" s="59"/>
      <c r="K238" s="59"/>
      <c r="L238" s="59"/>
      <c r="M238" s="59"/>
      <c r="N238" s="59"/>
      <c r="O238" s="59"/>
      <c r="P238" s="59"/>
      <c r="Q238" s="59"/>
    </row>
    <row r="239" spans="3:17" x14ac:dyDescent="0.75">
      <c r="C239" s="59"/>
      <c r="D239" s="59"/>
      <c r="E239" s="59"/>
      <c r="F239" s="59"/>
      <c r="G239" s="59"/>
      <c r="H239" s="59"/>
      <c r="I239" s="59"/>
      <c r="J239" s="59"/>
      <c r="K239" s="59"/>
      <c r="L239" s="59"/>
      <c r="M239" s="59"/>
      <c r="N239" s="59"/>
      <c r="O239" s="59"/>
      <c r="P239" s="59"/>
      <c r="Q239" s="59"/>
    </row>
    <row r="240" spans="3:17" x14ac:dyDescent="0.75">
      <c r="C240" s="59"/>
      <c r="D240" s="59"/>
      <c r="E240" s="59"/>
      <c r="F240" s="59"/>
      <c r="G240" s="59"/>
      <c r="H240" s="59"/>
      <c r="I240" s="59"/>
      <c r="J240" s="59"/>
      <c r="K240" s="59"/>
      <c r="L240" s="59"/>
      <c r="M240" s="59"/>
      <c r="N240" s="59"/>
      <c r="O240" s="59"/>
      <c r="P240" s="59"/>
      <c r="Q240" s="59"/>
    </row>
    <row r="241" spans="3:17" x14ac:dyDescent="0.75">
      <c r="C241" s="59"/>
      <c r="D241" s="59"/>
      <c r="E241" s="59"/>
      <c r="F241" s="59"/>
      <c r="G241" s="59"/>
      <c r="H241" s="59"/>
      <c r="I241" s="59"/>
      <c r="J241" s="59"/>
      <c r="K241" s="59"/>
      <c r="L241" s="59"/>
      <c r="M241" s="59"/>
      <c r="N241" s="59"/>
      <c r="O241" s="59"/>
      <c r="P241" s="59"/>
      <c r="Q241" s="59"/>
    </row>
    <row r="242" spans="3:17" x14ac:dyDescent="0.75">
      <c r="C242" s="59"/>
      <c r="D242" s="59"/>
      <c r="E242" s="59"/>
      <c r="F242" s="59"/>
      <c r="G242" s="59"/>
      <c r="H242" s="59"/>
      <c r="I242" s="59"/>
      <c r="J242" s="59"/>
      <c r="K242" s="59"/>
      <c r="L242" s="59"/>
      <c r="M242" s="59"/>
      <c r="N242" s="59"/>
      <c r="O242" s="59"/>
      <c r="P242" s="59"/>
      <c r="Q242" s="59"/>
    </row>
    <row r="243" spans="3:17" x14ac:dyDescent="0.75">
      <c r="C243" s="59"/>
      <c r="D243" s="59"/>
      <c r="E243" s="59"/>
      <c r="F243" s="59"/>
      <c r="G243" s="59"/>
      <c r="H243" s="59"/>
      <c r="I243" s="59"/>
      <c r="J243" s="59"/>
      <c r="K243" s="59"/>
      <c r="L243" s="59"/>
      <c r="M243" s="59"/>
      <c r="N243" s="59"/>
      <c r="O243" s="59"/>
      <c r="P243" s="59"/>
      <c r="Q243" s="59"/>
    </row>
    <row r="244" spans="3:17" x14ac:dyDescent="0.75">
      <c r="C244" s="59"/>
      <c r="D244" s="59"/>
      <c r="E244" s="59"/>
      <c r="F244" s="59"/>
      <c r="G244" s="59"/>
      <c r="H244" s="59"/>
      <c r="I244" s="59"/>
      <c r="J244" s="59"/>
      <c r="K244" s="59"/>
      <c r="L244" s="59"/>
      <c r="M244" s="59"/>
      <c r="N244" s="59"/>
      <c r="O244" s="59"/>
      <c r="P244" s="59"/>
      <c r="Q244" s="59"/>
    </row>
    <row r="245" spans="3:17" x14ac:dyDescent="0.75">
      <c r="C245" s="59"/>
      <c r="D245" s="59"/>
      <c r="E245" s="59"/>
      <c r="F245" s="59"/>
      <c r="G245" s="59"/>
      <c r="H245" s="59"/>
      <c r="I245" s="59"/>
      <c r="J245" s="59"/>
      <c r="K245" s="59"/>
      <c r="L245" s="59"/>
      <c r="M245" s="59"/>
      <c r="N245" s="59"/>
      <c r="O245" s="59"/>
      <c r="P245" s="59"/>
      <c r="Q245" s="59"/>
    </row>
    <row r="246" spans="3:17" x14ac:dyDescent="0.75">
      <c r="C246" s="59"/>
      <c r="D246" s="59"/>
      <c r="E246" s="59"/>
      <c r="F246" s="59"/>
      <c r="G246" s="59"/>
      <c r="H246" s="59"/>
      <c r="I246" s="59"/>
      <c r="J246" s="59"/>
      <c r="K246" s="59"/>
      <c r="L246" s="59"/>
      <c r="M246" s="59"/>
      <c r="N246" s="59"/>
      <c r="O246" s="59"/>
      <c r="P246" s="59"/>
      <c r="Q246" s="59"/>
    </row>
    <row r="247" spans="3:17" x14ac:dyDescent="0.75">
      <c r="C247" s="59"/>
      <c r="D247" s="59"/>
      <c r="E247" s="59"/>
      <c r="F247" s="59"/>
      <c r="G247" s="59"/>
      <c r="H247" s="59"/>
      <c r="I247" s="59"/>
      <c r="J247" s="59"/>
      <c r="K247" s="59"/>
      <c r="L247" s="59"/>
      <c r="M247" s="59"/>
      <c r="N247" s="59"/>
      <c r="O247" s="59"/>
      <c r="P247" s="59"/>
      <c r="Q247" s="59"/>
    </row>
    <row r="248" spans="3:17" x14ac:dyDescent="0.75">
      <c r="C248" s="59"/>
      <c r="D248" s="59"/>
      <c r="E248" s="59"/>
      <c r="F248" s="59"/>
      <c r="G248" s="59"/>
      <c r="H248" s="59"/>
      <c r="I248" s="59"/>
      <c r="J248" s="59"/>
      <c r="K248" s="59"/>
      <c r="L248" s="59"/>
      <c r="M248" s="59"/>
      <c r="N248" s="59"/>
      <c r="O248" s="59"/>
      <c r="P248" s="59"/>
      <c r="Q248" s="59"/>
    </row>
    <row r="249" spans="3:17" x14ac:dyDescent="0.75">
      <c r="C249" s="59"/>
      <c r="D249" s="59"/>
      <c r="E249" s="59"/>
      <c r="F249" s="59"/>
      <c r="G249" s="59"/>
      <c r="H249" s="59"/>
      <c r="I249" s="59"/>
      <c r="J249" s="59"/>
      <c r="K249" s="59"/>
      <c r="L249" s="59"/>
      <c r="M249" s="59"/>
      <c r="N249" s="59"/>
      <c r="O249" s="59"/>
      <c r="P249" s="59"/>
      <c r="Q249" s="59"/>
    </row>
    <row r="250" spans="3:17" x14ac:dyDescent="0.75">
      <c r="C250" s="59"/>
      <c r="D250" s="59"/>
      <c r="E250" s="59"/>
      <c r="F250" s="59"/>
      <c r="G250" s="59"/>
      <c r="H250" s="59"/>
      <c r="I250" s="59"/>
      <c r="J250" s="59"/>
      <c r="K250" s="59"/>
      <c r="L250" s="59"/>
      <c r="M250" s="59"/>
      <c r="N250" s="59"/>
      <c r="O250" s="59"/>
      <c r="P250" s="59"/>
      <c r="Q250" s="59"/>
    </row>
    <row r="251" spans="3:17" x14ac:dyDescent="0.75">
      <c r="C251" s="59"/>
      <c r="D251" s="59"/>
      <c r="E251" s="59"/>
      <c r="F251" s="59"/>
      <c r="G251" s="59"/>
      <c r="H251" s="59"/>
      <c r="I251" s="59"/>
      <c r="J251" s="59"/>
      <c r="K251" s="59"/>
      <c r="L251" s="59"/>
      <c r="M251" s="59"/>
      <c r="N251" s="59"/>
      <c r="O251" s="59"/>
      <c r="P251" s="59"/>
      <c r="Q251" s="59"/>
    </row>
    <row r="252" spans="3:17" x14ac:dyDescent="0.75">
      <c r="C252" s="59"/>
      <c r="D252" s="59"/>
      <c r="E252" s="59"/>
      <c r="F252" s="59"/>
      <c r="G252" s="59"/>
      <c r="H252" s="59"/>
      <c r="I252" s="59"/>
      <c r="J252" s="59"/>
      <c r="K252" s="59"/>
      <c r="L252" s="59"/>
      <c r="M252" s="59"/>
      <c r="N252" s="59"/>
      <c r="O252" s="59"/>
      <c r="P252" s="59"/>
      <c r="Q252" s="59"/>
    </row>
    <row r="253" spans="3:17" x14ac:dyDescent="0.75">
      <c r="C253" s="59"/>
      <c r="D253" s="59"/>
      <c r="E253" s="59"/>
      <c r="F253" s="59"/>
      <c r="G253" s="59"/>
      <c r="H253" s="59"/>
      <c r="I253" s="59"/>
      <c r="J253" s="59"/>
      <c r="K253" s="59"/>
      <c r="L253" s="59"/>
      <c r="M253" s="59"/>
      <c r="N253" s="59"/>
      <c r="O253" s="59"/>
      <c r="P253" s="59"/>
      <c r="Q253" s="59"/>
    </row>
    <row r="254" spans="3:17" x14ac:dyDescent="0.75">
      <c r="C254" s="59"/>
      <c r="D254" s="59"/>
      <c r="E254" s="59"/>
      <c r="F254" s="59"/>
      <c r="G254" s="59"/>
      <c r="H254" s="59"/>
      <c r="I254" s="59"/>
      <c r="J254" s="59"/>
      <c r="K254" s="59"/>
      <c r="L254" s="59"/>
      <c r="M254" s="59"/>
      <c r="N254" s="59"/>
      <c r="O254" s="59"/>
      <c r="P254" s="59"/>
      <c r="Q254" s="59"/>
    </row>
    <row r="255" spans="3:17" x14ac:dyDescent="0.75">
      <c r="C255" s="59"/>
      <c r="D255" s="59"/>
      <c r="E255" s="59"/>
      <c r="F255" s="59"/>
      <c r="G255" s="59"/>
      <c r="H255" s="59"/>
      <c r="I255" s="59"/>
      <c r="J255" s="59"/>
      <c r="K255" s="59"/>
      <c r="L255" s="59"/>
      <c r="M255" s="59"/>
      <c r="N255" s="59"/>
      <c r="O255" s="59"/>
      <c r="P255" s="59"/>
      <c r="Q255" s="59"/>
    </row>
    <row r="256" spans="3:17" x14ac:dyDescent="0.75">
      <c r="C256" s="59"/>
      <c r="D256" s="59"/>
      <c r="E256" s="59"/>
      <c r="F256" s="59"/>
      <c r="G256" s="59"/>
      <c r="H256" s="59"/>
      <c r="I256" s="59"/>
      <c r="J256" s="59"/>
      <c r="K256" s="59"/>
      <c r="L256" s="59"/>
      <c r="M256" s="59"/>
      <c r="N256" s="59"/>
      <c r="O256" s="59"/>
      <c r="P256" s="59"/>
      <c r="Q256" s="59"/>
    </row>
    <row r="257" spans="3:17" x14ac:dyDescent="0.75">
      <c r="C257" s="59"/>
      <c r="D257" s="59"/>
      <c r="E257" s="59"/>
      <c r="F257" s="59"/>
      <c r="G257" s="59"/>
      <c r="H257" s="59"/>
      <c r="I257" s="59"/>
      <c r="J257" s="59"/>
      <c r="K257" s="59"/>
      <c r="L257" s="59"/>
      <c r="M257" s="59"/>
      <c r="N257" s="59"/>
      <c r="O257" s="59"/>
      <c r="P257" s="59"/>
      <c r="Q257" s="59"/>
    </row>
    <row r="258" spans="3:17" x14ac:dyDescent="0.75">
      <c r="C258" s="59"/>
      <c r="D258" s="59"/>
      <c r="E258" s="59"/>
      <c r="F258" s="59"/>
      <c r="G258" s="59"/>
      <c r="H258" s="59"/>
      <c r="I258" s="59"/>
      <c r="J258" s="59"/>
      <c r="K258" s="59"/>
      <c r="L258" s="59"/>
      <c r="M258" s="59"/>
      <c r="N258" s="59"/>
      <c r="O258" s="59"/>
      <c r="P258" s="59"/>
      <c r="Q258" s="59"/>
    </row>
    <row r="259" spans="3:17" x14ac:dyDescent="0.75">
      <c r="C259" s="59"/>
      <c r="D259" s="59"/>
      <c r="E259" s="59"/>
      <c r="F259" s="59"/>
      <c r="G259" s="59"/>
      <c r="H259" s="59"/>
      <c r="I259" s="59"/>
      <c r="J259" s="59"/>
      <c r="K259" s="59"/>
      <c r="L259" s="59"/>
      <c r="M259" s="59"/>
      <c r="N259" s="59"/>
      <c r="O259" s="59"/>
      <c r="P259" s="59"/>
      <c r="Q259" s="59"/>
    </row>
    <row r="260" spans="3:17" x14ac:dyDescent="0.75">
      <c r="C260" s="59"/>
      <c r="D260" s="59"/>
      <c r="E260" s="59"/>
      <c r="F260" s="59"/>
      <c r="G260" s="59"/>
      <c r="H260" s="59"/>
      <c r="I260" s="59"/>
      <c r="J260" s="59"/>
      <c r="K260" s="59"/>
      <c r="L260" s="59"/>
      <c r="M260" s="59"/>
      <c r="N260" s="59"/>
      <c r="O260" s="59"/>
      <c r="P260" s="59"/>
      <c r="Q260" s="59"/>
    </row>
    <row r="261" spans="3:17" x14ac:dyDescent="0.75">
      <c r="C261" s="59"/>
      <c r="D261" s="59"/>
      <c r="E261" s="59"/>
      <c r="F261" s="59"/>
      <c r="G261" s="59"/>
      <c r="H261" s="59"/>
      <c r="I261" s="59"/>
      <c r="J261" s="59"/>
      <c r="K261" s="59"/>
      <c r="L261" s="59"/>
      <c r="M261" s="59"/>
      <c r="N261" s="59"/>
      <c r="O261" s="59"/>
      <c r="P261" s="59"/>
      <c r="Q261" s="59"/>
    </row>
    <row r="262" spans="3:17" x14ac:dyDescent="0.75">
      <c r="C262" s="59"/>
      <c r="D262" s="59"/>
      <c r="E262" s="59"/>
      <c r="F262" s="59"/>
      <c r="G262" s="59"/>
      <c r="H262" s="59"/>
      <c r="I262" s="59"/>
      <c r="J262" s="59"/>
      <c r="K262" s="59"/>
      <c r="L262" s="59"/>
      <c r="M262" s="59"/>
      <c r="N262" s="59"/>
      <c r="O262" s="59"/>
      <c r="P262" s="59"/>
      <c r="Q262" s="59"/>
    </row>
    <row r="263" spans="3:17" x14ac:dyDescent="0.75">
      <c r="C263" s="59"/>
      <c r="D263" s="59"/>
      <c r="E263" s="59"/>
      <c r="F263" s="59"/>
      <c r="G263" s="59"/>
      <c r="H263" s="59"/>
      <c r="I263" s="59"/>
      <c r="J263" s="59"/>
      <c r="K263" s="59"/>
      <c r="L263" s="59"/>
      <c r="M263" s="59"/>
      <c r="N263" s="59"/>
      <c r="O263" s="59"/>
      <c r="P263" s="59"/>
      <c r="Q263" s="59"/>
    </row>
    <row r="264" spans="3:17" x14ac:dyDescent="0.75">
      <c r="C264" s="59"/>
      <c r="D264" s="59"/>
      <c r="E264" s="59"/>
      <c r="F264" s="59"/>
      <c r="G264" s="59"/>
      <c r="H264" s="59"/>
      <c r="I264" s="59"/>
      <c r="J264" s="59"/>
      <c r="K264" s="59"/>
      <c r="L264" s="59"/>
      <c r="M264" s="59"/>
      <c r="N264" s="59"/>
      <c r="O264" s="59"/>
      <c r="P264" s="59"/>
      <c r="Q264" s="59"/>
    </row>
    <row r="265" spans="3:17" x14ac:dyDescent="0.75">
      <c r="C265" s="59"/>
      <c r="D265" s="59"/>
      <c r="E265" s="59"/>
      <c r="F265" s="59"/>
      <c r="G265" s="59"/>
      <c r="H265" s="59"/>
      <c r="I265" s="59"/>
      <c r="J265" s="59"/>
      <c r="K265" s="59"/>
      <c r="L265" s="59"/>
      <c r="M265" s="59"/>
      <c r="N265" s="59"/>
      <c r="O265" s="59"/>
      <c r="P265" s="59"/>
      <c r="Q265" s="59"/>
    </row>
    <row r="266" spans="3:17" x14ac:dyDescent="0.75">
      <c r="C266" s="59"/>
      <c r="D266" s="59"/>
      <c r="E266" s="59"/>
      <c r="F266" s="59"/>
      <c r="G266" s="59"/>
      <c r="H266" s="59"/>
      <c r="I266" s="59"/>
      <c r="J266" s="59"/>
      <c r="K266" s="59"/>
      <c r="L266" s="59"/>
      <c r="M266" s="59"/>
      <c r="N266" s="59"/>
      <c r="O266" s="59"/>
      <c r="P266" s="59"/>
      <c r="Q266" s="59"/>
    </row>
    <row r="267" spans="3:17" x14ac:dyDescent="0.75">
      <c r="C267" s="59"/>
      <c r="D267" s="59"/>
      <c r="E267" s="59"/>
      <c r="F267" s="59"/>
      <c r="G267" s="59"/>
      <c r="H267" s="59"/>
      <c r="I267" s="59"/>
      <c r="J267" s="59"/>
      <c r="K267" s="59"/>
      <c r="L267" s="59"/>
      <c r="M267" s="59"/>
      <c r="N267" s="59"/>
      <c r="O267" s="59"/>
      <c r="P267" s="59"/>
      <c r="Q267" s="59"/>
    </row>
    <row r="268" spans="3:17" x14ac:dyDescent="0.75">
      <c r="C268" s="59"/>
      <c r="D268" s="59"/>
      <c r="E268" s="59"/>
      <c r="F268" s="59"/>
      <c r="G268" s="59"/>
      <c r="H268" s="59"/>
      <c r="I268" s="59"/>
      <c r="J268" s="59"/>
      <c r="K268" s="59"/>
      <c r="L268" s="59"/>
      <c r="M268" s="59"/>
      <c r="N268" s="59"/>
      <c r="O268" s="59"/>
      <c r="P268" s="59"/>
      <c r="Q268" s="59"/>
    </row>
    <row r="269" spans="3:17" x14ac:dyDescent="0.75">
      <c r="C269" s="59"/>
      <c r="D269" s="59"/>
      <c r="E269" s="59"/>
      <c r="F269" s="59"/>
      <c r="G269" s="59"/>
      <c r="H269" s="59"/>
      <c r="I269" s="59"/>
      <c r="J269" s="59"/>
      <c r="K269" s="59"/>
      <c r="L269" s="59"/>
      <c r="M269" s="59"/>
      <c r="N269" s="59"/>
      <c r="O269" s="59"/>
      <c r="P269" s="59"/>
      <c r="Q269" s="59"/>
    </row>
    <row r="270" spans="3:17" x14ac:dyDescent="0.75">
      <c r="C270" s="59"/>
      <c r="D270" s="59"/>
      <c r="E270" s="59"/>
      <c r="F270" s="59"/>
      <c r="G270" s="59"/>
      <c r="H270" s="59"/>
      <c r="I270" s="59"/>
      <c r="J270" s="59"/>
      <c r="K270" s="59"/>
      <c r="L270" s="59"/>
      <c r="M270" s="59"/>
      <c r="N270" s="59"/>
      <c r="O270" s="59"/>
      <c r="P270" s="59"/>
      <c r="Q270" s="59"/>
    </row>
    <row r="271" spans="3:17" x14ac:dyDescent="0.75">
      <c r="C271" s="59"/>
      <c r="D271" s="59"/>
      <c r="E271" s="59"/>
      <c r="F271" s="59"/>
      <c r="G271" s="59"/>
      <c r="H271" s="59"/>
      <c r="I271" s="59"/>
      <c r="J271" s="59"/>
      <c r="K271" s="59"/>
      <c r="L271" s="59"/>
      <c r="M271" s="59"/>
      <c r="N271" s="59"/>
      <c r="O271" s="59"/>
      <c r="P271" s="59"/>
      <c r="Q271" s="59"/>
    </row>
    <row r="272" spans="3:17" x14ac:dyDescent="0.75">
      <c r="C272" s="59"/>
      <c r="D272" s="59"/>
      <c r="E272" s="59"/>
      <c r="F272" s="59"/>
      <c r="G272" s="59"/>
      <c r="H272" s="59"/>
      <c r="I272" s="59"/>
      <c r="J272" s="59"/>
      <c r="K272" s="59"/>
      <c r="L272" s="59"/>
      <c r="M272" s="59"/>
      <c r="N272" s="59"/>
      <c r="O272" s="59"/>
      <c r="P272" s="59"/>
      <c r="Q272" s="59"/>
    </row>
    <row r="273" spans="3:17" x14ac:dyDescent="0.75">
      <c r="C273" s="59"/>
      <c r="D273" s="59"/>
      <c r="E273" s="59"/>
      <c r="F273" s="59"/>
      <c r="G273" s="59"/>
      <c r="H273" s="59"/>
      <c r="I273" s="59"/>
      <c r="J273" s="59"/>
      <c r="K273" s="59"/>
      <c r="L273" s="59"/>
      <c r="M273" s="59"/>
      <c r="N273" s="59"/>
      <c r="O273" s="59"/>
      <c r="P273" s="59"/>
      <c r="Q273" s="59"/>
    </row>
    <row r="274" spans="3:17" x14ac:dyDescent="0.75">
      <c r="C274" s="59"/>
      <c r="D274" s="59"/>
      <c r="E274" s="59"/>
      <c r="F274" s="59"/>
      <c r="G274" s="59"/>
      <c r="H274" s="59"/>
      <c r="I274" s="59"/>
      <c r="J274" s="59"/>
      <c r="K274" s="59"/>
      <c r="L274" s="59"/>
      <c r="M274" s="59"/>
      <c r="N274" s="59"/>
      <c r="O274" s="59"/>
      <c r="P274" s="59"/>
      <c r="Q274" s="59"/>
    </row>
    <row r="275" spans="3:17" x14ac:dyDescent="0.75">
      <c r="C275" s="59"/>
      <c r="D275" s="59"/>
      <c r="E275" s="59"/>
      <c r="F275" s="59"/>
      <c r="G275" s="59"/>
      <c r="H275" s="59"/>
      <c r="I275" s="59"/>
      <c r="J275" s="59"/>
      <c r="K275" s="59"/>
      <c r="L275" s="59"/>
      <c r="M275" s="59"/>
      <c r="N275" s="59"/>
      <c r="O275" s="59"/>
      <c r="P275" s="59"/>
      <c r="Q275" s="59"/>
    </row>
    <row r="276" spans="3:17" x14ac:dyDescent="0.75">
      <c r="C276" s="59"/>
      <c r="D276" s="59"/>
      <c r="E276" s="59"/>
      <c r="F276" s="59"/>
      <c r="G276" s="59"/>
      <c r="H276" s="59"/>
      <c r="I276" s="59"/>
      <c r="J276" s="59"/>
      <c r="K276" s="59"/>
      <c r="L276" s="59"/>
      <c r="M276" s="59"/>
      <c r="N276" s="59"/>
      <c r="O276" s="59"/>
      <c r="P276" s="59"/>
      <c r="Q276" s="59"/>
    </row>
    <row r="277" spans="3:17" x14ac:dyDescent="0.75">
      <c r="C277" s="59"/>
      <c r="D277" s="59"/>
      <c r="E277" s="59"/>
      <c r="F277" s="59"/>
      <c r="G277" s="59"/>
      <c r="H277" s="59"/>
      <c r="I277" s="59"/>
      <c r="J277" s="59"/>
      <c r="K277" s="59"/>
      <c r="L277" s="59"/>
      <c r="M277" s="59"/>
      <c r="N277" s="59"/>
      <c r="O277" s="59"/>
      <c r="P277" s="59"/>
      <c r="Q277" s="59"/>
    </row>
    <row r="278" spans="3:17" x14ac:dyDescent="0.75">
      <c r="C278" s="59"/>
      <c r="D278" s="59"/>
      <c r="E278" s="59"/>
      <c r="F278" s="59"/>
      <c r="G278" s="59"/>
      <c r="H278" s="59"/>
      <c r="I278" s="59"/>
      <c r="J278" s="59"/>
      <c r="K278" s="59"/>
      <c r="L278" s="59"/>
      <c r="M278" s="59"/>
      <c r="N278" s="59"/>
      <c r="O278" s="59"/>
      <c r="P278" s="59"/>
      <c r="Q278" s="59"/>
    </row>
    <row r="279" spans="3:17" x14ac:dyDescent="0.75">
      <c r="C279" s="59"/>
      <c r="D279" s="59"/>
      <c r="E279" s="59"/>
      <c r="F279" s="59"/>
      <c r="G279" s="59"/>
      <c r="H279" s="59"/>
      <c r="I279" s="59"/>
      <c r="J279" s="59"/>
      <c r="K279" s="59"/>
      <c r="L279" s="59"/>
      <c r="M279" s="59"/>
      <c r="N279" s="59"/>
      <c r="O279" s="59"/>
      <c r="P279" s="59"/>
      <c r="Q279" s="59"/>
    </row>
    <row r="280" spans="3:17" x14ac:dyDescent="0.75">
      <c r="C280" s="59"/>
      <c r="D280" s="59"/>
      <c r="E280" s="59"/>
      <c r="F280" s="59"/>
      <c r="G280" s="59"/>
      <c r="H280" s="59"/>
      <c r="I280" s="59"/>
      <c r="J280" s="59"/>
      <c r="K280" s="59"/>
      <c r="L280" s="59"/>
      <c r="M280" s="59"/>
      <c r="N280" s="59"/>
      <c r="O280" s="59"/>
      <c r="P280" s="59"/>
      <c r="Q280" s="59"/>
    </row>
    <row r="281" spans="3:17" x14ac:dyDescent="0.75">
      <c r="C281" s="59"/>
      <c r="D281" s="59"/>
      <c r="E281" s="59"/>
      <c r="F281" s="59"/>
      <c r="G281" s="59"/>
      <c r="H281" s="59"/>
      <c r="I281" s="59"/>
      <c r="J281" s="59"/>
      <c r="K281" s="59"/>
      <c r="L281" s="59"/>
      <c r="M281" s="59"/>
      <c r="N281" s="59"/>
      <c r="O281" s="59"/>
      <c r="P281" s="59"/>
      <c r="Q281" s="59"/>
    </row>
    <row r="282" spans="3:17" x14ac:dyDescent="0.75">
      <c r="C282" s="59"/>
      <c r="D282" s="59"/>
      <c r="E282" s="59"/>
      <c r="F282" s="59"/>
      <c r="G282" s="59"/>
      <c r="H282" s="59"/>
      <c r="I282" s="59"/>
      <c r="J282" s="59"/>
      <c r="K282" s="59"/>
      <c r="L282" s="59"/>
      <c r="M282" s="59"/>
      <c r="N282" s="59"/>
      <c r="O282" s="59"/>
      <c r="P282" s="59"/>
      <c r="Q282" s="59"/>
    </row>
    <row r="283" spans="3:17" x14ac:dyDescent="0.75">
      <c r="C283" s="59"/>
      <c r="D283" s="59"/>
      <c r="E283" s="59"/>
      <c r="F283" s="59"/>
      <c r="G283" s="59"/>
      <c r="H283" s="59"/>
      <c r="I283" s="59"/>
      <c r="J283" s="59"/>
      <c r="K283" s="59"/>
      <c r="L283" s="59"/>
      <c r="M283" s="59"/>
      <c r="N283" s="59"/>
      <c r="O283" s="59"/>
      <c r="P283" s="59"/>
      <c r="Q283" s="59"/>
    </row>
    <row r="284" spans="3:17" x14ac:dyDescent="0.75">
      <c r="C284" s="59"/>
      <c r="D284" s="59"/>
      <c r="E284" s="59"/>
      <c r="F284" s="59"/>
      <c r="G284" s="59"/>
      <c r="H284" s="59"/>
      <c r="I284" s="59"/>
      <c r="J284" s="59"/>
      <c r="K284" s="59"/>
      <c r="L284" s="59"/>
      <c r="M284" s="59"/>
      <c r="N284" s="59"/>
      <c r="O284" s="59"/>
      <c r="P284" s="59"/>
      <c r="Q284" s="59"/>
    </row>
    <row r="285" spans="3:17" x14ac:dyDescent="0.75">
      <c r="C285" s="59"/>
      <c r="D285" s="59"/>
      <c r="E285" s="59"/>
      <c r="F285" s="59"/>
      <c r="G285" s="59"/>
      <c r="H285" s="59"/>
      <c r="I285" s="59"/>
      <c r="J285" s="59"/>
      <c r="K285" s="59"/>
      <c r="L285" s="59"/>
      <c r="M285" s="59"/>
      <c r="N285" s="59"/>
      <c r="O285" s="59"/>
      <c r="P285" s="59"/>
      <c r="Q285" s="59"/>
    </row>
    <row r="286" spans="3:17" x14ac:dyDescent="0.75">
      <c r="C286" s="59"/>
      <c r="D286" s="59"/>
      <c r="E286" s="59"/>
      <c r="F286" s="59"/>
      <c r="G286" s="59"/>
      <c r="H286" s="59"/>
      <c r="I286" s="59"/>
      <c r="J286" s="59"/>
      <c r="K286" s="59"/>
      <c r="L286" s="59"/>
      <c r="M286" s="59"/>
      <c r="N286" s="59"/>
      <c r="O286" s="59"/>
      <c r="P286" s="59"/>
      <c r="Q286" s="59"/>
    </row>
    <row r="287" spans="3:17" x14ac:dyDescent="0.75">
      <c r="C287" s="59"/>
      <c r="D287" s="59"/>
      <c r="E287" s="59"/>
      <c r="F287" s="59"/>
      <c r="G287" s="59"/>
      <c r="H287" s="59"/>
      <c r="I287" s="59"/>
      <c r="J287" s="59"/>
      <c r="K287" s="59"/>
      <c r="L287" s="59"/>
      <c r="M287" s="59"/>
      <c r="N287" s="59"/>
      <c r="O287" s="59"/>
      <c r="P287" s="59"/>
      <c r="Q287" s="59"/>
    </row>
    <row r="288" spans="3:17" x14ac:dyDescent="0.75">
      <c r="C288" s="59"/>
      <c r="D288" s="59"/>
      <c r="E288" s="59"/>
      <c r="F288" s="59"/>
      <c r="G288" s="59"/>
      <c r="H288" s="59"/>
      <c r="I288" s="59"/>
      <c r="J288" s="59"/>
      <c r="K288" s="59"/>
      <c r="L288" s="59"/>
      <c r="M288" s="59"/>
      <c r="N288" s="59"/>
      <c r="O288" s="59"/>
      <c r="P288" s="59"/>
      <c r="Q288" s="59"/>
    </row>
    <row r="289" spans="3:17" x14ac:dyDescent="0.75">
      <c r="C289" s="59"/>
      <c r="D289" s="59"/>
      <c r="E289" s="59"/>
      <c r="F289" s="59"/>
      <c r="G289" s="59"/>
      <c r="H289" s="59"/>
      <c r="I289" s="59"/>
      <c r="J289" s="59"/>
      <c r="K289" s="59"/>
      <c r="L289" s="59"/>
      <c r="M289" s="59"/>
      <c r="N289" s="59"/>
      <c r="O289" s="59"/>
      <c r="P289" s="59"/>
      <c r="Q289" s="59"/>
    </row>
    <row r="290" spans="3:17" x14ac:dyDescent="0.75">
      <c r="C290" s="59"/>
      <c r="D290" s="59"/>
      <c r="E290" s="59"/>
      <c r="F290" s="59"/>
      <c r="G290" s="59"/>
      <c r="H290" s="59"/>
      <c r="I290" s="59"/>
      <c r="J290" s="59"/>
      <c r="K290" s="59"/>
      <c r="L290" s="59"/>
      <c r="M290" s="59"/>
      <c r="N290" s="59"/>
      <c r="O290" s="59"/>
      <c r="P290" s="59"/>
      <c r="Q290" s="59"/>
    </row>
    <row r="291" spans="3:17" x14ac:dyDescent="0.75">
      <c r="C291" s="59"/>
      <c r="D291" s="59"/>
      <c r="E291" s="59"/>
      <c r="F291" s="59"/>
      <c r="G291" s="59"/>
      <c r="H291" s="59"/>
      <c r="I291" s="59"/>
      <c r="J291" s="59"/>
      <c r="K291" s="59"/>
      <c r="L291" s="59"/>
      <c r="M291" s="59"/>
      <c r="N291" s="59"/>
      <c r="O291" s="59"/>
      <c r="P291" s="59"/>
      <c r="Q291" s="59"/>
    </row>
    <row r="292" spans="3:17" x14ac:dyDescent="0.75">
      <c r="C292" s="59"/>
      <c r="D292" s="59"/>
      <c r="E292" s="59"/>
      <c r="F292" s="59"/>
      <c r="G292" s="59"/>
      <c r="H292" s="59"/>
      <c r="I292" s="59"/>
      <c r="J292" s="59"/>
      <c r="K292" s="59"/>
      <c r="L292" s="59"/>
      <c r="M292" s="59"/>
      <c r="N292" s="59"/>
      <c r="O292" s="59"/>
      <c r="P292" s="59"/>
      <c r="Q292" s="59"/>
    </row>
    <row r="293" spans="3:17" x14ac:dyDescent="0.75">
      <c r="C293" s="59"/>
      <c r="D293" s="59"/>
      <c r="E293" s="59"/>
      <c r="F293" s="59"/>
      <c r="G293" s="59"/>
      <c r="H293" s="59"/>
      <c r="I293" s="59"/>
      <c r="J293" s="59"/>
      <c r="K293" s="59"/>
      <c r="L293" s="59"/>
      <c r="M293" s="59"/>
      <c r="N293" s="59"/>
      <c r="O293" s="59"/>
      <c r="P293" s="59"/>
      <c r="Q293" s="59"/>
    </row>
    <row r="294" spans="3:17" x14ac:dyDescent="0.75">
      <c r="C294" s="59"/>
      <c r="D294" s="59"/>
      <c r="E294" s="59"/>
      <c r="F294" s="59"/>
      <c r="G294" s="59"/>
      <c r="H294" s="59"/>
      <c r="I294" s="59"/>
      <c r="J294" s="59"/>
      <c r="K294" s="59"/>
      <c r="L294" s="59"/>
      <c r="M294" s="59"/>
      <c r="N294" s="59"/>
      <c r="O294" s="59"/>
      <c r="P294" s="59"/>
      <c r="Q294" s="59"/>
    </row>
    <row r="295" spans="3:17" x14ac:dyDescent="0.75">
      <c r="C295" s="59"/>
      <c r="D295" s="59"/>
      <c r="E295" s="59"/>
      <c r="F295" s="59"/>
      <c r="G295" s="59"/>
      <c r="H295" s="59"/>
      <c r="I295" s="59"/>
      <c r="J295" s="59"/>
      <c r="K295" s="59"/>
      <c r="L295" s="59"/>
      <c r="M295" s="59"/>
      <c r="N295" s="59"/>
      <c r="O295" s="59"/>
      <c r="P295" s="59"/>
      <c r="Q295" s="59"/>
    </row>
    <row r="296" spans="3:17" x14ac:dyDescent="0.75">
      <c r="C296" s="59"/>
      <c r="D296" s="59"/>
      <c r="E296" s="59"/>
      <c r="F296" s="59"/>
      <c r="G296" s="59"/>
      <c r="H296" s="59"/>
      <c r="I296" s="59"/>
      <c r="J296" s="59"/>
      <c r="K296" s="59"/>
      <c r="L296" s="59"/>
      <c r="M296" s="59"/>
      <c r="N296" s="59"/>
      <c r="O296" s="59"/>
      <c r="P296" s="59"/>
      <c r="Q296" s="59"/>
    </row>
    <row r="297" spans="3:17" x14ac:dyDescent="0.75">
      <c r="C297" s="59"/>
      <c r="D297" s="59"/>
      <c r="E297" s="59"/>
      <c r="F297" s="59"/>
      <c r="G297" s="59"/>
      <c r="H297" s="59"/>
      <c r="I297" s="59"/>
      <c r="J297" s="59"/>
      <c r="K297" s="59"/>
      <c r="L297" s="59"/>
      <c r="M297" s="59"/>
      <c r="N297" s="59"/>
      <c r="O297" s="59"/>
      <c r="P297" s="59"/>
      <c r="Q297" s="59"/>
    </row>
    <row r="298" spans="3:17" x14ac:dyDescent="0.75">
      <c r="C298" s="59"/>
      <c r="D298" s="59"/>
      <c r="E298" s="59"/>
      <c r="F298" s="59"/>
      <c r="G298" s="59"/>
      <c r="H298" s="59"/>
      <c r="I298" s="59"/>
      <c r="J298" s="59"/>
      <c r="K298" s="59"/>
      <c r="L298" s="59"/>
      <c r="M298" s="59"/>
      <c r="N298" s="59"/>
      <c r="O298" s="59"/>
      <c r="P298" s="59"/>
      <c r="Q298" s="59"/>
    </row>
    <row r="299" spans="3:17" x14ac:dyDescent="0.75">
      <c r="C299" s="59"/>
      <c r="D299" s="59"/>
      <c r="E299" s="59"/>
      <c r="F299" s="59"/>
      <c r="G299" s="59"/>
      <c r="H299" s="59"/>
      <c r="I299" s="59"/>
      <c r="J299" s="59"/>
      <c r="K299" s="59"/>
      <c r="L299" s="59"/>
      <c r="M299" s="59"/>
      <c r="N299" s="59"/>
      <c r="O299" s="59"/>
      <c r="P299" s="59"/>
      <c r="Q299" s="59"/>
    </row>
    <row r="300" spans="3:17" x14ac:dyDescent="0.75">
      <c r="C300" s="59"/>
      <c r="D300" s="59"/>
      <c r="E300" s="59"/>
      <c r="F300" s="59"/>
      <c r="G300" s="59"/>
      <c r="H300" s="59"/>
      <c r="I300" s="59"/>
      <c r="J300" s="59"/>
      <c r="K300" s="59"/>
      <c r="L300" s="59"/>
      <c r="M300" s="59"/>
      <c r="N300" s="59"/>
      <c r="O300" s="59"/>
      <c r="P300" s="59"/>
      <c r="Q300" s="59"/>
    </row>
    <row r="301" spans="3:17" x14ac:dyDescent="0.75">
      <c r="C301" s="59"/>
      <c r="D301" s="59"/>
      <c r="E301" s="59"/>
      <c r="F301" s="59"/>
      <c r="G301" s="59"/>
      <c r="H301" s="59"/>
      <c r="I301" s="59"/>
      <c r="J301" s="59"/>
      <c r="K301" s="59"/>
      <c r="L301" s="59"/>
      <c r="M301" s="59"/>
      <c r="N301" s="59"/>
      <c r="O301" s="59"/>
      <c r="P301" s="59"/>
      <c r="Q301" s="59"/>
    </row>
    <row r="302" spans="3:17" x14ac:dyDescent="0.75">
      <c r="C302" s="59"/>
      <c r="D302" s="59"/>
      <c r="E302" s="59"/>
      <c r="F302" s="59"/>
      <c r="G302" s="59"/>
      <c r="H302" s="59"/>
      <c r="I302" s="59"/>
      <c r="J302" s="59"/>
      <c r="K302" s="59"/>
      <c r="L302" s="59"/>
      <c r="M302" s="59"/>
      <c r="N302" s="59"/>
      <c r="O302" s="59"/>
      <c r="P302" s="59"/>
      <c r="Q302" s="59"/>
    </row>
    <row r="303" spans="3:17" x14ac:dyDescent="0.75">
      <c r="C303" s="59"/>
      <c r="D303" s="59"/>
      <c r="E303" s="59"/>
      <c r="F303" s="59"/>
      <c r="G303" s="59"/>
      <c r="H303" s="59"/>
      <c r="I303" s="59"/>
      <c r="J303" s="59"/>
      <c r="K303" s="59"/>
      <c r="L303" s="59"/>
      <c r="M303" s="59"/>
      <c r="N303" s="59"/>
      <c r="O303" s="59"/>
      <c r="P303" s="59"/>
      <c r="Q303" s="59"/>
    </row>
    <row r="304" spans="3:17" x14ac:dyDescent="0.75">
      <c r="C304" s="59"/>
      <c r="D304" s="59"/>
      <c r="E304" s="59"/>
      <c r="F304" s="59"/>
      <c r="G304" s="59"/>
      <c r="H304" s="59"/>
      <c r="I304" s="59"/>
      <c r="J304" s="59"/>
      <c r="K304" s="59"/>
      <c r="L304" s="59"/>
      <c r="M304" s="59"/>
      <c r="N304" s="59"/>
      <c r="O304" s="59"/>
      <c r="P304" s="59"/>
      <c r="Q304" s="59"/>
    </row>
    <row r="305" spans="3:17" x14ac:dyDescent="0.75">
      <c r="C305" s="59"/>
      <c r="D305" s="59"/>
      <c r="E305" s="59"/>
      <c r="F305" s="59"/>
      <c r="G305" s="59"/>
      <c r="H305" s="59"/>
      <c r="I305" s="59"/>
      <c r="J305" s="59"/>
      <c r="K305" s="59"/>
      <c r="L305" s="59"/>
      <c r="M305" s="59"/>
      <c r="N305" s="59"/>
      <c r="O305" s="59"/>
      <c r="P305" s="59"/>
      <c r="Q305" s="59"/>
    </row>
    <row r="306" spans="3:17" x14ac:dyDescent="0.75">
      <c r="C306" s="59"/>
      <c r="D306" s="59"/>
      <c r="E306" s="59"/>
      <c r="F306" s="59"/>
      <c r="G306" s="59"/>
      <c r="H306" s="59"/>
      <c r="I306" s="59"/>
      <c r="J306" s="59"/>
      <c r="K306" s="59"/>
      <c r="L306" s="59"/>
      <c r="M306" s="59"/>
      <c r="N306" s="59"/>
      <c r="O306" s="59"/>
      <c r="P306" s="59"/>
      <c r="Q306" s="59"/>
    </row>
    <row r="307" spans="3:17" x14ac:dyDescent="0.75">
      <c r="C307" s="59"/>
      <c r="D307" s="59"/>
      <c r="E307" s="59"/>
      <c r="F307" s="59"/>
      <c r="G307" s="59"/>
      <c r="H307" s="59"/>
      <c r="I307" s="59"/>
      <c r="J307" s="59"/>
      <c r="K307" s="59"/>
      <c r="L307" s="59"/>
      <c r="M307" s="59"/>
      <c r="N307" s="59"/>
      <c r="O307" s="59"/>
      <c r="P307" s="59"/>
      <c r="Q307" s="59"/>
    </row>
    <row r="308" spans="3:17" x14ac:dyDescent="0.75">
      <c r="C308" s="59"/>
      <c r="D308" s="59"/>
      <c r="E308" s="59"/>
      <c r="F308" s="59"/>
      <c r="G308" s="59"/>
      <c r="H308" s="59"/>
      <c r="I308" s="59"/>
      <c r="J308" s="59"/>
      <c r="K308" s="59"/>
      <c r="L308" s="59"/>
      <c r="M308" s="59"/>
      <c r="N308" s="59"/>
      <c r="O308" s="59"/>
      <c r="P308" s="59"/>
      <c r="Q308" s="59"/>
    </row>
    <row r="309" spans="3:17" x14ac:dyDescent="0.75">
      <c r="C309" s="59"/>
      <c r="D309" s="59"/>
      <c r="E309" s="59"/>
      <c r="F309" s="59"/>
      <c r="G309" s="59"/>
      <c r="H309" s="59"/>
      <c r="I309" s="59"/>
      <c r="J309" s="59"/>
      <c r="K309" s="59"/>
      <c r="L309" s="59"/>
      <c r="M309" s="59"/>
      <c r="N309" s="59"/>
      <c r="O309" s="59"/>
      <c r="P309" s="59"/>
      <c r="Q309" s="59"/>
    </row>
    <row r="310" spans="3:17" x14ac:dyDescent="0.75">
      <c r="C310" s="59"/>
      <c r="D310" s="59"/>
      <c r="E310" s="59"/>
      <c r="F310" s="59"/>
      <c r="G310" s="59"/>
      <c r="H310" s="59"/>
      <c r="I310" s="59"/>
      <c r="J310" s="59"/>
      <c r="K310" s="59"/>
      <c r="L310" s="59"/>
      <c r="M310" s="59"/>
      <c r="N310" s="59"/>
      <c r="O310" s="59"/>
      <c r="P310" s="59"/>
      <c r="Q310" s="59"/>
    </row>
    <row r="311" spans="3:17" x14ac:dyDescent="0.75">
      <c r="C311" s="59"/>
      <c r="D311" s="59"/>
      <c r="E311" s="59"/>
      <c r="F311" s="59"/>
      <c r="G311" s="59"/>
      <c r="H311" s="59"/>
      <c r="I311" s="59"/>
      <c r="J311" s="59"/>
      <c r="K311" s="59"/>
      <c r="L311" s="59"/>
      <c r="M311" s="59"/>
      <c r="N311" s="59"/>
      <c r="O311" s="59"/>
      <c r="P311" s="59"/>
      <c r="Q311" s="59"/>
    </row>
    <row r="312" spans="3:17" x14ac:dyDescent="0.75">
      <c r="C312" s="59"/>
      <c r="D312" s="59"/>
      <c r="E312" s="59"/>
      <c r="F312" s="59"/>
      <c r="G312" s="59"/>
      <c r="H312" s="59"/>
      <c r="I312" s="59"/>
      <c r="J312" s="59"/>
      <c r="K312" s="59"/>
      <c r="L312" s="59"/>
      <c r="M312" s="59"/>
      <c r="N312" s="59"/>
      <c r="O312" s="59"/>
      <c r="P312" s="59"/>
      <c r="Q312" s="59"/>
    </row>
    <row r="313" spans="3:17" x14ac:dyDescent="0.75">
      <c r="C313" s="59"/>
      <c r="D313" s="59"/>
      <c r="E313" s="59"/>
      <c r="F313" s="59"/>
      <c r="G313" s="59"/>
      <c r="H313" s="59"/>
      <c r="I313" s="59"/>
      <c r="J313" s="59"/>
      <c r="K313" s="59"/>
      <c r="L313" s="59"/>
      <c r="M313" s="59"/>
      <c r="N313" s="59"/>
      <c r="O313" s="59"/>
      <c r="P313" s="59"/>
      <c r="Q313" s="59"/>
    </row>
    <row r="314" spans="3:17" x14ac:dyDescent="0.75">
      <c r="C314" s="59"/>
      <c r="D314" s="59"/>
      <c r="E314" s="59"/>
      <c r="F314" s="59"/>
      <c r="G314" s="59"/>
      <c r="H314" s="59"/>
      <c r="I314" s="59"/>
      <c r="J314" s="59"/>
      <c r="K314" s="59"/>
      <c r="L314" s="59"/>
      <c r="M314" s="59"/>
      <c r="N314" s="59"/>
      <c r="O314" s="59"/>
      <c r="P314" s="59"/>
      <c r="Q314" s="59"/>
    </row>
    <row r="315" spans="3:17" x14ac:dyDescent="0.75">
      <c r="C315" s="59"/>
      <c r="D315" s="59"/>
      <c r="E315" s="59"/>
      <c r="F315" s="59"/>
      <c r="G315" s="59"/>
      <c r="H315" s="59"/>
      <c r="I315" s="59"/>
      <c r="J315" s="59"/>
      <c r="K315" s="59"/>
      <c r="L315" s="59"/>
      <c r="M315" s="59"/>
      <c r="N315" s="59"/>
      <c r="O315" s="59"/>
      <c r="P315" s="59"/>
      <c r="Q315" s="59"/>
    </row>
    <row r="316" spans="3:17" x14ac:dyDescent="0.75">
      <c r="C316" s="59"/>
      <c r="D316" s="59"/>
      <c r="E316" s="59"/>
      <c r="F316" s="59"/>
      <c r="G316" s="59"/>
      <c r="H316" s="59"/>
      <c r="I316" s="59"/>
      <c r="J316" s="59"/>
      <c r="K316" s="59"/>
      <c r="L316" s="59"/>
      <c r="M316" s="59"/>
      <c r="N316" s="59"/>
      <c r="O316" s="59"/>
      <c r="P316" s="59"/>
      <c r="Q316" s="59"/>
    </row>
    <row r="317" spans="3:17" x14ac:dyDescent="0.75">
      <c r="C317" s="59"/>
      <c r="D317" s="59"/>
      <c r="E317" s="59"/>
      <c r="F317" s="59"/>
      <c r="G317" s="59"/>
      <c r="H317" s="59"/>
      <c r="I317" s="59"/>
      <c r="J317" s="59"/>
      <c r="K317" s="59"/>
      <c r="L317" s="59"/>
      <c r="M317" s="59"/>
      <c r="N317" s="59"/>
      <c r="O317" s="59"/>
      <c r="P317" s="59"/>
      <c r="Q317" s="59"/>
    </row>
    <row r="318" spans="3:17" x14ac:dyDescent="0.75">
      <c r="C318" s="59"/>
      <c r="D318" s="59"/>
      <c r="E318" s="59"/>
      <c r="F318" s="59"/>
      <c r="G318" s="59"/>
      <c r="H318" s="59"/>
      <c r="I318" s="59"/>
      <c r="J318" s="59"/>
      <c r="K318" s="59"/>
      <c r="L318" s="59"/>
      <c r="M318" s="59"/>
      <c r="N318" s="59"/>
      <c r="O318" s="59"/>
      <c r="P318" s="59"/>
      <c r="Q318" s="59"/>
    </row>
    <row r="319" spans="3:17" x14ac:dyDescent="0.75">
      <c r="C319" s="59"/>
      <c r="D319" s="59"/>
      <c r="E319" s="59"/>
      <c r="F319" s="59"/>
      <c r="G319" s="59"/>
      <c r="H319" s="59"/>
      <c r="I319" s="59"/>
      <c r="J319" s="59"/>
      <c r="K319" s="59"/>
      <c r="L319" s="59"/>
      <c r="M319" s="59"/>
      <c r="N319" s="59"/>
      <c r="O319" s="59"/>
      <c r="P319" s="59"/>
      <c r="Q319" s="59"/>
    </row>
    <row r="320" spans="3:17" x14ac:dyDescent="0.75">
      <c r="C320" s="59"/>
      <c r="D320" s="59"/>
      <c r="E320" s="59"/>
      <c r="F320" s="59"/>
      <c r="G320" s="59"/>
      <c r="H320" s="59"/>
      <c r="I320" s="59"/>
      <c r="J320" s="59"/>
      <c r="K320" s="59"/>
      <c r="L320" s="59"/>
      <c r="M320" s="59"/>
      <c r="N320" s="59"/>
      <c r="O320" s="59"/>
      <c r="P320" s="59"/>
      <c r="Q320" s="59"/>
    </row>
    <row r="321" spans="3:17" x14ac:dyDescent="0.75">
      <c r="C321" s="59"/>
      <c r="D321" s="59"/>
      <c r="E321" s="59"/>
      <c r="F321" s="59"/>
      <c r="G321" s="59"/>
      <c r="H321" s="59"/>
      <c r="I321" s="59"/>
      <c r="J321" s="59"/>
      <c r="K321" s="59"/>
      <c r="L321" s="59"/>
      <c r="M321" s="59"/>
      <c r="N321" s="59"/>
      <c r="O321" s="59"/>
      <c r="P321" s="59"/>
      <c r="Q321" s="59"/>
    </row>
    <row r="322" spans="3:17" x14ac:dyDescent="0.75">
      <c r="C322" s="59"/>
      <c r="D322" s="59"/>
      <c r="E322" s="59"/>
      <c r="F322" s="59"/>
      <c r="G322" s="59"/>
      <c r="H322" s="59"/>
      <c r="I322" s="59"/>
      <c r="J322" s="59"/>
      <c r="K322" s="59"/>
      <c r="L322" s="59"/>
      <c r="M322" s="59"/>
      <c r="N322" s="59"/>
      <c r="O322" s="59"/>
      <c r="P322" s="59"/>
      <c r="Q322" s="59"/>
    </row>
    <row r="323" spans="3:17" x14ac:dyDescent="0.75">
      <c r="C323" s="59"/>
      <c r="D323" s="59"/>
      <c r="E323" s="59"/>
      <c r="F323" s="59"/>
      <c r="G323" s="59"/>
      <c r="H323" s="59"/>
      <c r="I323" s="59"/>
      <c r="J323" s="59"/>
      <c r="K323" s="59"/>
      <c r="L323" s="59"/>
      <c r="M323" s="59"/>
      <c r="N323" s="59"/>
      <c r="O323" s="59"/>
      <c r="P323" s="59"/>
      <c r="Q323" s="59"/>
    </row>
    <row r="324" spans="3:17" x14ac:dyDescent="0.75">
      <c r="C324" s="59"/>
      <c r="D324" s="59"/>
      <c r="E324" s="59"/>
      <c r="F324" s="59"/>
      <c r="G324" s="59"/>
      <c r="H324" s="59"/>
      <c r="I324" s="59"/>
      <c r="J324" s="59"/>
      <c r="K324" s="59"/>
      <c r="L324" s="59"/>
      <c r="M324" s="59"/>
      <c r="N324" s="59"/>
      <c r="O324" s="59"/>
      <c r="P324" s="59"/>
      <c r="Q324" s="59"/>
    </row>
    <row r="325" spans="3:17" x14ac:dyDescent="0.75">
      <c r="C325" s="59"/>
      <c r="D325" s="59"/>
      <c r="E325" s="59"/>
      <c r="F325" s="59"/>
      <c r="G325" s="59"/>
      <c r="H325" s="59"/>
      <c r="I325" s="59"/>
      <c r="J325" s="59"/>
      <c r="K325" s="59"/>
      <c r="L325" s="59"/>
      <c r="M325" s="59"/>
      <c r="N325" s="59"/>
      <c r="O325" s="59"/>
      <c r="P325" s="59"/>
      <c r="Q325" s="59"/>
    </row>
    <row r="326" spans="3:17" x14ac:dyDescent="0.75">
      <c r="C326" s="59"/>
      <c r="D326" s="59"/>
      <c r="E326" s="59"/>
      <c r="F326" s="59"/>
      <c r="G326" s="59"/>
      <c r="H326" s="59"/>
      <c r="I326" s="59"/>
      <c r="J326" s="59"/>
      <c r="K326" s="59"/>
      <c r="L326" s="59"/>
      <c r="M326" s="59"/>
      <c r="N326" s="59"/>
      <c r="O326" s="59"/>
      <c r="P326" s="59"/>
      <c r="Q326" s="59"/>
    </row>
    <row r="327" spans="3:17" x14ac:dyDescent="0.75">
      <c r="C327" s="59"/>
      <c r="D327" s="59"/>
      <c r="E327" s="59"/>
      <c r="F327" s="59"/>
      <c r="G327" s="59"/>
      <c r="H327" s="59"/>
      <c r="I327" s="59"/>
      <c r="J327" s="59"/>
      <c r="K327" s="59"/>
      <c r="L327" s="59"/>
      <c r="M327" s="59"/>
      <c r="N327" s="59"/>
      <c r="O327" s="59"/>
      <c r="P327" s="59"/>
      <c r="Q327" s="59"/>
    </row>
    <row r="328" spans="3:17" x14ac:dyDescent="0.75">
      <c r="C328" s="59"/>
      <c r="D328" s="59"/>
      <c r="E328" s="59"/>
      <c r="F328" s="59"/>
      <c r="G328" s="59"/>
      <c r="H328" s="59"/>
      <c r="I328" s="59"/>
      <c r="J328" s="59"/>
      <c r="K328" s="59"/>
      <c r="L328" s="59"/>
      <c r="M328" s="59"/>
      <c r="N328" s="59"/>
      <c r="O328" s="59"/>
      <c r="P328" s="59"/>
      <c r="Q328" s="59"/>
    </row>
    <row r="329" spans="3:17" x14ac:dyDescent="0.75">
      <c r="C329" s="59"/>
      <c r="D329" s="59"/>
      <c r="E329" s="59"/>
      <c r="F329" s="59"/>
      <c r="G329" s="59"/>
      <c r="H329" s="59"/>
      <c r="I329" s="59"/>
      <c r="J329" s="59"/>
      <c r="K329" s="59"/>
      <c r="L329" s="59"/>
      <c r="M329" s="59"/>
      <c r="N329" s="59"/>
      <c r="O329" s="59"/>
      <c r="P329" s="59"/>
      <c r="Q329" s="59"/>
    </row>
    <row r="330" spans="3:17" x14ac:dyDescent="0.75">
      <c r="C330" s="59"/>
      <c r="D330" s="59"/>
      <c r="E330" s="59"/>
      <c r="F330" s="59"/>
      <c r="G330" s="59"/>
      <c r="H330" s="59"/>
      <c r="I330" s="59"/>
      <c r="J330" s="59"/>
      <c r="K330" s="59"/>
      <c r="L330" s="59"/>
      <c r="M330" s="59"/>
      <c r="N330" s="59"/>
      <c r="O330" s="59"/>
      <c r="P330" s="59"/>
      <c r="Q330" s="59"/>
    </row>
    <row r="331" spans="3:17" x14ac:dyDescent="0.75">
      <c r="C331" s="59"/>
      <c r="D331" s="59"/>
      <c r="E331" s="59"/>
      <c r="F331" s="59"/>
      <c r="G331" s="59"/>
      <c r="H331" s="59"/>
      <c r="I331" s="59"/>
      <c r="J331" s="59"/>
      <c r="K331" s="59"/>
      <c r="L331" s="59"/>
      <c r="M331" s="59"/>
      <c r="N331" s="59"/>
      <c r="O331" s="59"/>
      <c r="P331" s="59"/>
      <c r="Q331" s="59"/>
    </row>
    <row r="332" spans="3:17" x14ac:dyDescent="0.75">
      <c r="C332" s="59"/>
      <c r="D332" s="59"/>
      <c r="E332" s="59"/>
      <c r="F332" s="59"/>
      <c r="G332" s="59"/>
      <c r="H332" s="59"/>
      <c r="I332" s="59"/>
      <c r="J332" s="59"/>
      <c r="K332" s="59"/>
      <c r="L332" s="59"/>
      <c r="M332" s="59"/>
      <c r="N332" s="59"/>
      <c r="O332" s="59"/>
      <c r="P332" s="59"/>
      <c r="Q332" s="59"/>
    </row>
    <row r="333" spans="3:17" x14ac:dyDescent="0.75">
      <c r="C333" s="59"/>
      <c r="D333" s="59"/>
      <c r="E333" s="59"/>
      <c r="F333" s="59"/>
      <c r="G333" s="59"/>
      <c r="H333" s="59"/>
      <c r="I333" s="59"/>
      <c r="J333" s="59"/>
      <c r="K333" s="59"/>
      <c r="L333" s="59"/>
      <c r="M333" s="59"/>
      <c r="N333" s="59"/>
      <c r="O333" s="59"/>
      <c r="P333" s="59"/>
      <c r="Q333" s="59"/>
    </row>
    <row r="334" spans="3:17" x14ac:dyDescent="0.75">
      <c r="C334" s="59"/>
      <c r="D334" s="59"/>
      <c r="E334" s="59"/>
      <c r="F334" s="59"/>
      <c r="G334" s="59"/>
      <c r="H334" s="59"/>
      <c r="I334" s="59"/>
      <c r="J334" s="59"/>
      <c r="K334" s="59"/>
      <c r="L334" s="59"/>
      <c r="M334" s="59"/>
      <c r="N334" s="59"/>
      <c r="O334" s="59"/>
      <c r="P334" s="59"/>
      <c r="Q334" s="59"/>
    </row>
    <row r="335" spans="3:17" x14ac:dyDescent="0.75">
      <c r="C335" s="59"/>
      <c r="D335" s="59"/>
      <c r="E335" s="59"/>
      <c r="F335" s="59"/>
      <c r="G335" s="59"/>
      <c r="H335" s="59"/>
      <c r="I335" s="59"/>
      <c r="J335" s="59"/>
      <c r="K335" s="59"/>
      <c r="L335" s="59"/>
      <c r="M335" s="59"/>
      <c r="N335" s="59"/>
      <c r="O335" s="59"/>
      <c r="P335" s="59"/>
      <c r="Q335" s="59"/>
    </row>
    <row r="336" spans="3:17" x14ac:dyDescent="0.75">
      <c r="C336" s="59"/>
      <c r="D336" s="59"/>
      <c r="E336" s="59"/>
      <c r="F336" s="59"/>
      <c r="G336" s="59"/>
      <c r="H336" s="59"/>
      <c r="I336" s="59"/>
      <c r="J336" s="59"/>
      <c r="K336" s="59"/>
      <c r="L336" s="59"/>
      <c r="M336" s="59"/>
      <c r="N336" s="59"/>
      <c r="O336" s="59"/>
      <c r="P336" s="59"/>
      <c r="Q336" s="59"/>
    </row>
    <row r="337" spans="3:17" x14ac:dyDescent="0.75">
      <c r="C337" s="59"/>
      <c r="D337" s="59"/>
      <c r="E337" s="59"/>
      <c r="F337" s="59"/>
      <c r="G337" s="59"/>
      <c r="H337" s="59"/>
      <c r="I337" s="59"/>
      <c r="J337" s="59"/>
      <c r="K337" s="59"/>
      <c r="L337" s="59"/>
      <c r="M337" s="59"/>
      <c r="N337" s="59"/>
      <c r="O337" s="59"/>
      <c r="P337" s="59"/>
      <c r="Q337" s="59"/>
    </row>
    <row r="338" spans="3:17" x14ac:dyDescent="0.75">
      <c r="C338" s="59"/>
      <c r="D338" s="59"/>
      <c r="E338" s="59"/>
      <c r="F338" s="59"/>
      <c r="G338" s="59"/>
      <c r="H338" s="59"/>
      <c r="I338" s="59"/>
      <c r="J338" s="59"/>
      <c r="K338" s="59"/>
      <c r="L338" s="59"/>
      <c r="M338" s="59"/>
      <c r="N338" s="59"/>
      <c r="O338" s="59"/>
      <c r="P338" s="59"/>
      <c r="Q338" s="59"/>
    </row>
    <row r="339" spans="3:17" x14ac:dyDescent="0.75">
      <c r="C339" s="59"/>
      <c r="D339" s="59"/>
      <c r="E339" s="59"/>
      <c r="F339" s="59"/>
      <c r="G339" s="59"/>
      <c r="H339" s="59"/>
      <c r="I339" s="59"/>
      <c r="J339" s="59"/>
      <c r="K339" s="59"/>
      <c r="L339" s="59"/>
      <c r="M339" s="59"/>
      <c r="N339" s="59"/>
      <c r="O339" s="59"/>
      <c r="P339" s="59"/>
      <c r="Q339" s="59"/>
    </row>
    <row r="340" spans="3:17" x14ac:dyDescent="0.75">
      <c r="C340" s="59"/>
      <c r="D340" s="59"/>
      <c r="E340" s="59"/>
      <c r="F340" s="59"/>
      <c r="G340" s="59"/>
      <c r="H340" s="59"/>
      <c r="I340" s="59"/>
      <c r="J340" s="59"/>
      <c r="K340" s="59"/>
      <c r="L340" s="59"/>
      <c r="M340" s="59"/>
      <c r="N340" s="59"/>
      <c r="O340" s="59"/>
      <c r="P340" s="59"/>
      <c r="Q340" s="59"/>
    </row>
    <row r="341" spans="3:17" x14ac:dyDescent="0.75">
      <c r="C341" s="59"/>
      <c r="D341" s="59"/>
      <c r="E341" s="59"/>
      <c r="F341" s="59"/>
      <c r="G341" s="59"/>
      <c r="H341" s="59"/>
      <c r="I341" s="59"/>
      <c r="J341" s="59"/>
      <c r="K341" s="59"/>
      <c r="L341" s="59"/>
      <c r="M341" s="59"/>
      <c r="N341" s="59"/>
      <c r="O341" s="59"/>
      <c r="P341" s="59"/>
      <c r="Q341" s="59"/>
    </row>
    <row r="342" spans="3:17" x14ac:dyDescent="0.75">
      <c r="C342" s="59"/>
      <c r="D342" s="59"/>
      <c r="E342" s="59"/>
      <c r="F342" s="59"/>
      <c r="G342" s="59"/>
      <c r="H342" s="59"/>
      <c r="I342" s="59"/>
      <c r="J342" s="59"/>
      <c r="K342" s="59"/>
      <c r="L342" s="59"/>
      <c r="M342" s="59"/>
      <c r="N342" s="59"/>
      <c r="O342" s="59"/>
      <c r="P342" s="59"/>
      <c r="Q342" s="59"/>
    </row>
    <row r="343" spans="3:17" x14ac:dyDescent="0.75">
      <c r="C343" s="59"/>
      <c r="D343" s="59"/>
      <c r="E343" s="59"/>
      <c r="F343" s="59"/>
      <c r="G343" s="59"/>
      <c r="H343" s="59"/>
      <c r="I343" s="59"/>
      <c r="J343" s="59"/>
      <c r="K343" s="59"/>
      <c r="L343" s="59"/>
      <c r="M343" s="59"/>
      <c r="N343" s="59"/>
      <c r="O343" s="59"/>
      <c r="P343" s="59"/>
      <c r="Q343" s="59"/>
    </row>
    <row r="344" spans="3:17" x14ac:dyDescent="0.75">
      <c r="C344" s="59"/>
      <c r="D344" s="59"/>
      <c r="E344" s="59"/>
      <c r="F344" s="59"/>
      <c r="G344" s="59"/>
      <c r="H344" s="59"/>
      <c r="I344" s="59"/>
      <c r="J344" s="59"/>
      <c r="K344" s="59"/>
      <c r="L344" s="59"/>
      <c r="M344" s="59"/>
      <c r="N344" s="59"/>
      <c r="O344" s="59"/>
      <c r="P344" s="59"/>
      <c r="Q344" s="59"/>
    </row>
    <row r="345" spans="3:17" x14ac:dyDescent="0.75">
      <c r="C345" s="59"/>
      <c r="D345" s="59"/>
      <c r="E345" s="59"/>
      <c r="F345" s="59"/>
      <c r="G345" s="59"/>
      <c r="H345" s="59"/>
      <c r="I345" s="59"/>
      <c r="J345" s="59"/>
      <c r="K345" s="59"/>
      <c r="L345" s="59"/>
      <c r="M345" s="59"/>
      <c r="N345" s="59"/>
      <c r="O345" s="59"/>
      <c r="P345" s="59"/>
      <c r="Q345" s="59"/>
    </row>
    <row r="346" spans="3:17" x14ac:dyDescent="0.75">
      <c r="C346" s="59"/>
      <c r="D346" s="59"/>
      <c r="E346" s="59"/>
      <c r="F346" s="59"/>
      <c r="G346" s="59"/>
      <c r="H346" s="59"/>
      <c r="I346" s="59"/>
      <c r="J346" s="59"/>
      <c r="K346" s="59"/>
      <c r="L346" s="59"/>
      <c r="M346" s="59"/>
      <c r="N346" s="59"/>
      <c r="O346" s="59"/>
      <c r="P346" s="59"/>
      <c r="Q346" s="59"/>
    </row>
    <row r="347" spans="3:17" x14ac:dyDescent="0.75">
      <c r="C347" s="59"/>
      <c r="D347" s="59"/>
      <c r="E347" s="59"/>
      <c r="F347" s="59"/>
      <c r="G347" s="59"/>
      <c r="H347" s="59"/>
      <c r="I347" s="59"/>
      <c r="J347" s="59"/>
      <c r="K347" s="59"/>
      <c r="L347" s="59"/>
      <c r="M347" s="59"/>
      <c r="N347" s="59"/>
      <c r="O347" s="59"/>
      <c r="P347" s="59"/>
      <c r="Q347" s="59"/>
    </row>
    <row r="348" spans="3:17" x14ac:dyDescent="0.75">
      <c r="C348" s="59"/>
      <c r="D348" s="59"/>
      <c r="E348" s="59"/>
      <c r="F348" s="59"/>
      <c r="G348" s="59"/>
      <c r="H348" s="59"/>
      <c r="I348" s="59"/>
      <c r="J348" s="59"/>
      <c r="K348" s="59"/>
      <c r="L348" s="59"/>
      <c r="M348" s="59"/>
      <c r="N348" s="59"/>
      <c r="O348" s="59"/>
      <c r="P348" s="59"/>
      <c r="Q348" s="59"/>
    </row>
    <row r="349" spans="3:17" x14ac:dyDescent="0.75">
      <c r="C349" s="59"/>
      <c r="D349" s="59"/>
      <c r="E349" s="59"/>
      <c r="F349" s="59"/>
      <c r="G349" s="59"/>
      <c r="H349" s="59"/>
      <c r="I349" s="59"/>
      <c r="J349" s="59"/>
      <c r="K349" s="59"/>
      <c r="L349" s="59"/>
      <c r="M349" s="59"/>
      <c r="N349" s="59"/>
      <c r="O349" s="59"/>
      <c r="P349" s="59"/>
      <c r="Q349" s="59"/>
    </row>
    <row r="350" spans="3:17" x14ac:dyDescent="0.75">
      <c r="C350" s="59"/>
      <c r="D350" s="59"/>
      <c r="E350" s="59"/>
      <c r="F350" s="59"/>
      <c r="G350" s="59"/>
      <c r="H350" s="59"/>
      <c r="I350" s="59"/>
      <c r="J350" s="59"/>
      <c r="K350" s="59"/>
      <c r="L350" s="59"/>
      <c r="M350" s="59"/>
      <c r="N350" s="59"/>
      <c r="O350" s="59"/>
      <c r="P350" s="59"/>
      <c r="Q350" s="59"/>
    </row>
    <row r="351" spans="3:17" x14ac:dyDescent="0.75">
      <c r="C351" s="59"/>
      <c r="D351" s="59"/>
      <c r="E351" s="59"/>
      <c r="F351" s="59"/>
      <c r="G351" s="59"/>
      <c r="H351" s="59"/>
      <c r="I351" s="59"/>
      <c r="J351" s="59"/>
      <c r="K351" s="59"/>
      <c r="L351" s="59"/>
      <c r="M351" s="59"/>
      <c r="N351" s="59"/>
      <c r="O351" s="59"/>
      <c r="P351" s="59"/>
      <c r="Q351" s="59"/>
    </row>
    <row r="352" spans="3:17" x14ac:dyDescent="0.75">
      <c r="C352" s="59"/>
      <c r="D352" s="59"/>
      <c r="E352" s="59"/>
      <c r="F352" s="59"/>
      <c r="G352" s="59"/>
      <c r="H352" s="59"/>
      <c r="I352" s="59"/>
      <c r="J352" s="59"/>
      <c r="K352" s="59"/>
      <c r="L352" s="59"/>
      <c r="M352" s="59"/>
      <c r="N352" s="59"/>
      <c r="O352" s="59"/>
      <c r="P352" s="59"/>
      <c r="Q352" s="59"/>
    </row>
    <row r="353" spans="3:17" x14ac:dyDescent="0.75">
      <c r="C353" s="59"/>
      <c r="D353" s="59"/>
      <c r="E353" s="59"/>
      <c r="F353" s="59"/>
      <c r="G353" s="59"/>
      <c r="H353" s="59"/>
      <c r="I353" s="59"/>
      <c r="J353" s="59"/>
      <c r="K353" s="59"/>
      <c r="L353" s="59"/>
      <c r="M353" s="59"/>
      <c r="N353" s="59"/>
      <c r="O353" s="59"/>
      <c r="P353" s="59"/>
      <c r="Q353" s="59"/>
    </row>
    <row r="354" spans="3:17" x14ac:dyDescent="0.75">
      <c r="C354" s="59"/>
      <c r="D354" s="59"/>
      <c r="E354" s="59"/>
      <c r="F354" s="59"/>
      <c r="G354" s="59"/>
      <c r="H354" s="59"/>
      <c r="I354" s="59"/>
      <c r="J354" s="59"/>
      <c r="K354" s="59"/>
      <c r="L354" s="59"/>
      <c r="M354" s="59"/>
      <c r="N354" s="59"/>
      <c r="O354" s="59"/>
      <c r="P354" s="59"/>
      <c r="Q354" s="59"/>
    </row>
    <row r="355" spans="3:17" x14ac:dyDescent="0.75">
      <c r="C355" s="59"/>
      <c r="D355" s="59"/>
      <c r="E355" s="59"/>
      <c r="F355" s="59"/>
      <c r="G355" s="59"/>
      <c r="H355" s="59"/>
      <c r="I355" s="59"/>
      <c r="J355" s="59"/>
      <c r="K355" s="59"/>
      <c r="L355" s="59"/>
      <c r="M355" s="59"/>
      <c r="N355" s="59"/>
      <c r="O355" s="59"/>
      <c r="P355" s="59"/>
      <c r="Q355" s="59"/>
    </row>
    <row r="356" spans="3:17" x14ac:dyDescent="0.75">
      <c r="C356" s="59"/>
      <c r="D356" s="59"/>
      <c r="E356" s="59"/>
      <c r="F356" s="59"/>
      <c r="G356" s="59"/>
      <c r="H356" s="59"/>
      <c r="I356" s="59"/>
      <c r="J356" s="59"/>
      <c r="K356" s="59"/>
      <c r="L356" s="59"/>
      <c r="M356" s="59"/>
      <c r="N356" s="59"/>
      <c r="O356" s="59"/>
      <c r="P356" s="59"/>
      <c r="Q356" s="59"/>
    </row>
    <row r="357" spans="3:17" x14ac:dyDescent="0.75">
      <c r="C357" s="59"/>
      <c r="D357" s="59"/>
      <c r="E357" s="59"/>
      <c r="F357" s="59"/>
      <c r="G357" s="59"/>
      <c r="H357" s="59"/>
      <c r="I357" s="59"/>
      <c r="J357" s="59"/>
      <c r="K357" s="59"/>
      <c r="L357" s="59"/>
      <c r="M357" s="59"/>
      <c r="N357" s="59"/>
      <c r="O357" s="59"/>
      <c r="P357" s="59"/>
      <c r="Q357" s="59"/>
    </row>
    <row r="358" spans="3:17" x14ac:dyDescent="0.75">
      <c r="C358" s="59"/>
      <c r="D358" s="59"/>
      <c r="E358" s="59"/>
      <c r="F358" s="59"/>
      <c r="G358" s="59"/>
      <c r="H358" s="59"/>
      <c r="I358" s="59"/>
      <c r="J358" s="59"/>
      <c r="K358" s="59"/>
      <c r="L358" s="59"/>
      <c r="M358" s="59"/>
      <c r="N358" s="59"/>
      <c r="O358" s="59"/>
      <c r="P358" s="59"/>
      <c r="Q358" s="59"/>
    </row>
    <row r="359" spans="3:17" x14ac:dyDescent="0.75">
      <c r="C359" s="59"/>
      <c r="D359" s="59"/>
      <c r="E359" s="59"/>
      <c r="F359" s="59"/>
      <c r="G359" s="59"/>
      <c r="H359" s="59"/>
      <c r="I359" s="59"/>
      <c r="J359" s="59"/>
      <c r="K359" s="59"/>
      <c r="L359" s="59"/>
      <c r="M359" s="59"/>
      <c r="N359" s="59"/>
      <c r="O359" s="59"/>
      <c r="P359" s="59"/>
      <c r="Q359" s="59"/>
    </row>
    <row r="360" spans="3:17" x14ac:dyDescent="0.75">
      <c r="C360" s="59"/>
      <c r="D360" s="59"/>
      <c r="E360" s="59"/>
      <c r="F360" s="59"/>
      <c r="G360" s="59"/>
      <c r="H360" s="59"/>
      <c r="I360" s="59"/>
      <c r="J360" s="59"/>
      <c r="K360" s="59"/>
      <c r="L360" s="59"/>
      <c r="M360" s="59"/>
      <c r="N360" s="59"/>
      <c r="O360" s="59"/>
      <c r="P360" s="59"/>
      <c r="Q360" s="59"/>
    </row>
    <row r="361" spans="3:17" x14ac:dyDescent="0.75">
      <c r="C361" s="59"/>
      <c r="D361" s="59"/>
      <c r="E361" s="59"/>
      <c r="F361" s="59"/>
      <c r="G361" s="59"/>
      <c r="H361" s="59"/>
      <c r="I361" s="59"/>
      <c r="J361" s="59"/>
      <c r="K361" s="59"/>
      <c r="L361" s="59"/>
      <c r="M361" s="59"/>
      <c r="N361" s="59"/>
      <c r="O361" s="59"/>
      <c r="P361" s="59"/>
      <c r="Q361" s="59"/>
    </row>
    <row r="362" spans="3:17" x14ac:dyDescent="0.75">
      <c r="C362" s="59"/>
      <c r="D362" s="59"/>
      <c r="E362" s="59"/>
      <c r="F362" s="59"/>
      <c r="G362" s="59"/>
      <c r="H362" s="59"/>
      <c r="I362" s="59"/>
      <c r="J362" s="59"/>
      <c r="K362" s="59"/>
      <c r="L362" s="59"/>
      <c r="M362" s="59"/>
      <c r="N362" s="59"/>
      <c r="O362" s="59"/>
      <c r="P362" s="59"/>
      <c r="Q362" s="59"/>
    </row>
    <row r="363" spans="3:17" x14ac:dyDescent="0.75">
      <c r="C363" s="59"/>
      <c r="D363" s="59"/>
      <c r="E363" s="59"/>
      <c r="F363" s="59"/>
      <c r="G363" s="59"/>
      <c r="H363" s="59"/>
      <c r="I363" s="59"/>
      <c r="J363" s="59"/>
      <c r="K363" s="59"/>
      <c r="L363" s="59"/>
      <c r="M363" s="59"/>
      <c r="N363" s="59"/>
      <c r="O363" s="59"/>
      <c r="P363" s="59"/>
      <c r="Q363" s="59"/>
    </row>
    <row r="364" spans="3:17" x14ac:dyDescent="0.75">
      <c r="C364" s="59"/>
      <c r="D364" s="59"/>
      <c r="E364" s="59"/>
      <c r="F364" s="59"/>
      <c r="G364" s="59"/>
      <c r="H364" s="59"/>
      <c r="I364" s="59"/>
      <c r="J364" s="59"/>
      <c r="K364" s="59"/>
      <c r="L364" s="59"/>
      <c r="M364" s="59"/>
      <c r="N364" s="59"/>
      <c r="O364" s="59"/>
      <c r="P364" s="59"/>
      <c r="Q364" s="59"/>
    </row>
    <row r="365" spans="3:17" x14ac:dyDescent="0.75">
      <c r="C365" s="59"/>
      <c r="D365" s="59"/>
      <c r="E365" s="59"/>
      <c r="F365" s="59"/>
      <c r="G365" s="59"/>
      <c r="H365" s="59"/>
      <c r="I365" s="59"/>
      <c r="J365" s="59"/>
      <c r="K365" s="59"/>
      <c r="L365" s="59"/>
      <c r="M365" s="59"/>
      <c r="N365" s="59"/>
      <c r="O365" s="59"/>
      <c r="P365" s="59"/>
      <c r="Q365" s="59"/>
    </row>
    <row r="366" spans="3:17" x14ac:dyDescent="0.75">
      <c r="C366" s="59"/>
      <c r="D366" s="59"/>
      <c r="E366" s="59"/>
      <c r="F366" s="59"/>
      <c r="G366" s="59"/>
      <c r="H366" s="59"/>
      <c r="I366" s="59"/>
      <c r="J366" s="59"/>
      <c r="K366" s="59"/>
      <c r="L366" s="59"/>
      <c r="M366" s="59"/>
      <c r="N366" s="59"/>
      <c r="O366" s="59"/>
      <c r="P366" s="59"/>
      <c r="Q366" s="59"/>
    </row>
    <row r="367" spans="3:17" x14ac:dyDescent="0.75">
      <c r="C367" s="59"/>
      <c r="D367" s="59"/>
      <c r="E367" s="59"/>
      <c r="F367" s="59"/>
      <c r="G367" s="59"/>
      <c r="H367" s="59"/>
      <c r="I367" s="59"/>
      <c r="J367" s="59"/>
      <c r="K367" s="59"/>
      <c r="L367" s="59"/>
      <c r="M367" s="59"/>
      <c r="N367" s="59"/>
      <c r="O367" s="59"/>
      <c r="P367" s="59"/>
      <c r="Q367" s="59"/>
    </row>
    <row r="368" spans="3:17" x14ac:dyDescent="0.75">
      <c r="C368" s="59"/>
      <c r="D368" s="59"/>
      <c r="E368" s="59"/>
      <c r="F368" s="59"/>
      <c r="G368" s="59"/>
      <c r="H368" s="59"/>
      <c r="I368" s="59"/>
      <c r="J368" s="59"/>
      <c r="K368" s="59"/>
      <c r="L368" s="59"/>
      <c r="M368" s="59"/>
      <c r="N368" s="59"/>
      <c r="O368" s="59"/>
      <c r="P368" s="59"/>
      <c r="Q368" s="59"/>
    </row>
    <row r="369" spans="3:17" x14ac:dyDescent="0.75">
      <c r="C369" s="59"/>
      <c r="D369" s="59"/>
      <c r="E369" s="59"/>
      <c r="F369" s="59"/>
      <c r="G369" s="59"/>
      <c r="H369" s="59"/>
      <c r="I369" s="59"/>
      <c r="J369" s="59"/>
      <c r="K369" s="59"/>
      <c r="L369" s="59"/>
      <c r="M369" s="59"/>
      <c r="N369" s="59"/>
      <c r="O369" s="59"/>
      <c r="P369" s="59"/>
      <c r="Q369" s="59"/>
    </row>
    <row r="370" spans="3:17" x14ac:dyDescent="0.75">
      <c r="C370" s="59"/>
      <c r="D370" s="59"/>
      <c r="E370" s="59"/>
      <c r="F370" s="59"/>
      <c r="G370" s="59"/>
      <c r="H370" s="59"/>
      <c r="I370" s="59"/>
      <c r="J370" s="59"/>
      <c r="K370" s="59"/>
      <c r="L370" s="59"/>
      <c r="M370" s="59"/>
      <c r="N370" s="59"/>
      <c r="O370" s="59"/>
      <c r="P370" s="59"/>
      <c r="Q370" s="59"/>
    </row>
    <row r="371" spans="3:17" x14ac:dyDescent="0.75">
      <c r="C371" s="59"/>
      <c r="D371" s="59"/>
      <c r="E371" s="59"/>
      <c r="F371" s="59"/>
      <c r="G371" s="59"/>
      <c r="H371" s="59"/>
      <c r="I371" s="59"/>
      <c r="J371" s="59"/>
      <c r="K371" s="59"/>
      <c r="L371" s="59"/>
      <c r="M371" s="59"/>
      <c r="N371" s="59"/>
      <c r="O371" s="59"/>
      <c r="P371" s="59"/>
      <c r="Q371" s="59"/>
    </row>
    <row r="372" spans="3:17" x14ac:dyDescent="0.75">
      <c r="C372" s="59"/>
      <c r="D372" s="59"/>
      <c r="E372" s="59"/>
      <c r="F372" s="59"/>
      <c r="G372" s="59"/>
      <c r="H372" s="59"/>
      <c r="I372" s="59"/>
      <c r="J372" s="59"/>
      <c r="K372" s="59"/>
      <c r="L372" s="59"/>
      <c r="M372" s="59"/>
      <c r="N372" s="59"/>
      <c r="O372" s="59"/>
      <c r="P372" s="59"/>
      <c r="Q372" s="59"/>
    </row>
    <row r="373" spans="3:17" x14ac:dyDescent="0.75">
      <c r="C373" s="59"/>
      <c r="D373" s="59"/>
      <c r="E373" s="59"/>
      <c r="F373" s="59"/>
      <c r="G373" s="59"/>
      <c r="H373" s="59"/>
      <c r="I373" s="59"/>
      <c r="J373" s="59"/>
      <c r="K373" s="59"/>
      <c r="L373" s="59"/>
      <c r="M373" s="59"/>
      <c r="N373" s="59"/>
      <c r="O373" s="59"/>
      <c r="P373" s="59"/>
      <c r="Q373" s="59"/>
    </row>
    <row r="374" spans="3:17" x14ac:dyDescent="0.75">
      <c r="C374" s="59"/>
      <c r="D374" s="59"/>
      <c r="E374" s="59"/>
      <c r="F374" s="59"/>
      <c r="G374" s="59"/>
      <c r="H374" s="59"/>
      <c r="I374" s="59"/>
      <c r="J374" s="59"/>
      <c r="K374" s="59"/>
      <c r="L374" s="59"/>
      <c r="M374" s="59"/>
      <c r="N374" s="59"/>
      <c r="O374" s="59"/>
      <c r="P374" s="59"/>
      <c r="Q374" s="59"/>
    </row>
    <row r="375" spans="3:17" x14ac:dyDescent="0.75">
      <c r="C375" s="59"/>
      <c r="D375" s="59"/>
      <c r="E375" s="59"/>
      <c r="F375" s="59"/>
      <c r="G375" s="59"/>
      <c r="H375" s="59"/>
      <c r="I375" s="59"/>
      <c r="J375" s="59"/>
      <c r="K375" s="59"/>
      <c r="L375" s="59"/>
      <c r="M375" s="59"/>
      <c r="N375" s="59"/>
      <c r="O375" s="59"/>
      <c r="P375" s="59"/>
      <c r="Q375" s="59"/>
    </row>
    <row r="376" spans="3:17" x14ac:dyDescent="0.75">
      <c r="C376" s="59"/>
      <c r="D376" s="59"/>
      <c r="E376" s="59"/>
      <c r="F376" s="59"/>
      <c r="G376" s="59"/>
      <c r="H376" s="59"/>
      <c r="I376" s="59"/>
      <c r="J376" s="59"/>
      <c r="K376" s="59"/>
      <c r="L376" s="59"/>
      <c r="M376" s="59"/>
      <c r="N376" s="59"/>
      <c r="O376" s="59"/>
      <c r="P376" s="59"/>
      <c r="Q376" s="59"/>
    </row>
    <row r="377" spans="3:17" x14ac:dyDescent="0.75">
      <c r="C377" s="59"/>
      <c r="D377" s="59"/>
      <c r="E377" s="59"/>
      <c r="F377" s="59"/>
      <c r="G377" s="59"/>
      <c r="H377" s="59"/>
      <c r="I377" s="59"/>
      <c r="J377" s="59"/>
      <c r="K377" s="59"/>
      <c r="L377" s="59"/>
      <c r="M377" s="59"/>
      <c r="N377" s="59"/>
      <c r="O377" s="59"/>
      <c r="P377" s="59"/>
      <c r="Q377" s="59"/>
    </row>
    <row r="378" spans="3:17" x14ac:dyDescent="0.75">
      <c r="C378" s="59"/>
      <c r="D378" s="59"/>
      <c r="E378" s="59"/>
      <c r="F378" s="59"/>
      <c r="G378" s="59"/>
      <c r="H378" s="59"/>
      <c r="I378" s="59"/>
      <c r="J378" s="59"/>
      <c r="K378" s="59"/>
      <c r="L378" s="59"/>
      <c r="M378" s="59"/>
      <c r="N378" s="59"/>
      <c r="O378" s="59"/>
      <c r="P378" s="59"/>
      <c r="Q378" s="59"/>
    </row>
    <row r="379" spans="3:17" x14ac:dyDescent="0.75">
      <c r="C379" s="59"/>
      <c r="D379" s="59"/>
      <c r="E379" s="59"/>
      <c r="F379" s="59"/>
      <c r="G379" s="59"/>
      <c r="H379" s="59"/>
      <c r="I379" s="59"/>
      <c r="J379" s="59"/>
      <c r="K379" s="59"/>
      <c r="L379" s="59"/>
      <c r="M379" s="59"/>
      <c r="N379" s="59"/>
      <c r="O379" s="59"/>
      <c r="P379" s="59"/>
      <c r="Q379" s="59"/>
    </row>
    <row r="380" spans="3:17" x14ac:dyDescent="0.75">
      <c r="C380" s="59"/>
      <c r="D380" s="59"/>
      <c r="E380" s="59"/>
      <c r="F380" s="59"/>
      <c r="G380" s="59"/>
      <c r="H380" s="59"/>
      <c r="I380" s="59"/>
      <c r="J380" s="59"/>
      <c r="K380" s="59"/>
      <c r="L380" s="59"/>
      <c r="M380" s="59"/>
      <c r="N380" s="59"/>
      <c r="O380" s="59"/>
      <c r="P380" s="59"/>
      <c r="Q380" s="59"/>
    </row>
    <row r="381" spans="3:17" x14ac:dyDescent="0.75">
      <c r="C381" s="59"/>
      <c r="D381" s="59"/>
      <c r="E381" s="59"/>
      <c r="F381" s="59"/>
      <c r="G381" s="59"/>
      <c r="H381" s="59"/>
      <c r="I381" s="59"/>
      <c r="J381" s="59"/>
      <c r="K381" s="59"/>
      <c r="L381" s="59"/>
      <c r="M381" s="59"/>
      <c r="N381" s="59"/>
      <c r="O381" s="59"/>
      <c r="P381" s="59"/>
      <c r="Q381" s="59"/>
    </row>
    <row r="382" spans="3:17" x14ac:dyDescent="0.75">
      <c r="C382" s="59"/>
      <c r="D382" s="59"/>
      <c r="E382" s="59"/>
      <c r="F382" s="59"/>
      <c r="G382" s="59"/>
      <c r="H382" s="59"/>
      <c r="I382" s="59"/>
      <c r="J382" s="59"/>
      <c r="K382" s="59"/>
      <c r="L382" s="59"/>
      <c r="M382" s="59"/>
      <c r="N382" s="59"/>
      <c r="O382" s="59"/>
      <c r="P382" s="59"/>
      <c r="Q382" s="59"/>
    </row>
    <row r="383" spans="3:17" x14ac:dyDescent="0.75">
      <c r="C383" s="59"/>
      <c r="D383" s="59"/>
      <c r="E383" s="59"/>
      <c r="F383" s="59"/>
      <c r="G383" s="59"/>
      <c r="H383" s="59"/>
      <c r="I383" s="59"/>
      <c r="J383" s="59"/>
      <c r="K383" s="59"/>
      <c r="L383" s="59"/>
      <c r="M383" s="59"/>
      <c r="N383" s="59"/>
      <c r="O383" s="59"/>
      <c r="P383" s="59"/>
      <c r="Q383" s="59"/>
    </row>
    <row r="384" spans="3:17" x14ac:dyDescent="0.75">
      <c r="C384" s="59"/>
      <c r="D384" s="59"/>
      <c r="E384" s="59"/>
      <c r="F384" s="59"/>
      <c r="G384" s="59"/>
      <c r="H384" s="59"/>
      <c r="I384" s="59"/>
      <c r="J384" s="59"/>
      <c r="K384" s="59"/>
      <c r="L384" s="59"/>
      <c r="M384" s="59"/>
      <c r="N384" s="59"/>
      <c r="O384" s="59"/>
      <c r="P384" s="59"/>
      <c r="Q384" s="59"/>
    </row>
    <row r="385" spans="3:17" x14ac:dyDescent="0.75">
      <c r="C385" s="59"/>
      <c r="D385" s="59"/>
      <c r="E385" s="59"/>
      <c r="F385" s="59"/>
      <c r="G385" s="59"/>
      <c r="H385" s="59"/>
      <c r="I385" s="59"/>
      <c r="J385" s="59"/>
      <c r="K385" s="59"/>
      <c r="L385" s="59"/>
      <c r="M385" s="59"/>
      <c r="N385" s="59"/>
      <c r="O385" s="59"/>
      <c r="P385" s="59"/>
      <c r="Q385" s="59"/>
    </row>
    <row r="386" spans="3:17" x14ac:dyDescent="0.75">
      <c r="C386" s="59"/>
      <c r="D386" s="59"/>
      <c r="E386" s="59"/>
      <c r="F386" s="59"/>
      <c r="G386" s="59"/>
      <c r="H386" s="59"/>
      <c r="I386" s="59"/>
      <c r="J386" s="59"/>
      <c r="K386" s="59"/>
      <c r="L386" s="59"/>
      <c r="M386" s="59"/>
      <c r="N386" s="59"/>
      <c r="O386" s="59"/>
      <c r="P386" s="59"/>
      <c r="Q386" s="59"/>
    </row>
    <row r="387" spans="3:17" x14ac:dyDescent="0.75">
      <c r="C387" s="59"/>
      <c r="D387" s="59"/>
      <c r="E387" s="59"/>
      <c r="F387" s="59"/>
      <c r="G387" s="59"/>
      <c r="H387" s="59"/>
      <c r="I387" s="59"/>
      <c r="J387" s="59"/>
      <c r="K387" s="59"/>
      <c r="L387" s="59"/>
      <c r="M387" s="59"/>
      <c r="N387" s="59"/>
      <c r="O387" s="59"/>
      <c r="P387" s="59"/>
      <c r="Q387" s="59"/>
    </row>
    <row r="388" spans="3:17" x14ac:dyDescent="0.75">
      <c r="C388" s="59"/>
      <c r="D388" s="59"/>
      <c r="E388" s="59"/>
      <c r="F388" s="59"/>
      <c r="G388" s="59"/>
      <c r="H388" s="59"/>
      <c r="I388" s="59"/>
      <c r="J388" s="59"/>
      <c r="K388" s="59"/>
      <c r="L388" s="59"/>
      <c r="M388" s="59"/>
      <c r="N388" s="59"/>
      <c r="O388" s="59"/>
      <c r="P388" s="59"/>
      <c r="Q388" s="59"/>
    </row>
    <row r="389" spans="3:17" x14ac:dyDescent="0.75">
      <c r="C389" s="59"/>
      <c r="D389" s="59"/>
      <c r="E389" s="59"/>
      <c r="F389" s="59"/>
      <c r="G389" s="59"/>
      <c r="H389" s="59"/>
      <c r="I389" s="59"/>
      <c r="J389" s="59"/>
      <c r="K389" s="59"/>
      <c r="L389" s="59"/>
      <c r="M389" s="59"/>
      <c r="N389" s="59"/>
      <c r="O389" s="59"/>
      <c r="P389" s="59"/>
      <c r="Q389" s="59"/>
    </row>
    <row r="390" spans="3:17" x14ac:dyDescent="0.75">
      <c r="C390" s="59"/>
      <c r="D390" s="59"/>
      <c r="E390" s="59"/>
      <c r="F390" s="59"/>
      <c r="G390" s="59"/>
      <c r="H390" s="59"/>
      <c r="I390" s="59"/>
      <c r="J390" s="59"/>
      <c r="K390" s="59"/>
      <c r="L390" s="59"/>
      <c r="M390" s="59"/>
      <c r="N390" s="59"/>
      <c r="O390" s="59"/>
      <c r="P390" s="59"/>
      <c r="Q390" s="59"/>
    </row>
    <row r="391" spans="3:17" x14ac:dyDescent="0.75">
      <c r="C391" s="59"/>
      <c r="D391" s="59"/>
      <c r="E391" s="59"/>
      <c r="F391" s="59"/>
      <c r="G391" s="59"/>
      <c r="H391" s="59"/>
      <c r="I391" s="59"/>
      <c r="J391" s="59"/>
      <c r="K391" s="59"/>
      <c r="L391" s="59"/>
      <c r="M391" s="59"/>
      <c r="N391" s="59"/>
      <c r="O391" s="59"/>
      <c r="P391" s="59"/>
      <c r="Q391" s="59"/>
    </row>
    <row r="392" spans="3:17" x14ac:dyDescent="0.75">
      <c r="C392" s="59"/>
      <c r="D392" s="59"/>
      <c r="E392" s="59"/>
      <c r="F392" s="59"/>
      <c r="G392" s="59"/>
      <c r="H392" s="59"/>
      <c r="I392" s="59"/>
      <c r="J392" s="59"/>
      <c r="K392" s="59"/>
      <c r="L392" s="59"/>
      <c r="M392" s="59"/>
      <c r="N392" s="59"/>
      <c r="O392" s="59"/>
      <c r="P392" s="59"/>
      <c r="Q392" s="59"/>
    </row>
    <row r="393" spans="3:17" x14ac:dyDescent="0.75">
      <c r="C393" s="59"/>
      <c r="D393" s="59"/>
      <c r="E393" s="59"/>
      <c r="F393" s="59"/>
      <c r="G393" s="59"/>
      <c r="H393" s="59"/>
      <c r="I393" s="59"/>
      <c r="J393" s="59"/>
      <c r="K393" s="59"/>
      <c r="L393" s="59"/>
      <c r="M393" s="59"/>
      <c r="N393" s="59"/>
      <c r="O393" s="59"/>
      <c r="P393" s="59"/>
      <c r="Q393" s="59"/>
    </row>
    <row r="394" spans="3:17" x14ac:dyDescent="0.75">
      <c r="C394" s="59"/>
      <c r="D394" s="59"/>
      <c r="E394" s="59"/>
      <c r="F394" s="59"/>
      <c r="G394" s="59"/>
      <c r="H394" s="59"/>
      <c r="I394" s="59"/>
      <c r="J394" s="59"/>
      <c r="K394" s="59"/>
      <c r="L394" s="59"/>
      <c r="M394" s="59"/>
      <c r="N394" s="59"/>
      <c r="O394" s="59"/>
      <c r="P394" s="59"/>
      <c r="Q394" s="59"/>
    </row>
    <row r="395" spans="3:17" x14ac:dyDescent="0.75">
      <c r="C395" s="59"/>
      <c r="D395" s="59"/>
      <c r="E395" s="59"/>
      <c r="F395" s="59"/>
      <c r="G395" s="59"/>
      <c r="H395" s="59"/>
      <c r="I395" s="59"/>
      <c r="J395" s="59"/>
      <c r="K395" s="59"/>
      <c r="L395" s="59"/>
      <c r="M395" s="59"/>
      <c r="N395" s="59"/>
      <c r="O395" s="59"/>
      <c r="P395" s="59"/>
      <c r="Q395" s="59"/>
    </row>
    <row r="396" spans="3:17" x14ac:dyDescent="0.75">
      <c r="C396" s="59"/>
      <c r="D396" s="59"/>
      <c r="E396" s="59"/>
      <c r="F396" s="59"/>
      <c r="G396" s="59"/>
      <c r="H396" s="59"/>
      <c r="I396" s="59"/>
      <c r="J396" s="59"/>
      <c r="K396" s="59"/>
      <c r="L396" s="59"/>
      <c r="M396" s="59"/>
      <c r="N396" s="59"/>
      <c r="O396" s="59"/>
      <c r="P396" s="59"/>
      <c r="Q396" s="59"/>
    </row>
    <row r="397" spans="3:17" x14ac:dyDescent="0.75">
      <c r="C397" s="59"/>
      <c r="D397" s="59"/>
      <c r="E397" s="59"/>
      <c r="F397" s="59"/>
      <c r="G397" s="59"/>
      <c r="H397" s="59"/>
      <c r="I397" s="59"/>
      <c r="J397" s="59"/>
      <c r="K397" s="59"/>
      <c r="L397" s="59"/>
      <c r="M397" s="59"/>
      <c r="N397" s="59"/>
      <c r="O397" s="59"/>
      <c r="P397" s="59"/>
      <c r="Q397" s="59"/>
    </row>
    <row r="398" spans="3:17" x14ac:dyDescent="0.75">
      <c r="C398" s="59"/>
      <c r="D398" s="59"/>
      <c r="E398" s="59"/>
      <c r="F398" s="59"/>
      <c r="G398" s="59"/>
      <c r="H398" s="59"/>
      <c r="I398" s="59"/>
      <c r="J398" s="59"/>
      <c r="K398" s="59"/>
      <c r="L398" s="59"/>
      <c r="M398" s="59"/>
      <c r="N398" s="59"/>
      <c r="O398" s="59"/>
      <c r="P398" s="59"/>
      <c r="Q398" s="59"/>
    </row>
    <row r="399" spans="3:17" x14ac:dyDescent="0.75">
      <c r="C399" s="59"/>
      <c r="D399" s="59"/>
      <c r="E399" s="59"/>
      <c r="F399" s="59"/>
      <c r="G399" s="59"/>
      <c r="H399" s="59"/>
      <c r="I399" s="59"/>
      <c r="J399" s="59"/>
      <c r="K399" s="59"/>
      <c r="L399" s="59"/>
      <c r="M399" s="59"/>
      <c r="N399" s="59"/>
      <c r="O399" s="59"/>
      <c r="P399" s="59"/>
      <c r="Q399" s="59"/>
    </row>
    <row r="400" spans="3:17" x14ac:dyDescent="0.75">
      <c r="C400" s="59"/>
      <c r="D400" s="59"/>
      <c r="E400" s="59"/>
      <c r="F400" s="59"/>
      <c r="G400" s="59"/>
      <c r="H400" s="59"/>
      <c r="I400" s="59"/>
      <c r="J400" s="59"/>
      <c r="K400" s="59"/>
      <c r="L400" s="59"/>
      <c r="M400" s="59"/>
      <c r="N400" s="59"/>
      <c r="O400" s="59"/>
      <c r="P400" s="59"/>
      <c r="Q400" s="59"/>
    </row>
    <row r="401" spans="3:17" x14ac:dyDescent="0.75">
      <c r="C401" s="59"/>
      <c r="D401" s="59"/>
      <c r="E401" s="59"/>
      <c r="F401" s="59"/>
      <c r="G401" s="59"/>
      <c r="H401" s="59"/>
      <c r="I401" s="59"/>
      <c r="J401" s="59"/>
      <c r="K401" s="59"/>
      <c r="L401" s="59"/>
      <c r="M401" s="59"/>
      <c r="N401" s="59"/>
      <c r="O401" s="59"/>
      <c r="P401" s="59"/>
      <c r="Q401" s="59"/>
    </row>
    <row r="402" spans="3:17" x14ac:dyDescent="0.75">
      <c r="C402" s="59"/>
      <c r="D402" s="59"/>
      <c r="E402" s="59"/>
      <c r="F402" s="59"/>
      <c r="G402" s="59"/>
      <c r="H402" s="59"/>
      <c r="I402" s="59"/>
      <c r="J402" s="59"/>
      <c r="K402" s="59"/>
      <c r="L402" s="59"/>
      <c r="M402" s="59"/>
      <c r="N402" s="59"/>
      <c r="O402" s="59"/>
      <c r="P402" s="59"/>
      <c r="Q402" s="59"/>
    </row>
    <row r="403" spans="3:17" x14ac:dyDescent="0.75">
      <c r="C403" s="59"/>
      <c r="D403" s="59"/>
      <c r="E403" s="59"/>
      <c r="F403" s="59"/>
      <c r="G403" s="59"/>
      <c r="H403" s="59"/>
      <c r="I403" s="59"/>
      <c r="J403" s="59"/>
      <c r="K403" s="59"/>
      <c r="L403" s="59"/>
      <c r="M403" s="59"/>
      <c r="N403" s="59"/>
      <c r="O403" s="59"/>
      <c r="P403" s="59"/>
      <c r="Q403" s="59"/>
    </row>
    <row r="404" spans="3:17" x14ac:dyDescent="0.75">
      <c r="C404" s="59"/>
      <c r="D404" s="59"/>
      <c r="E404" s="59"/>
      <c r="F404" s="59"/>
      <c r="G404" s="59"/>
      <c r="H404" s="59"/>
      <c r="I404" s="59"/>
      <c r="J404" s="59"/>
      <c r="K404" s="59"/>
      <c r="L404" s="59"/>
      <c r="M404" s="59"/>
      <c r="N404" s="59"/>
      <c r="O404" s="59"/>
      <c r="P404" s="59"/>
      <c r="Q404" s="59"/>
    </row>
    <row r="405" spans="3:17" x14ac:dyDescent="0.75">
      <c r="C405" s="59"/>
      <c r="D405" s="59"/>
      <c r="E405" s="59"/>
      <c r="F405" s="59"/>
      <c r="G405" s="59"/>
      <c r="H405" s="59"/>
      <c r="I405" s="59"/>
      <c r="J405" s="59"/>
      <c r="K405" s="59"/>
      <c r="L405" s="59"/>
      <c r="M405" s="59"/>
      <c r="N405" s="59"/>
      <c r="O405" s="59"/>
      <c r="P405" s="59"/>
      <c r="Q405" s="59"/>
    </row>
    <row r="406" spans="3:17" x14ac:dyDescent="0.75">
      <c r="C406" s="59"/>
      <c r="D406" s="59"/>
      <c r="E406" s="59"/>
      <c r="F406" s="59"/>
      <c r="G406" s="59"/>
      <c r="H406" s="59"/>
      <c r="I406" s="59"/>
      <c r="J406" s="59"/>
      <c r="K406" s="59"/>
      <c r="L406" s="59"/>
      <c r="M406" s="59"/>
      <c r="N406" s="59"/>
      <c r="O406" s="59"/>
      <c r="P406" s="59"/>
      <c r="Q406" s="59"/>
    </row>
    <row r="407" spans="3:17" x14ac:dyDescent="0.75">
      <c r="C407" s="59"/>
      <c r="D407" s="59"/>
      <c r="E407" s="59"/>
      <c r="F407" s="59"/>
      <c r="G407" s="59"/>
      <c r="H407" s="59"/>
      <c r="I407" s="59"/>
      <c r="J407" s="59"/>
      <c r="K407" s="59"/>
      <c r="L407" s="59"/>
      <c r="M407" s="59"/>
      <c r="N407" s="59"/>
      <c r="O407" s="59"/>
      <c r="P407" s="59"/>
      <c r="Q407" s="59"/>
    </row>
    <row r="408" spans="3:17" x14ac:dyDescent="0.75">
      <c r="C408" s="59"/>
      <c r="D408" s="59"/>
      <c r="E408" s="59"/>
      <c r="F408" s="59"/>
      <c r="G408" s="59"/>
      <c r="H408" s="59"/>
      <c r="I408" s="59"/>
      <c r="J408" s="59"/>
      <c r="K408" s="59"/>
      <c r="L408" s="59"/>
      <c r="M408" s="59"/>
      <c r="N408" s="59"/>
      <c r="O408" s="59"/>
      <c r="P408" s="59"/>
      <c r="Q408" s="59"/>
    </row>
    <row r="409" spans="3:17" x14ac:dyDescent="0.75">
      <c r="C409" s="59"/>
      <c r="D409" s="59"/>
      <c r="E409" s="59"/>
      <c r="F409" s="59"/>
      <c r="G409" s="59"/>
      <c r="H409" s="59"/>
      <c r="I409" s="59"/>
      <c r="J409" s="59"/>
      <c r="K409" s="59"/>
      <c r="L409" s="59"/>
      <c r="M409" s="59"/>
      <c r="N409" s="59"/>
      <c r="O409" s="59"/>
      <c r="P409" s="59"/>
      <c r="Q409" s="59"/>
    </row>
    <row r="410" spans="3:17" x14ac:dyDescent="0.75">
      <c r="C410" s="59"/>
      <c r="D410" s="59"/>
      <c r="E410" s="59"/>
      <c r="F410" s="59"/>
      <c r="G410" s="59"/>
      <c r="H410" s="59"/>
      <c r="I410" s="59"/>
      <c r="J410" s="59"/>
      <c r="K410" s="59"/>
      <c r="L410" s="59"/>
      <c r="M410" s="59"/>
      <c r="N410" s="59"/>
      <c r="O410" s="59"/>
      <c r="P410" s="59"/>
      <c r="Q410" s="59"/>
    </row>
    <row r="411" spans="3:17" x14ac:dyDescent="0.75">
      <c r="C411" s="59"/>
      <c r="D411" s="59"/>
      <c r="E411" s="59"/>
      <c r="F411" s="59"/>
      <c r="G411" s="59"/>
      <c r="H411" s="59"/>
      <c r="I411" s="59"/>
      <c r="J411" s="59"/>
      <c r="K411" s="59"/>
      <c r="L411" s="59"/>
      <c r="M411" s="59"/>
      <c r="N411" s="59"/>
      <c r="O411" s="59"/>
      <c r="P411" s="59"/>
      <c r="Q411" s="59"/>
    </row>
    <row r="412" spans="3:17" x14ac:dyDescent="0.75">
      <c r="C412" s="59"/>
      <c r="D412" s="59"/>
      <c r="E412" s="59"/>
      <c r="F412" s="59"/>
      <c r="G412" s="59"/>
      <c r="H412" s="59"/>
      <c r="I412" s="59"/>
      <c r="J412" s="59"/>
      <c r="K412" s="59"/>
      <c r="L412" s="59"/>
      <c r="M412" s="59"/>
      <c r="N412" s="59"/>
      <c r="O412" s="59"/>
      <c r="P412" s="59"/>
      <c r="Q412" s="59"/>
    </row>
    <row r="413" spans="3:17" x14ac:dyDescent="0.75">
      <c r="C413" s="59"/>
      <c r="D413" s="59"/>
      <c r="E413" s="59"/>
      <c r="F413" s="59"/>
      <c r="G413" s="59"/>
      <c r="H413" s="59"/>
      <c r="I413" s="59"/>
      <c r="J413" s="59"/>
      <c r="K413" s="59"/>
      <c r="L413" s="59"/>
      <c r="M413" s="59"/>
      <c r="N413" s="59"/>
      <c r="O413" s="59"/>
      <c r="P413" s="59"/>
      <c r="Q413" s="59"/>
    </row>
    <row r="414" spans="3:17" x14ac:dyDescent="0.75">
      <c r="C414" s="59"/>
      <c r="D414" s="59"/>
      <c r="E414" s="59"/>
      <c r="F414" s="59"/>
      <c r="G414" s="59"/>
      <c r="H414" s="59"/>
      <c r="I414" s="59"/>
      <c r="J414" s="59"/>
      <c r="K414" s="59"/>
      <c r="L414" s="59"/>
      <c r="M414" s="59"/>
      <c r="N414" s="59"/>
      <c r="O414" s="59"/>
      <c r="P414" s="59"/>
      <c r="Q414" s="59"/>
    </row>
    <row r="415" spans="3:17" x14ac:dyDescent="0.75">
      <c r="C415" s="59"/>
      <c r="D415" s="59"/>
      <c r="E415" s="59"/>
      <c r="F415" s="59"/>
      <c r="G415" s="59"/>
      <c r="H415" s="59"/>
      <c r="I415" s="59"/>
      <c r="J415" s="59"/>
      <c r="K415" s="59"/>
      <c r="L415" s="59"/>
      <c r="M415" s="59"/>
      <c r="N415" s="59"/>
      <c r="O415" s="59"/>
      <c r="P415" s="59"/>
      <c r="Q415" s="59"/>
    </row>
    <row r="416" spans="3:17" x14ac:dyDescent="0.75">
      <c r="C416" s="59"/>
      <c r="D416" s="59"/>
      <c r="E416" s="59"/>
      <c r="F416" s="59"/>
      <c r="G416" s="59"/>
      <c r="H416" s="59"/>
      <c r="I416" s="59"/>
      <c r="J416" s="59"/>
      <c r="K416" s="59"/>
      <c r="L416" s="59"/>
      <c r="M416" s="59"/>
      <c r="N416" s="59"/>
      <c r="O416" s="59"/>
      <c r="P416" s="59"/>
      <c r="Q416" s="59"/>
    </row>
    <row r="417" spans="3:17" x14ac:dyDescent="0.75">
      <c r="C417" s="59"/>
      <c r="D417" s="59"/>
      <c r="E417" s="59"/>
      <c r="F417" s="59"/>
      <c r="G417" s="59"/>
      <c r="H417" s="59"/>
      <c r="I417" s="59"/>
      <c r="J417" s="59"/>
      <c r="K417" s="59"/>
      <c r="L417" s="59"/>
      <c r="M417" s="59"/>
      <c r="N417" s="59"/>
      <c r="O417" s="59"/>
      <c r="P417" s="59"/>
      <c r="Q417" s="59"/>
    </row>
    <row r="418" spans="3:17" x14ac:dyDescent="0.75">
      <c r="C418" s="59"/>
      <c r="D418" s="59"/>
      <c r="E418" s="59"/>
      <c r="F418" s="59"/>
      <c r="G418" s="59"/>
      <c r="H418" s="59"/>
      <c r="I418" s="59"/>
      <c r="J418" s="59"/>
      <c r="K418" s="59"/>
      <c r="L418" s="59"/>
      <c r="M418" s="59"/>
      <c r="N418" s="59"/>
      <c r="O418" s="59"/>
      <c r="P418" s="59"/>
      <c r="Q418" s="59"/>
    </row>
    <row r="419" spans="3:17" x14ac:dyDescent="0.75">
      <c r="C419" s="59"/>
      <c r="D419" s="59"/>
      <c r="E419" s="59"/>
      <c r="F419" s="59"/>
      <c r="G419" s="59"/>
      <c r="H419" s="59"/>
      <c r="I419" s="59"/>
      <c r="J419" s="59"/>
      <c r="K419" s="59"/>
      <c r="L419" s="59"/>
      <c r="M419" s="59"/>
      <c r="N419" s="59"/>
      <c r="O419" s="59"/>
      <c r="P419" s="59"/>
      <c r="Q419" s="59"/>
    </row>
    <row r="420" spans="3:17" x14ac:dyDescent="0.75">
      <c r="C420" s="59"/>
      <c r="D420" s="59"/>
      <c r="E420" s="59"/>
      <c r="F420" s="59"/>
      <c r="G420" s="59"/>
      <c r="H420" s="59"/>
      <c r="I420" s="59"/>
      <c r="J420" s="59"/>
      <c r="K420" s="59"/>
      <c r="L420" s="59"/>
      <c r="M420" s="59"/>
      <c r="N420" s="59"/>
      <c r="O420" s="59"/>
      <c r="P420" s="59"/>
      <c r="Q420" s="59"/>
    </row>
    <row r="421" spans="3:17" x14ac:dyDescent="0.75">
      <c r="C421" s="59"/>
      <c r="D421" s="59"/>
      <c r="E421" s="59"/>
      <c r="F421" s="59"/>
      <c r="G421" s="59"/>
      <c r="H421" s="59"/>
      <c r="I421" s="59"/>
      <c r="J421" s="59"/>
      <c r="K421" s="59"/>
      <c r="L421" s="59"/>
      <c r="M421" s="59"/>
      <c r="N421" s="59"/>
      <c r="O421" s="59"/>
      <c r="P421" s="59"/>
      <c r="Q421" s="59"/>
    </row>
    <row r="422" spans="3:17" x14ac:dyDescent="0.75">
      <c r="C422" s="59"/>
      <c r="D422" s="59"/>
      <c r="E422" s="59"/>
      <c r="F422" s="59"/>
      <c r="G422" s="59"/>
      <c r="H422" s="59"/>
      <c r="I422" s="59"/>
      <c r="J422" s="59"/>
      <c r="K422" s="59"/>
      <c r="L422" s="59"/>
      <c r="M422" s="59"/>
      <c r="N422" s="59"/>
      <c r="O422" s="59"/>
      <c r="P422" s="59"/>
      <c r="Q422" s="59"/>
    </row>
    <row r="423" spans="3:17" x14ac:dyDescent="0.75">
      <c r="C423" s="59"/>
      <c r="D423" s="59"/>
      <c r="E423" s="59"/>
      <c r="F423" s="59"/>
      <c r="G423" s="59"/>
      <c r="H423" s="59"/>
      <c r="I423" s="59"/>
      <c r="J423" s="59"/>
      <c r="K423" s="59"/>
      <c r="L423" s="59"/>
      <c r="M423" s="59"/>
      <c r="N423" s="59"/>
      <c r="O423" s="59"/>
      <c r="P423" s="59"/>
      <c r="Q423" s="59"/>
    </row>
    <row r="424" spans="3:17" x14ac:dyDescent="0.75">
      <c r="C424" s="59"/>
      <c r="D424" s="59"/>
      <c r="E424" s="59"/>
      <c r="F424" s="59"/>
      <c r="G424" s="59"/>
      <c r="H424" s="59"/>
      <c r="I424" s="59"/>
      <c r="J424" s="59"/>
      <c r="K424" s="59"/>
      <c r="L424" s="59"/>
      <c r="M424" s="59"/>
      <c r="N424" s="59"/>
      <c r="O424" s="59"/>
      <c r="P424" s="59"/>
      <c r="Q424" s="59"/>
    </row>
    <row r="425" spans="3:17" x14ac:dyDescent="0.75">
      <c r="C425" s="59"/>
      <c r="D425" s="59"/>
      <c r="E425" s="59"/>
      <c r="F425" s="59"/>
      <c r="G425" s="59"/>
      <c r="H425" s="59"/>
      <c r="I425" s="59"/>
      <c r="J425" s="59"/>
      <c r="K425" s="59"/>
      <c r="L425" s="59"/>
      <c r="M425" s="59"/>
      <c r="N425" s="59"/>
      <c r="O425" s="59"/>
      <c r="P425" s="59"/>
      <c r="Q425" s="59"/>
    </row>
    <row r="426" spans="3:17" x14ac:dyDescent="0.75">
      <c r="C426" s="59"/>
      <c r="D426" s="59"/>
      <c r="E426" s="59"/>
      <c r="F426" s="59"/>
      <c r="G426" s="59"/>
      <c r="H426" s="59"/>
      <c r="I426" s="59"/>
      <c r="J426" s="59"/>
      <c r="K426" s="59"/>
      <c r="L426" s="59"/>
      <c r="M426" s="59"/>
      <c r="N426" s="59"/>
      <c r="O426" s="59"/>
      <c r="P426" s="59"/>
      <c r="Q426" s="59"/>
    </row>
    <row r="427" spans="3:17" x14ac:dyDescent="0.75">
      <c r="C427" s="59"/>
      <c r="D427" s="59"/>
      <c r="E427" s="59"/>
      <c r="F427" s="59"/>
      <c r="G427" s="59"/>
      <c r="H427" s="59"/>
      <c r="I427" s="59"/>
      <c r="J427" s="59"/>
      <c r="K427" s="59"/>
      <c r="L427" s="59"/>
      <c r="M427" s="59"/>
      <c r="N427" s="59"/>
      <c r="O427" s="59"/>
      <c r="P427" s="59"/>
      <c r="Q427" s="59"/>
    </row>
    <row r="428" spans="3:17" x14ac:dyDescent="0.75">
      <c r="C428" s="59"/>
      <c r="D428" s="59"/>
      <c r="E428" s="59"/>
      <c r="F428" s="59"/>
      <c r="G428" s="59"/>
      <c r="H428" s="59"/>
      <c r="I428" s="59"/>
      <c r="J428" s="59"/>
      <c r="K428" s="59"/>
      <c r="L428" s="59"/>
      <c r="M428" s="59"/>
      <c r="N428" s="59"/>
      <c r="O428" s="59"/>
      <c r="P428" s="59"/>
      <c r="Q428" s="59"/>
    </row>
    <row r="429" spans="3:17" x14ac:dyDescent="0.75">
      <c r="C429" s="59"/>
      <c r="D429" s="59"/>
      <c r="E429" s="59"/>
      <c r="F429" s="59"/>
      <c r="G429" s="59"/>
      <c r="H429" s="59"/>
      <c r="I429" s="59"/>
      <c r="J429" s="59"/>
      <c r="K429" s="59"/>
      <c r="L429" s="59"/>
      <c r="M429" s="59"/>
      <c r="N429" s="59"/>
      <c r="O429" s="59"/>
      <c r="P429" s="59"/>
      <c r="Q429" s="59"/>
    </row>
    <row r="430" spans="3:17" x14ac:dyDescent="0.75">
      <c r="C430" s="59"/>
      <c r="D430" s="59"/>
      <c r="E430" s="59"/>
      <c r="F430" s="59"/>
      <c r="G430" s="59"/>
      <c r="H430" s="59"/>
      <c r="I430" s="59"/>
      <c r="J430" s="59"/>
      <c r="K430" s="59"/>
      <c r="L430" s="59"/>
      <c r="M430" s="59"/>
      <c r="N430" s="59"/>
      <c r="O430" s="59"/>
      <c r="P430" s="59"/>
      <c r="Q430" s="59"/>
    </row>
    <row r="431" spans="3:17" x14ac:dyDescent="0.75">
      <c r="C431" s="59"/>
      <c r="D431" s="59"/>
      <c r="E431" s="59"/>
      <c r="F431" s="59"/>
      <c r="G431" s="59"/>
      <c r="H431" s="59"/>
      <c r="I431" s="59"/>
      <c r="J431" s="59"/>
      <c r="K431" s="59"/>
      <c r="L431" s="59"/>
      <c r="M431" s="59"/>
      <c r="N431" s="59"/>
      <c r="O431" s="59"/>
      <c r="P431" s="59"/>
      <c r="Q431" s="59"/>
    </row>
    <row r="432" spans="3:17" x14ac:dyDescent="0.75">
      <c r="C432" s="59"/>
      <c r="D432" s="59"/>
      <c r="E432" s="59"/>
      <c r="F432" s="59"/>
      <c r="G432" s="59"/>
      <c r="H432" s="59"/>
      <c r="I432" s="59"/>
      <c r="J432" s="59"/>
      <c r="K432" s="59"/>
      <c r="L432" s="59"/>
      <c r="M432" s="59"/>
      <c r="N432" s="59"/>
      <c r="O432" s="59"/>
      <c r="P432" s="59"/>
      <c r="Q432" s="59"/>
    </row>
    <row r="433" spans="3:17" x14ac:dyDescent="0.75">
      <c r="C433" s="59"/>
      <c r="D433" s="59"/>
      <c r="E433" s="59"/>
      <c r="F433" s="59"/>
      <c r="G433" s="59"/>
      <c r="H433" s="59"/>
      <c r="I433" s="59"/>
      <c r="J433" s="59"/>
      <c r="K433" s="59"/>
      <c r="L433" s="59"/>
      <c r="M433" s="59"/>
      <c r="N433" s="59"/>
      <c r="O433" s="59"/>
      <c r="P433" s="59"/>
      <c r="Q433" s="59"/>
    </row>
    <row r="434" spans="3:17" x14ac:dyDescent="0.75">
      <c r="C434" s="59"/>
      <c r="D434" s="59"/>
      <c r="E434" s="59"/>
      <c r="F434" s="59"/>
      <c r="G434" s="59"/>
      <c r="H434" s="59"/>
      <c r="I434" s="59"/>
      <c r="J434" s="59"/>
      <c r="K434" s="59"/>
      <c r="L434" s="59"/>
      <c r="M434" s="59"/>
      <c r="N434" s="59"/>
      <c r="O434" s="59"/>
      <c r="P434" s="59"/>
      <c r="Q434" s="59"/>
    </row>
    <row r="435" spans="3:17" x14ac:dyDescent="0.75">
      <c r="C435" s="59"/>
      <c r="D435" s="59"/>
      <c r="E435" s="59"/>
      <c r="F435" s="59"/>
      <c r="G435" s="59"/>
      <c r="H435" s="59"/>
      <c r="I435" s="59"/>
      <c r="J435" s="59"/>
      <c r="K435" s="59"/>
      <c r="L435" s="59"/>
      <c r="M435" s="59"/>
      <c r="N435" s="59"/>
      <c r="O435" s="59"/>
      <c r="P435" s="59"/>
      <c r="Q435" s="59"/>
    </row>
    <row r="436" spans="3:17" x14ac:dyDescent="0.75">
      <c r="C436" s="59"/>
      <c r="D436" s="59"/>
      <c r="E436" s="59"/>
      <c r="F436" s="59"/>
      <c r="G436" s="59"/>
      <c r="H436" s="59"/>
      <c r="I436" s="59"/>
      <c r="J436" s="59"/>
      <c r="K436" s="59"/>
      <c r="L436" s="59"/>
      <c r="M436" s="59"/>
      <c r="N436" s="59"/>
      <c r="O436" s="59"/>
      <c r="P436" s="59"/>
      <c r="Q436" s="59"/>
    </row>
    <row r="437" spans="3:17" x14ac:dyDescent="0.75">
      <c r="C437" s="59"/>
      <c r="D437" s="59"/>
      <c r="E437" s="59"/>
      <c r="F437" s="59"/>
      <c r="G437" s="59"/>
      <c r="H437" s="59"/>
      <c r="I437" s="59"/>
      <c r="J437" s="59"/>
      <c r="K437" s="59"/>
      <c r="L437" s="59"/>
      <c r="M437" s="59"/>
      <c r="N437" s="59"/>
      <c r="O437" s="59"/>
      <c r="P437" s="59"/>
      <c r="Q437" s="59"/>
    </row>
    <row r="438" spans="3:17" x14ac:dyDescent="0.75">
      <c r="C438" s="59"/>
      <c r="D438" s="59"/>
      <c r="E438" s="59"/>
      <c r="F438" s="59"/>
      <c r="G438" s="59"/>
      <c r="H438" s="59"/>
      <c r="I438" s="59"/>
      <c r="J438" s="59"/>
      <c r="K438" s="59"/>
      <c r="L438" s="59"/>
      <c r="M438" s="59"/>
      <c r="N438" s="59"/>
      <c r="O438" s="59"/>
      <c r="P438" s="59"/>
      <c r="Q438" s="59"/>
    </row>
    <row r="439" spans="3:17" x14ac:dyDescent="0.75">
      <c r="C439" s="59"/>
      <c r="D439" s="59"/>
      <c r="E439" s="59"/>
      <c r="F439" s="59"/>
      <c r="G439" s="59"/>
      <c r="H439" s="59"/>
      <c r="I439" s="59"/>
      <c r="J439" s="59"/>
      <c r="K439" s="59"/>
      <c r="L439" s="59"/>
      <c r="M439" s="59"/>
      <c r="N439" s="59"/>
      <c r="O439" s="59"/>
      <c r="P439" s="59"/>
      <c r="Q439" s="59"/>
    </row>
    <row r="440" spans="3:17" x14ac:dyDescent="0.75">
      <c r="C440" s="59"/>
      <c r="D440" s="59"/>
      <c r="E440" s="59"/>
      <c r="F440" s="59"/>
      <c r="G440" s="59"/>
      <c r="H440" s="59"/>
      <c r="I440" s="59"/>
      <c r="J440" s="59"/>
      <c r="K440" s="59"/>
      <c r="L440" s="59"/>
      <c r="M440" s="59"/>
      <c r="N440" s="59"/>
      <c r="O440" s="59"/>
      <c r="P440" s="59"/>
      <c r="Q440" s="59"/>
    </row>
    <row r="441" spans="3:17" x14ac:dyDescent="0.75">
      <c r="C441" s="59"/>
      <c r="D441" s="59"/>
      <c r="E441" s="59"/>
      <c r="F441" s="59"/>
      <c r="G441" s="59"/>
      <c r="H441" s="59"/>
      <c r="I441" s="59"/>
      <c r="J441" s="59"/>
      <c r="K441" s="59"/>
      <c r="L441" s="59"/>
      <c r="M441" s="59"/>
      <c r="N441" s="59"/>
      <c r="O441" s="59"/>
      <c r="P441" s="59"/>
      <c r="Q441" s="59"/>
    </row>
    <row r="442" spans="3:17" x14ac:dyDescent="0.75">
      <c r="C442" s="59"/>
      <c r="D442" s="59"/>
      <c r="E442" s="59"/>
      <c r="F442" s="59"/>
      <c r="G442" s="59"/>
      <c r="H442" s="59"/>
      <c r="I442" s="59"/>
      <c r="J442" s="59"/>
      <c r="K442" s="59"/>
      <c r="L442" s="59"/>
      <c r="M442" s="59"/>
      <c r="N442" s="59"/>
      <c r="O442" s="59"/>
      <c r="P442" s="59"/>
      <c r="Q442" s="59"/>
    </row>
    <row r="443" spans="3:17" x14ac:dyDescent="0.75">
      <c r="C443" s="59"/>
      <c r="D443" s="59"/>
      <c r="E443" s="59"/>
      <c r="F443" s="59"/>
      <c r="G443" s="59"/>
      <c r="H443" s="59"/>
      <c r="I443" s="59"/>
      <c r="J443" s="59"/>
      <c r="K443" s="59"/>
      <c r="L443" s="59"/>
      <c r="M443" s="59"/>
      <c r="N443" s="59"/>
      <c r="O443" s="59"/>
      <c r="P443" s="59"/>
      <c r="Q443" s="59"/>
    </row>
    <row r="444" spans="3:17" x14ac:dyDescent="0.75">
      <c r="C444" s="59"/>
      <c r="D444" s="59"/>
      <c r="E444" s="59"/>
      <c r="F444" s="59"/>
      <c r="G444" s="59"/>
      <c r="H444" s="59"/>
      <c r="I444" s="59"/>
      <c r="J444" s="59"/>
      <c r="K444" s="59"/>
      <c r="L444" s="59"/>
      <c r="M444" s="59"/>
      <c r="N444" s="59"/>
      <c r="O444" s="59"/>
      <c r="P444" s="59"/>
      <c r="Q444" s="59"/>
    </row>
    <row r="445" spans="3:17" x14ac:dyDescent="0.75">
      <c r="C445" s="59"/>
      <c r="D445" s="59"/>
      <c r="E445" s="59"/>
      <c r="F445" s="59"/>
      <c r="G445" s="59"/>
      <c r="H445" s="59"/>
      <c r="I445" s="59"/>
      <c r="J445" s="59"/>
      <c r="K445" s="59"/>
      <c r="L445" s="59"/>
      <c r="M445" s="59"/>
      <c r="N445" s="59"/>
      <c r="O445" s="59"/>
      <c r="P445" s="59"/>
      <c r="Q445" s="59"/>
    </row>
    <row r="446" spans="3:17" x14ac:dyDescent="0.75">
      <c r="C446" s="59"/>
      <c r="D446" s="59"/>
      <c r="E446" s="59"/>
      <c r="F446" s="59"/>
      <c r="G446" s="59"/>
      <c r="H446" s="59"/>
      <c r="I446" s="59"/>
      <c r="J446" s="59"/>
      <c r="K446" s="59"/>
      <c r="L446" s="59"/>
      <c r="M446" s="59"/>
      <c r="N446" s="59"/>
      <c r="O446" s="59"/>
      <c r="P446" s="59"/>
      <c r="Q446" s="59"/>
    </row>
    <row r="447" spans="3:17" x14ac:dyDescent="0.75">
      <c r="C447" s="59"/>
      <c r="D447" s="59"/>
      <c r="E447" s="59"/>
      <c r="F447" s="59"/>
      <c r="G447" s="59"/>
      <c r="H447" s="59"/>
      <c r="I447" s="59"/>
      <c r="J447" s="59"/>
      <c r="K447" s="59"/>
      <c r="L447" s="59"/>
      <c r="M447" s="59"/>
      <c r="N447" s="59"/>
      <c r="O447" s="59"/>
      <c r="P447" s="59"/>
      <c r="Q447" s="59"/>
    </row>
    <row r="448" spans="3:17" x14ac:dyDescent="0.75">
      <c r="C448" s="59"/>
      <c r="D448" s="59"/>
      <c r="E448" s="59"/>
      <c r="F448" s="59"/>
      <c r="G448" s="59"/>
      <c r="H448" s="59"/>
      <c r="I448" s="59"/>
      <c r="J448" s="59"/>
      <c r="K448" s="59"/>
      <c r="L448" s="59"/>
      <c r="M448" s="59"/>
      <c r="N448" s="59"/>
      <c r="O448" s="59"/>
      <c r="P448" s="59"/>
      <c r="Q448" s="59"/>
    </row>
    <row r="449" spans="3:17" x14ac:dyDescent="0.75">
      <c r="C449" s="59"/>
      <c r="D449" s="59"/>
      <c r="E449" s="59"/>
      <c r="F449" s="59"/>
      <c r="G449" s="59"/>
      <c r="H449" s="59"/>
      <c r="I449" s="59"/>
      <c r="J449" s="59"/>
      <c r="K449" s="59"/>
      <c r="L449" s="59"/>
      <c r="M449" s="59"/>
      <c r="N449" s="59"/>
      <c r="O449" s="59"/>
      <c r="P449" s="59"/>
      <c r="Q449" s="59"/>
    </row>
    <row r="450" spans="3:17" x14ac:dyDescent="0.75">
      <c r="C450" s="59"/>
      <c r="D450" s="59"/>
      <c r="E450" s="59"/>
      <c r="F450" s="59"/>
      <c r="G450" s="59"/>
      <c r="H450" s="59"/>
      <c r="I450" s="59"/>
      <c r="J450" s="59"/>
      <c r="K450" s="59"/>
      <c r="L450" s="59"/>
      <c r="M450" s="59"/>
      <c r="N450" s="59"/>
      <c r="O450" s="59"/>
      <c r="P450" s="59"/>
      <c r="Q450" s="59"/>
    </row>
    <row r="451" spans="3:17" x14ac:dyDescent="0.75">
      <c r="C451" s="59"/>
      <c r="D451" s="59"/>
      <c r="E451" s="59"/>
      <c r="F451" s="59"/>
      <c r="G451" s="59"/>
      <c r="H451" s="59"/>
      <c r="I451" s="59"/>
      <c r="J451" s="59"/>
      <c r="K451" s="59"/>
      <c r="L451" s="59"/>
      <c r="M451" s="59"/>
      <c r="N451" s="59"/>
      <c r="O451" s="59"/>
      <c r="P451" s="59"/>
      <c r="Q451" s="59"/>
    </row>
    <row r="452" spans="3:17" x14ac:dyDescent="0.75">
      <c r="C452" s="59"/>
      <c r="D452" s="59"/>
      <c r="E452" s="59"/>
      <c r="F452" s="59"/>
      <c r="G452" s="59"/>
      <c r="H452" s="59"/>
      <c r="I452" s="59"/>
      <c r="J452" s="59"/>
      <c r="K452" s="59"/>
      <c r="L452" s="59"/>
      <c r="M452" s="59"/>
      <c r="N452" s="59"/>
      <c r="O452" s="59"/>
      <c r="P452" s="59"/>
      <c r="Q452" s="59"/>
    </row>
    <row r="453" spans="3:17" x14ac:dyDescent="0.75">
      <c r="C453" s="59"/>
      <c r="D453" s="59"/>
      <c r="E453" s="59"/>
      <c r="F453" s="59"/>
      <c r="G453" s="59"/>
      <c r="H453" s="59"/>
      <c r="I453" s="59"/>
      <c r="J453" s="59"/>
      <c r="K453" s="59"/>
      <c r="L453" s="59"/>
      <c r="M453" s="59"/>
      <c r="N453" s="59"/>
      <c r="O453" s="59"/>
      <c r="P453" s="59"/>
      <c r="Q453" s="59"/>
    </row>
    <row r="454" spans="3:17" x14ac:dyDescent="0.75">
      <c r="C454" s="59"/>
      <c r="D454" s="59"/>
      <c r="E454" s="59"/>
      <c r="F454" s="59"/>
      <c r="G454" s="59"/>
      <c r="H454" s="59"/>
      <c r="I454" s="59"/>
      <c r="J454" s="59"/>
      <c r="K454" s="59"/>
      <c r="L454" s="59"/>
      <c r="M454" s="59"/>
      <c r="N454" s="59"/>
      <c r="O454" s="59"/>
      <c r="P454" s="59"/>
      <c r="Q454" s="59"/>
    </row>
    <row r="455" spans="3:17" x14ac:dyDescent="0.75">
      <c r="C455" s="59"/>
      <c r="D455" s="59"/>
      <c r="E455" s="59"/>
      <c r="F455" s="59"/>
      <c r="G455" s="59"/>
      <c r="H455" s="59"/>
      <c r="I455" s="59"/>
      <c r="J455" s="59"/>
      <c r="K455" s="59"/>
      <c r="L455" s="59"/>
      <c r="M455" s="59"/>
      <c r="N455" s="59"/>
      <c r="O455" s="59"/>
      <c r="P455" s="59"/>
      <c r="Q455" s="59"/>
    </row>
    <row r="456" spans="3:17" x14ac:dyDescent="0.75">
      <c r="C456" s="59"/>
      <c r="D456" s="59"/>
      <c r="E456" s="59"/>
      <c r="F456" s="59"/>
      <c r="G456" s="59"/>
      <c r="H456" s="59"/>
      <c r="I456" s="59"/>
      <c r="J456" s="59"/>
      <c r="K456" s="59"/>
      <c r="L456" s="59"/>
      <c r="M456" s="59"/>
      <c r="N456" s="59"/>
      <c r="O456" s="59"/>
      <c r="P456" s="59"/>
      <c r="Q456" s="59"/>
    </row>
    <row r="457" spans="3:17" x14ac:dyDescent="0.75">
      <c r="C457" s="59"/>
      <c r="D457" s="59"/>
      <c r="E457" s="59"/>
      <c r="F457" s="59"/>
      <c r="G457" s="59"/>
      <c r="H457" s="59"/>
      <c r="I457" s="59"/>
      <c r="J457" s="59"/>
      <c r="K457" s="59"/>
      <c r="L457" s="59"/>
      <c r="M457" s="59"/>
      <c r="N457" s="59"/>
      <c r="O457" s="59"/>
      <c r="P457" s="59"/>
      <c r="Q457" s="59"/>
    </row>
    <row r="458" spans="3:17" x14ac:dyDescent="0.75">
      <c r="C458" s="59"/>
      <c r="D458" s="59"/>
      <c r="E458" s="59"/>
      <c r="F458" s="59"/>
      <c r="G458" s="59"/>
      <c r="H458" s="59"/>
      <c r="I458" s="59"/>
      <c r="J458" s="59"/>
      <c r="K458" s="59"/>
      <c r="L458" s="59"/>
      <c r="M458" s="59"/>
      <c r="N458" s="59"/>
      <c r="O458" s="59"/>
      <c r="P458" s="59"/>
      <c r="Q458" s="59"/>
    </row>
    <row r="459" spans="3:17" x14ac:dyDescent="0.75">
      <c r="C459" s="59"/>
      <c r="D459" s="59"/>
      <c r="E459" s="59"/>
      <c r="F459" s="59"/>
      <c r="G459" s="59"/>
      <c r="H459" s="59"/>
      <c r="I459" s="59"/>
      <c r="J459" s="59"/>
      <c r="K459" s="59"/>
      <c r="L459" s="59"/>
      <c r="M459" s="59"/>
      <c r="N459" s="59"/>
      <c r="O459" s="59"/>
      <c r="P459" s="59"/>
      <c r="Q459" s="59"/>
    </row>
    <row r="460" spans="3:17" x14ac:dyDescent="0.75">
      <c r="C460" s="59"/>
      <c r="D460" s="59"/>
      <c r="E460" s="59"/>
      <c r="F460" s="59"/>
      <c r="G460" s="59"/>
      <c r="H460" s="59"/>
      <c r="I460" s="59"/>
      <c r="J460" s="59"/>
      <c r="K460" s="59"/>
      <c r="L460" s="59"/>
      <c r="M460" s="59"/>
      <c r="N460" s="59"/>
      <c r="O460" s="59"/>
      <c r="P460" s="59"/>
      <c r="Q460" s="59"/>
    </row>
    <row r="461" spans="3:17" x14ac:dyDescent="0.75">
      <c r="C461" s="59"/>
      <c r="D461" s="59"/>
      <c r="E461" s="59"/>
      <c r="F461" s="59"/>
      <c r="G461" s="59"/>
      <c r="H461" s="59"/>
      <c r="I461" s="59"/>
      <c r="J461" s="59"/>
      <c r="K461" s="59"/>
      <c r="L461" s="59"/>
      <c r="M461" s="59"/>
      <c r="N461" s="59"/>
      <c r="O461" s="59"/>
      <c r="P461" s="59"/>
      <c r="Q461" s="59"/>
    </row>
    <row r="462" spans="3:17" x14ac:dyDescent="0.75">
      <c r="C462" s="59"/>
      <c r="D462" s="59"/>
      <c r="E462" s="59"/>
      <c r="F462" s="59"/>
      <c r="G462" s="59"/>
      <c r="H462" s="59"/>
      <c r="I462" s="59"/>
      <c r="J462" s="59"/>
      <c r="K462" s="59"/>
      <c r="L462" s="59"/>
      <c r="M462" s="59"/>
      <c r="N462" s="59"/>
      <c r="O462" s="59"/>
      <c r="P462" s="59"/>
      <c r="Q462" s="59"/>
    </row>
    <row r="463" spans="3:17" x14ac:dyDescent="0.75">
      <c r="C463" s="59"/>
      <c r="D463" s="59"/>
      <c r="E463" s="59"/>
      <c r="F463" s="59"/>
      <c r="G463" s="59"/>
      <c r="H463" s="59"/>
      <c r="I463" s="59"/>
      <c r="J463" s="59"/>
      <c r="K463" s="59"/>
      <c r="L463" s="59"/>
      <c r="M463" s="59"/>
      <c r="N463" s="59"/>
      <c r="O463" s="59"/>
      <c r="P463" s="59"/>
      <c r="Q463" s="59"/>
    </row>
    <row r="464" spans="3:17" x14ac:dyDescent="0.75">
      <c r="C464" s="59"/>
      <c r="D464" s="59"/>
      <c r="E464" s="59"/>
      <c r="F464" s="59"/>
      <c r="G464" s="59"/>
      <c r="H464" s="59"/>
      <c r="I464" s="59"/>
      <c r="J464" s="59"/>
      <c r="K464" s="59"/>
      <c r="L464" s="59"/>
      <c r="M464" s="59"/>
      <c r="N464" s="59"/>
      <c r="O464" s="59"/>
      <c r="P464" s="59"/>
      <c r="Q464" s="59"/>
    </row>
    <row r="465" spans="3:17" x14ac:dyDescent="0.75">
      <c r="C465" s="59"/>
      <c r="D465" s="59"/>
      <c r="E465" s="59"/>
      <c r="F465" s="59"/>
      <c r="G465" s="59"/>
      <c r="H465" s="59"/>
      <c r="I465" s="59"/>
      <c r="J465" s="59"/>
      <c r="K465" s="59"/>
      <c r="L465" s="59"/>
      <c r="M465" s="59"/>
      <c r="N465" s="59"/>
      <c r="O465" s="59"/>
      <c r="P465" s="59"/>
      <c r="Q465" s="59"/>
    </row>
    <row r="466" spans="3:17" x14ac:dyDescent="0.75">
      <c r="C466" s="59"/>
      <c r="D466" s="59"/>
      <c r="E466" s="59"/>
      <c r="F466" s="59"/>
      <c r="G466" s="59"/>
      <c r="H466" s="59"/>
      <c r="I466" s="59"/>
      <c r="J466" s="59"/>
      <c r="K466" s="59"/>
      <c r="L466" s="59"/>
      <c r="M466" s="59"/>
      <c r="N466" s="59"/>
      <c r="O466" s="59"/>
      <c r="P466" s="59"/>
      <c r="Q466" s="59"/>
    </row>
    <row r="467" spans="3:17" x14ac:dyDescent="0.75">
      <c r="C467" s="59"/>
      <c r="D467" s="59"/>
      <c r="E467" s="59"/>
      <c r="F467" s="59"/>
      <c r="G467" s="59"/>
      <c r="H467" s="59"/>
      <c r="I467" s="59"/>
      <c r="J467" s="59"/>
      <c r="K467" s="59"/>
      <c r="L467" s="59"/>
      <c r="M467" s="59"/>
      <c r="N467" s="59"/>
      <c r="O467" s="59"/>
      <c r="P467" s="59"/>
      <c r="Q467" s="59"/>
    </row>
    <row r="468" spans="3:17" x14ac:dyDescent="0.75">
      <c r="C468" s="59"/>
      <c r="D468" s="59"/>
      <c r="E468" s="59"/>
      <c r="F468" s="59"/>
      <c r="G468" s="59"/>
      <c r="H468" s="59"/>
      <c r="I468" s="59"/>
      <c r="J468" s="59"/>
      <c r="K468" s="59"/>
      <c r="L468" s="59"/>
      <c r="M468" s="59"/>
      <c r="N468" s="59"/>
      <c r="O468" s="59"/>
      <c r="P468" s="59"/>
      <c r="Q468" s="59"/>
    </row>
    <row r="469" spans="3:17" x14ac:dyDescent="0.75">
      <c r="C469" s="59"/>
      <c r="D469" s="59"/>
      <c r="E469" s="59"/>
      <c r="F469" s="59"/>
      <c r="G469" s="59"/>
      <c r="H469" s="59"/>
      <c r="I469" s="59"/>
      <c r="J469" s="59"/>
      <c r="K469" s="59"/>
      <c r="L469" s="59"/>
      <c r="M469" s="59"/>
      <c r="N469" s="59"/>
      <c r="O469" s="59"/>
      <c r="P469" s="59"/>
      <c r="Q469" s="59"/>
    </row>
    <row r="470" spans="3:17" x14ac:dyDescent="0.75">
      <c r="C470" s="59"/>
      <c r="D470" s="59"/>
      <c r="E470" s="59"/>
      <c r="F470" s="59"/>
      <c r="G470" s="59"/>
      <c r="H470" s="59"/>
      <c r="I470" s="59"/>
      <c r="J470" s="59"/>
      <c r="K470" s="59"/>
      <c r="L470" s="59"/>
      <c r="M470" s="59"/>
      <c r="N470" s="59"/>
      <c r="O470" s="59"/>
      <c r="P470" s="59"/>
      <c r="Q470" s="59"/>
    </row>
    <row r="471" spans="3:17" x14ac:dyDescent="0.75">
      <c r="C471" s="59"/>
      <c r="D471" s="59"/>
      <c r="E471" s="59"/>
      <c r="F471" s="59"/>
      <c r="G471" s="59"/>
      <c r="H471" s="59"/>
      <c r="I471" s="59"/>
      <c r="J471" s="59"/>
      <c r="K471" s="59"/>
      <c r="L471" s="59"/>
      <c r="M471" s="59"/>
      <c r="N471" s="59"/>
      <c r="O471" s="59"/>
      <c r="P471" s="59"/>
      <c r="Q471" s="59"/>
    </row>
  </sheetData>
  <sheetProtection algorithmName="SHA-512" hashValue="SGiylvyOZXSyPaph4tK67JfbkcuQvGcbn5cczEDDu1CZV0Iv7crNh9zAC8oJ1qvLqplAmxOWzdNERIB6mrmWKA==" saltValue="9d0YK5GtC0+TO/gEI4/w8Q==" spinCount="100000" sheet="1" selectLockedCells="1"/>
  <mergeCells count="34">
    <mergeCell ref="F1:S1"/>
    <mergeCell ref="F2:G2"/>
    <mergeCell ref="H2:I2"/>
    <mergeCell ref="J2:K2"/>
    <mergeCell ref="L2:M2"/>
    <mergeCell ref="A1:A3"/>
    <mergeCell ref="B1:B3"/>
    <mergeCell ref="C1:C3"/>
    <mergeCell ref="D1:D3"/>
    <mergeCell ref="E1:E3"/>
    <mergeCell ref="AP1:AP3"/>
    <mergeCell ref="AQ1:AQ3"/>
    <mergeCell ref="Z2:AA2"/>
    <mergeCell ref="AB2:AC2"/>
    <mergeCell ref="AF2:AF3"/>
    <mergeCell ref="AG2:AG3"/>
    <mergeCell ref="X2:Y2"/>
    <mergeCell ref="T1:AC1"/>
    <mergeCell ref="AD1:AE2"/>
    <mergeCell ref="AF1:AL1"/>
    <mergeCell ref="AM1:AO1"/>
    <mergeCell ref="N2:O2"/>
    <mergeCell ref="P2:Q2"/>
    <mergeCell ref="R2:S2"/>
    <mergeCell ref="T2:U2"/>
    <mergeCell ref="V2:W2"/>
    <mergeCell ref="AN2:AN3"/>
    <mergeCell ref="AO2:AO3"/>
    <mergeCell ref="AH2:AH3"/>
    <mergeCell ref="AI2:AI3"/>
    <mergeCell ref="AJ2:AJ3"/>
    <mergeCell ref="AK2:AK3"/>
    <mergeCell ref="AL2:AL3"/>
    <mergeCell ref="AM2:AM3"/>
  </mergeCells>
  <conditionalFormatting sqref="D19:D49">
    <cfRule type="expression" dxfId="93" priority="58">
      <formula>AND(NOT(ISBLANK($C19)),ISBLANK(D19))</formula>
    </cfRule>
  </conditionalFormatting>
  <conditionalFormatting sqref="E19:E49">
    <cfRule type="expression" dxfId="92" priority="57">
      <formula>AND(NOT(ISBLANK(C19)),ISBLANK(E19))</formula>
    </cfRule>
  </conditionalFormatting>
  <conditionalFormatting sqref="F19:F49">
    <cfRule type="expression" dxfId="91" priority="56">
      <formula>AND(NOT(ISBLANK(G19)),ISBLANK(F19))</formula>
    </cfRule>
  </conditionalFormatting>
  <conditionalFormatting sqref="G19:G49">
    <cfRule type="expression" dxfId="90" priority="55">
      <formula>AND(NOT(ISBLANK(F19)),ISBLANK(G19))</formula>
    </cfRule>
  </conditionalFormatting>
  <conditionalFormatting sqref="H19:H49">
    <cfRule type="expression" dxfId="89" priority="54">
      <formula>AND(NOT(ISBLANK(I19)),ISBLANK(H19))</formula>
    </cfRule>
  </conditionalFormatting>
  <conditionalFormatting sqref="J19:J49">
    <cfRule type="expression" dxfId="88" priority="53">
      <formula>AND(NOT(ISBLANK(K19)),ISBLANK(J19))</formula>
    </cfRule>
  </conditionalFormatting>
  <conditionalFormatting sqref="L19:L49">
    <cfRule type="expression" dxfId="87" priority="52">
      <formula>AND(NOT(ISBLANK(M19)),ISBLANK(L19))</formula>
    </cfRule>
  </conditionalFormatting>
  <conditionalFormatting sqref="N19:N49">
    <cfRule type="expression" dxfId="86" priority="51">
      <formula>AND(NOT(ISBLANK(O19)),ISBLANK(N19))</formula>
    </cfRule>
  </conditionalFormatting>
  <conditionalFormatting sqref="P19:P49">
    <cfRule type="expression" dxfId="85" priority="50">
      <formula>AND(NOT(ISBLANK(Q19)),ISBLANK(P19))</formula>
    </cfRule>
  </conditionalFormatting>
  <conditionalFormatting sqref="T19:T49">
    <cfRule type="expression" dxfId="84" priority="49">
      <formula>AND(NOT(ISBLANK(U19)),ISBLANK(T19))</formula>
    </cfRule>
  </conditionalFormatting>
  <conditionalFormatting sqref="V19:V49">
    <cfRule type="expression" dxfId="83" priority="48">
      <formula>AND(NOT(ISBLANK(W19)),ISBLANK(V19))</formula>
    </cfRule>
  </conditionalFormatting>
  <conditionalFormatting sqref="X19:X49">
    <cfRule type="expression" dxfId="82" priority="47">
      <formula>AND(NOT(ISBLANK(Y19)),ISBLANK(X19))</formula>
    </cfRule>
  </conditionalFormatting>
  <conditionalFormatting sqref="Z19:Z49">
    <cfRule type="expression" dxfId="81" priority="46">
      <formula>AND(NOT(ISBLANK(AA19)),ISBLANK(Z19))</formula>
    </cfRule>
  </conditionalFormatting>
  <conditionalFormatting sqref="I19:I49">
    <cfRule type="expression" dxfId="80" priority="45">
      <formula>AND(NOT(ISBLANK(H19)),ISBLANK(I19))</formula>
    </cfRule>
  </conditionalFormatting>
  <conditionalFormatting sqref="K19:K49">
    <cfRule type="expression" dxfId="79" priority="44">
      <formula>AND(NOT(ISBLANK(J19)),ISBLANK(K19))</formula>
    </cfRule>
  </conditionalFormatting>
  <conditionalFormatting sqref="M19:M49">
    <cfRule type="expression" dxfId="78" priority="43">
      <formula>AND(NOT(ISBLANK(L19)),ISBLANK(M19))</formula>
    </cfRule>
  </conditionalFormatting>
  <conditionalFormatting sqref="O19:O49">
    <cfRule type="expression" dxfId="77" priority="42">
      <formula>AND(NOT(ISBLANK(N19)),ISBLANK(O19))</formula>
    </cfRule>
  </conditionalFormatting>
  <conditionalFormatting sqref="Q19:Q49">
    <cfRule type="expression" dxfId="76" priority="41">
      <formula>AND(NOT(ISBLANK(P19)),ISBLANK(Q19))</formula>
    </cfRule>
  </conditionalFormatting>
  <conditionalFormatting sqref="U19:U49">
    <cfRule type="expression" dxfId="75" priority="40">
      <formula>AND(NOT(ISBLANK(T19)),ISBLANK(U19))</formula>
    </cfRule>
  </conditionalFormatting>
  <conditionalFormatting sqref="W19:W49">
    <cfRule type="expression" dxfId="74" priority="39">
      <formula>AND(NOT(ISBLANK(V19)),ISBLANK(W19))</formula>
    </cfRule>
  </conditionalFormatting>
  <conditionalFormatting sqref="Y19:Y49">
    <cfRule type="expression" dxfId="73" priority="38">
      <formula>AND(NOT(ISBLANK(X19)),ISBLANK(Y19))</formula>
    </cfRule>
  </conditionalFormatting>
  <conditionalFormatting sqref="AA19:AA49">
    <cfRule type="expression" dxfId="72" priority="37">
      <formula>AND(NOT(ISBLANK(Z19)),ISBLANK(AA19))</formula>
    </cfRule>
  </conditionalFormatting>
  <conditionalFormatting sqref="F5:F8 F10:F18">
    <cfRule type="expression" dxfId="71" priority="36">
      <formula>AND(NOT(ISBLANK(G5)),ISBLANK(F5))</formula>
    </cfRule>
  </conditionalFormatting>
  <conditionalFormatting sqref="G5:G8 G10:G18">
    <cfRule type="expression" dxfId="70" priority="35">
      <formula>AND(NOT(ISBLANK(F5)),ISBLANK(G5))</formula>
    </cfRule>
  </conditionalFormatting>
  <conditionalFormatting sqref="H5:H8 H10:H18">
    <cfRule type="expression" dxfId="69" priority="34">
      <formula>AND(NOT(ISBLANK(I5)),ISBLANK(H5))</formula>
    </cfRule>
  </conditionalFormatting>
  <conditionalFormatting sqref="I5:I8 I10:I18">
    <cfRule type="expression" dxfId="68" priority="33">
      <formula>AND(NOT(ISBLANK(H5)),ISBLANK(I5))</formula>
    </cfRule>
  </conditionalFormatting>
  <conditionalFormatting sqref="J5:J8 J10:J18">
    <cfRule type="expression" dxfId="67" priority="32">
      <formula>AND(NOT(ISBLANK(K5)),ISBLANK(J5))</formula>
    </cfRule>
  </conditionalFormatting>
  <conditionalFormatting sqref="K5:K8 K10:K18">
    <cfRule type="expression" dxfId="66" priority="31">
      <formula>AND(NOT(ISBLANK(J5)),ISBLANK(K5))</formula>
    </cfRule>
  </conditionalFormatting>
  <conditionalFormatting sqref="L5:L8 L10:L18">
    <cfRule type="expression" dxfId="65" priority="30">
      <formula>AND(NOT(ISBLANK(M5)),ISBLANK(L5))</formula>
    </cfRule>
  </conditionalFormatting>
  <conditionalFormatting sqref="M5:M8 M10:M18">
    <cfRule type="expression" dxfId="64" priority="29">
      <formula>AND(NOT(ISBLANK(L5)),ISBLANK(M5))</formula>
    </cfRule>
  </conditionalFormatting>
  <conditionalFormatting sqref="N5:N8 N10:N18">
    <cfRule type="expression" dxfId="63" priority="28">
      <formula>AND(NOT(ISBLANK(O5)),ISBLANK(N5))</formula>
    </cfRule>
  </conditionalFormatting>
  <conditionalFormatting sqref="O5:O8 O10:O18">
    <cfRule type="expression" dxfId="62" priority="27">
      <formula>AND(NOT(ISBLANK(N5)),ISBLANK(O5))</formula>
    </cfRule>
  </conditionalFormatting>
  <conditionalFormatting sqref="P5:P8 P10:P18">
    <cfRule type="expression" dxfId="61" priority="26">
      <formula>AND(NOT(ISBLANK(Q5)),ISBLANK(P5))</formula>
    </cfRule>
  </conditionalFormatting>
  <conditionalFormatting sqref="Q5:Q8 Q10:Q18">
    <cfRule type="expression" dxfId="60" priority="25">
      <formula>AND(NOT(ISBLANK(P5)),ISBLANK(Q5))</formula>
    </cfRule>
  </conditionalFormatting>
  <conditionalFormatting sqref="F4">
    <cfRule type="expression" dxfId="59" priority="24">
      <formula>AND(NOT(ISBLANK(G4)),ISBLANK(F4))</formula>
    </cfRule>
  </conditionalFormatting>
  <conditionalFormatting sqref="G4">
    <cfRule type="expression" dxfId="58" priority="23">
      <formula>AND(NOT(ISBLANK(F4)),ISBLANK(G4))</formula>
    </cfRule>
  </conditionalFormatting>
  <conditionalFormatting sqref="H4">
    <cfRule type="expression" dxfId="57" priority="22">
      <formula>AND(NOT(ISBLANK(I4)),ISBLANK(H4))</formula>
    </cfRule>
  </conditionalFormatting>
  <conditionalFormatting sqref="I4">
    <cfRule type="expression" dxfId="56" priority="21">
      <formula>AND(NOT(ISBLANK(H4)),ISBLANK(I4))</formula>
    </cfRule>
  </conditionalFormatting>
  <conditionalFormatting sqref="J4">
    <cfRule type="expression" dxfId="55" priority="20">
      <formula>AND(NOT(ISBLANK(K4)),ISBLANK(J4))</formula>
    </cfRule>
  </conditionalFormatting>
  <conditionalFormatting sqref="K4">
    <cfRule type="expression" dxfId="54" priority="19">
      <formula>AND(NOT(ISBLANK(J4)),ISBLANK(K4))</formula>
    </cfRule>
  </conditionalFormatting>
  <conditionalFormatting sqref="L4">
    <cfRule type="expression" dxfId="53" priority="18">
      <formula>AND(NOT(ISBLANK(M4)),ISBLANK(L4))</formula>
    </cfRule>
  </conditionalFormatting>
  <conditionalFormatting sqref="M4">
    <cfRule type="expression" dxfId="52" priority="17">
      <formula>AND(NOT(ISBLANK(L4)),ISBLANK(M4))</formula>
    </cfRule>
  </conditionalFormatting>
  <conditionalFormatting sqref="N4">
    <cfRule type="expression" dxfId="51" priority="16">
      <formula>AND(NOT(ISBLANK(O4)),ISBLANK(N4))</formula>
    </cfRule>
  </conditionalFormatting>
  <conditionalFormatting sqref="O4">
    <cfRule type="expression" dxfId="50" priority="15">
      <formula>AND(NOT(ISBLANK(N4)),ISBLANK(O4))</formula>
    </cfRule>
  </conditionalFormatting>
  <conditionalFormatting sqref="P4">
    <cfRule type="expression" dxfId="49" priority="14">
      <formula>AND(NOT(ISBLANK(Q4)),ISBLANK(P4))</formula>
    </cfRule>
  </conditionalFormatting>
  <conditionalFormatting sqref="Q4">
    <cfRule type="expression" dxfId="48" priority="13">
      <formula>AND(NOT(ISBLANK(P4)),ISBLANK(Q4))</formula>
    </cfRule>
  </conditionalFormatting>
  <conditionalFormatting sqref="F9">
    <cfRule type="expression" dxfId="47" priority="12">
      <formula>AND(NOT(ISBLANK(G9)),ISBLANK(F9))</formula>
    </cfRule>
  </conditionalFormatting>
  <conditionalFormatting sqref="G9">
    <cfRule type="expression" dxfId="46" priority="11">
      <formula>AND(NOT(ISBLANK(F9)),ISBLANK(G9))</formula>
    </cfRule>
  </conditionalFormatting>
  <conditionalFormatting sqref="H9">
    <cfRule type="expression" dxfId="45" priority="10">
      <formula>AND(NOT(ISBLANK(I9)),ISBLANK(H9))</formula>
    </cfRule>
  </conditionalFormatting>
  <conditionalFormatting sqref="I9">
    <cfRule type="expression" dxfId="44" priority="9">
      <formula>AND(NOT(ISBLANK(H9)),ISBLANK(I9))</formula>
    </cfRule>
  </conditionalFormatting>
  <conditionalFormatting sqref="J9">
    <cfRule type="expression" dxfId="43" priority="8">
      <formula>AND(NOT(ISBLANK(K9)),ISBLANK(J9))</formula>
    </cfRule>
  </conditionalFormatting>
  <conditionalFormatting sqref="K9">
    <cfRule type="expression" dxfId="42" priority="7">
      <formula>AND(NOT(ISBLANK(J9)),ISBLANK(K9))</formula>
    </cfRule>
  </conditionalFormatting>
  <conditionalFormatting sqref="L9">
    <cfRule type="expression" dxfId="41" priority="6">
      <formula>AND(NOT(ISBLANK(M9)),ISBLANK(L9))</formula>
    </cfRule>
  </conditionalFormatting>
  <conditionalFormatting sqref="M9">
    <cfRule type="expression" dxfId="40" priority="5">
      <formula>AND(NOT(ISBLANK(L9)),ISBLANK(M9))</formula>
    </cfRule>
  </conditionalFormatting>
  <conditionalFormatting sqref="N9">
    <cfRule type="expression" dxfId="39" priority="4">
      <formula>AND(NOT(ISBLANK(O9)),ISBLANK(N9))</formula>
    </cfRule>
  </conditionalFormatting>
  <conditionalFormatting sqref="O9">
    <cfRule type="expression" dxfId="38" priority="3">
      <formula>AND(NOT(ISBLANK(N9)),ISBLANK(O9))</formula>
    </cfRule>
  </conditionalFormatting>
  <conditionalFormatting sqref="P9">
    <cfRule type="expression" dxfId="37" priority="2">
      <formula>AND(NOT(ISBLANK(Q9)),ISBLANK(P9))</formula>
    </cfRule>
  </conditionalFormatting>
  <conditionalFormatting sqref="Q9">
    <cfRule type="expression" dxfId="36" priority="1">
      <formula>AND(NOT(ISBLANK(P9)),ISBLANK(Q9))</formula>
    </cfRule>
  </conditionalFormatting>
  <dataValidations count="5">
    <dataValidation operator="lessThanOrEqual" allowBlank="1" showInputMessage="1" showErrorMessage="1" error="FTE cannot be greater than Headcount_x000a_" sqref="C50:Q65533 AQ1 AD1 R2 T1 R4:S65533 T50:AP65533 AD3:AE49 AQ4:AQ65533 AR1:GW1048576 A1:E1" xr:uid="{98BBD3E2-3952-4BE9-B693-2F05C5027B19}"/>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BBD272CB-7A8C-4167-940C-313ED1024342}">
      <formula1>INDIRECT("Organisation_Type")</formula1>
    </dataValidation>
    <dataValidation type="decimal" allowBlank="1" showInputMessage="1" showErrorMessage="1" sqref="F4:F49 H4:H49 J4:J49 L4:L49 N4:N49 P4:P49" xr:uid="{A0A213BB-4B8C-4AFF-87BE-4DA4D05E53D9}">
      <formula1>0</formula1>
      <formula2>1000000000</formula2>
    </dataValidation>
    <dataValidation type="decimal" allowBlank="1" showInputMessage="1" showErrorMessage="1" sqref="AM4:AN49 AF4:AK49 T4:T49 V4:V49 X4:X49 Z4:Z49" xr:uid="{87EDBBFC-93B7-46E8-AFC9-E39F1D7C9108}">
      <formula1>0</formula1>
      <formula2>1E+26</formula2>
    </dataValidation>
    <dataValidation type="decimal" allowBlank="1" showInputMessage="1" showErrorMessage="1" sqref="G4:G49 I4:I49 K4:K49 M4:M49 O4:O49 Q4:Q49 U4:U49 W4:W49 Y4:Y49 AA4:AA49" xr:uid="{BC626D4F-106C-415E-A8ED-E8302A430672}">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86FB0-5B17-4A5E-9BA9-2C1C56157E0D}">
  <sheetPr>
    <tabColor theme="0" tint="-0.14999847407452621"/>
  </sheetPr>
  <dimension ref="A1:AQ20"/>
  <sheetViews>
    <sheetView zoomScale="70" zoomScaleNormal="70" workbookViewId="0">
      <pane ySplit="5" topLeftCell="A6" activePane="bottomLeft" state="frozen"/>
      <selection activeCell="AI14" sqref="AI14"/>
      <selection pane="bottomLeft" activeCell="A22" sqref="A22"/>
    </sheetView>
  </sheetViews>
  <sheetFormatPr defaultColWidth="8.81640625" defaultRowHeight="14.75" x14ac:dyDescent="0.75"/>
  <cols>
    <col min="1" max="1" width="35.08984375" style="1" customWidth="1"/>
    <col min="2" max="2" width="35.31640625" style="1" customWidth="1"/>
    <col min="3" max="3" width="1.453125" hidden="1" customWidth="1"/>
    <col min="4" max="4" width="10.5" style="2" customWidth="1"/>
    <col min="5" max="13" width="8.90625" style="2" bestFit="1" customWidth="1"/>
    <col min="14" max="14" width="12.31640625" style="2" customWidth="1"/>
    <col min="15" max="15" width="8.90625" style="2" bestFit="1" customWidth="1"/>
    <col min="16" max="16" width="9.36328125" style="3" customWidth="1"/>
    <col min="17" max="17" width="8.90625" style="3" bestFit="1" customWidth="1"/>
    <col min="18" max="22" width="8.90625" style="2" bestFit="1" customWidth="1"/>
    <col min="23" max="23" width="8.90625" style="2" customWidth="1"/>
    <col min="24" max="25" width="8.90625" style="2" bestFit="1" customWidth="1"/>
    <col min="26" max="26" width="8.90625" style="3" customWidth="1"/>
    <col min="27" max="27" width="8.90625" style="3" bestFit="1" customWidth="1"/>
    <col min="28" max="28" width="8.90625" style="3" customWidth="1"/>
    <col min="29" max="29" width="8.90625" style="3" bestFit="1" customWidth="1"/>
    <col min="30" max="30" width="18.5" style="2" customWidth="1"/>
    <col min="31" max="31" width="15.453125" style="2" customWidth="1"/>
    <col min="32" max="32" width="33.81640625" style="2" bestFit="1" customWidth="1"/>
    <col min="33" max="33" width="14.81640625" style="2" customWidth="1"/>
    <col min="34" max="34" width="25.953125" style="2" bestFit="1" customWidth="1"/>
    <col min="35" max="35" width="34.31640625" style="2" bestFit="1" customWidth="1"/>
    <col min="36" max="36" width="22.90625" style="3" bestFit="1" customWidth="1"/>
    <col min="37" max="37" width="26.5" style="2" bestFit="1" customWidth="1"/>
    <col min="38" max="38" width="16.40625" style="2" customWidth="1"/>
    <col min="39" max="39" width="17.31640625" style="3" customWidth="1"/>
    <col min="40" max="40" width="17.08984375" style="3" customWidth="1"/>
    <col min="41" max="41" width="64.7265625" customWidth="1"/>
    <col min="43" max="43" width="13.26953125" customWidth="1"/>
  </cols>
  <sheetData>
    <row r="1" spans="1:43" ht="6.4" customHeight="1" x14ac:dyDescent="0.75"/>
    <row r="2" spans="1:43" hidden="1" x14ac:dyDescent="0.75"/>
    <row r="3" spans="1:43" hidden="1" x14ac:dyDescent="0.75"/>
    <row r="4" spans="1:43" s="8" customFormat="1" ht="71.400000000000006" customHeight="1" x14ac:dyDescent="0.75">
      <c r="A4" s="4"/>
      <c r="B4" s="4"/>
      <c r="C4" s="5"/>
      <c r="D4" s="5" t="s">
        <v>0</v>
      </c>
      <c r="E4" s="5"/>
      <c r="F4" s="5" t="s">
        <v>1</v>
      </c>
      <c r="G4" s="5"/>
      <c r="H4" s="5" t="s">
        <v>2</v>
      </c>
      <c r="I4" s="5"/>
      <c r="J4" s="5" t="s">
        <v>3</v>
      </c>
      <c r="K4" s="5"/>
      <c r="L4" s="5" t="s">
        <v>4</v>
      </c>
      <c r="M4" s="5"/>
      <c r="N4" s="6" t="s">
        <v>5</v>
      </c>
      <c r="O4" s="5"/>
      <c r="P4" s="7" t="s">
        <v>6</v>
      </c>
      <c r="Q4" s="5"/>
      <c r="R4" s="7" t="s">
        <v>7</v>
      </c>
      <c r="S4" s="5"/>
      <c r="T4" s="5" t="s">
        <v>8</v>
      </c>
      <c r="U4" s="5"/>
      <c r="V4" s="5" t="s">
        <v>9</v>
      </c>
      <c r="W4" s="5"/>
      <c r="X4" s="5" t="s">
        <v>10</v>
      </c>
      <c r="Y4" s="5"/>
      <c r="Z4" s="82" t="s">
        <v>11</v>
      </c>
      <c r="AA4" s="82"/>
      <c r="AB4" s="82" t="s">
        <v>12</v>
      </c>
      <c r="AC4" s="82"/>
      <c r="AD4" s="5" t="s">
        <v>13</v>
      </c>
      <c r="AE4" s="5" t="s">
        <v>14</v>
      </c>
      <c r="AF4" s="5" t="s">
        <v>15</v>
      </c>
      <c r="AG4" s="5" t="s">
        <v>16</v>
      </c>
      <c r="AH4" s="5" t="s">
        <v>17</v>
      </c>
      <c r="AI4" s="5" t="s">
        <v>18</v>
      </c>
      <c r="AJ4" s="5" t="s">
        <v>19</v>
      </c>
      <c r="AK4" s="7" t="s">
        <v>20</v>
      </c>
      <c r="AL4" s="7" t="s">
        <v>21</v>
      </c>
      <c r="AM4" s="7" t="s">
        <v>22</v>
      </c>
      <c r="AN4" s="5" t="s">
        <v>23</v>
      </c>
      <c r="AO4" s="5"/>
    </row>
    <row r="5" spans="1:43" s="8" customFormat="1" ht="25.9" customHeight="1" x14ac:dyDescent="0.75">
      <c r="A5" s="4"/>
      <c r="B5" s="4"/>
      <c r="C5" s="5"/>
      <c r="D5" s="5" t="s">
        <v>24</v>
      </c>
      <c r="E5" s="7" t="s">
        <v>25</v>
      </c>
      <c r="F5" s="5" t="s">
        <v>24</v>
      </c>
      <c r="G5" s="7" t="s">
        <v>25</v>
      </c>
      <c r="H5" s="5" t="s">
        <v>24</v>
      </c>
      <c r="I5" s="7" t="s">
        <v>25</v>
      </c>
      <c r="J5" s="5" t="s">
        <v>24</v>
      </c>
      <c r="K5" s="7" t="s">
        <v>25</v>
      </c>
      <c r="L5" s="5" t="s">
        <v>24</v>
      </c>
      <c r="M5" s="7" t="s">
        <v>25</v>
      </c>
      <c r="N5" s="5" t="s">
        <v>24</v>
      </c>
      <c r="O5" s="7" t="s">
        <v>25</v>
      </c>
      <c r="P5" s="5" t="s">
        <v>24</v>
      </c>
      <c r="Q5" s="7" t="s">
        <v>25</v>
      </c>
      <c r="R5" s="5" t="s">
        <v>24</v>
      </c>
      <c r="S5" s="7" t="s">
        <v>25</v>
      </c>
      <c r="T5" s="5" t="s">
        <v>24</v>
      </c>
      <c r="U5" s="7" t="s">
        <v>25</v>
      </c>
      <c r="V5" s="5" t="s">
        <v>24</v>
      </c>
      <c r="W5" s="7" t="s">
        <v>25</v>
      </c>
      <c r="X5" s="5" t="s">
        <v>24</v>
      </c>
      <c r="Y5" s="7" t="s">
        <v>25</v>
      </c>
      <c r="Z5" s="5" t="s">
        <v>24</v>
      </c>
      <c r="AA5" s="7" t="s">
        <v>25</v>
      </c>
      <c r="AB5" s="5" t="s">
        <v>24</v>
      </c>
      <c r="AC5" s="7" t="s">
        <v>25</v>
      </c>
      <c r="AD5" s="5"/>
      <c r="AE5" s="5"/>
      <c r="AF5" s="5"/>
      <c r="AG5" s="5"/>
      <c r="AH5" s="5"/>
      <c r="AI5" s="5"/>
      <c r="AJ5" s="5"/>
      <c r="AK5" s="5"/>
      <c r="AL5" s="5"/>
      <c r="AM5" s="5"/>
      <c r="AN5" s="5"/>
      <c r="AO5" s="5"/>
    </row>
    <row r="6" spans="1:43" s="26" customFormat="1" ht="29.5" x14ac:dyDescent="0.65">
      <c r="A6" s="9" t="s">
        <v>26</v>
      </c>
      <c r="B6" s="10" t="s">
        <v>27</v>
      </c>
      <c r="C6" s="11" t="s">
        <v>28</v>
      </c>
      <c r="D6" s="12">
        <v>75</v>
      </c>
      <c r="E6" s="13">
        <v>73.17</v>
      </c>
      <c r="F6" s="12">
        <v>448</v>
      </c>
      <c r="G6" s="13">
        <v>438.69</v>
      </c>
      <c r="H6" s="12">
        <v>2436</v>
      </c>
      <c r="I6" s="13">
        <v>2402.52</v>
      </c>
      <c r="J6" s="12">
        <v>2562</v>
      </c>
      <c r="K6" s="13">
        <v>2497.88</v>
      </c>
      <c r="L6" s="12">
        <v>326</v>
      </c>
      <c r="M6" s="13">
        <v>313.55</v>
      </c>
      <c r="N6" s="12"/>
      <c r="O6" s="12"/>
      <c r="P6" s="14">
        <f>D6+F6+H6+J6+L6+N6</f>
        <v>5847</v>
      </c>
      <c r="Q6" s="15">
        <f>E6+G6+I6+K6+M6+O6</f>
        <v>5725.81</v>
      </c>
      <c r="R6" s="16">
        <v>15</v>
      </c>
      <c r="S6" s="16">
        <v>15</v>
      </c>
      <c r="T6" s="16">
        <v>0</v>
      </c>
      <c r="U6" s="16">
        <v>0</v>
      </c>
      <c r="V6" s="16">
        <v>129</v>
      </c>
      <c r="W6" s="16">
        <v>114.54</v>
      </c>
      <c r="X6" s="16">
        <v>58</v>
      </c>
      <c r="Y6" s="16">
        <v>50.46</v>
      </c>
      <c r="Z6" s="17">
        <f>R6+T6+V6+X6</f>
        <v>202</v>
      </c>
      <c r="AA6" s="18">
        <f>S6+U6+W6+Y6</f>
        <v>180.00000000000003</v>
      </c>
      <c r="AB6" s="19">
        <f>P6+Z6</f>
        <v>6049</v>
      </c>
      <c r="AC6" s="20">
        <f>Q6+AA6</f>
        <v>5905.81</v>
      </c>
      <c r="AD6" s="21">
        <v>22507098.670000002</v>
      </c>
      <c r="AE6" s="21">
        <v>1019141.16</v>
      </c>
      <c r="AF6" s="21">
        <v>62850</v>
      </c>
      <c r="AG6" s="21">
        <v>46335.94</v>
      </c>
      <c r="AH6" s="21">
        <v>6212822.6000000006</v>
      </c>
      <c r="AI6" s="21">
        <v>2641415.4300000002</v>
      </c>
      <c r="AJ6" s="22">
        <f>SUM(AD6:AI6)</f>
        <v>32489663.800000004</v>
      </c>
      <c r="AK6" s="23">
        <v>1792142</v>
      </c>
      <c r="AL6" s="23">
        <v>3262419</v>
      </c>
      <c r="AM6" s="24">
        <f>AK6+AL6</f>
        <v>5054561</v>
      </c>
      <c r="AN6" s="22">
        <f>AJ6+AM6</f>
        <v>37544224.800000004</v>
      </c>
      <c r="AO6" s="25"/>
      <c r="AQ6" s="27"/>
    </row>
    <row r="7" spans="1:43" s="26" customFormat="1" ht="29.5" x14ac:dyDescent="0.65">
      <c r="A7" s="9" t="s">
        <v>29</v>
      </c>
      <c r="B7" s="10" t="s">
        <v>30</v>
      </c>
      <c r="C7" s="11" t="s">
        <v>28</v>
      </c>
      <c r="D7" s="12">
        <v>53</v>
      </c>
      <c r="E7" s="13">
        <v>47.039999999999992</v>
      </c>
      <c r="F7" s="12">
        <v>346</v>
      </c>
      <c r="G7" s="13">
        <v>326.89</v>
      </c>
      <c r="H7" s="12">
        <v>602</v>
      </c>
      <c r="I7" s="13">
        <v>560.43999999999994</v>
      </c>
      <c r="J7" s="12">
        <v>58</v>
      </c>
      <c r="K7" s="13">
        <v>53.56</v>
      </c>
      <c r="L7" s="12">
        <v>6</v>
      </c>
      <c r="M7" s="13">
        <v>6</v>
      </c>
      <c r="N7" s="12">
        <v>0</v>
      </c>
      <c r="O7" s="12">
        <v>0</v>
      </c>
      <c r="P7" s="14">
        <f t="shared" ref="P7:Q20" si="0">D7+F7+H7+J7+L7+N7</f>
        <v>1065</v>
      </c>
      <c r="Q7" s="15">
        <f t="shared" si="0"/>
        <v>993.92999999999984</v>
      </c>
      <c r="R7" s="16">
        <v>0</v>
      </c>
      <c r="S7" s="16">
        <v>0</v>
      </c>
      <c r="T7" s="16">
        <v>0</v>
      </c>
      <c r="U7" s="16">
        <v>0</v>
      </c>
      <c r="V7" s="16">
        <v>0</v>
      </c>
      <c r="W7" s="16">
        <v>0</v>
      </c>
      <c r="X7" s="16">
        <v>0</v>
      </c>
      <c r="Y7" s="16">
        <v>0</v>
      </c>
      <c r="Z7" s="17">
        <f t="shared" ref="Z7:AA20" si="1">R7+T7+V7+X7</f>
        <v>0</v>
      </c>
      <c r="AA7" s="18">
        <f t="shared" si="1"/>
        <v>0</v>
      </c>
      <c r="AB7" s="19">
        <f t="shared" ref="AB7:AC20" si="2">P7+Z7</f>
        <v>1065</v>
      </c>
      <c r="AC7" s="20">
        <f t="shared" si="2"/>
        <v>993.92999999999984</v>
      </c>
      <c r="AD7" s="21">
        <v>2669852.5199999982</v>
      </c>
      <c r="AE7" s="21">
        <v>22949.739999999998</v>
      </c>
      <c r="AF7" s="21">
        <v>19403.2</v>
      </c>
      <c r="AG7" s="21">
        <v>6275.1100000000024</v>
      </c>
      <c r="AH7" s="21">
        <v>715959.51999999525</v>
      </c>
      <c r="AI7" s="21">
        <v>270218.25999999972</v>
      </c>
      <c r="AJ7" s="22">
        <f t="shared" ref="AJ7:AJ20" si="3">SUM(AD7:AI7)</f>
        <v>3704658.3499999936</v>
      </c>
      <c r="AK7" s="23">
        <v>0</v>
      </c>
      <c r="AL7" s="23">
        <v>0</v>
      </c>
      <c r="AM7" s="24">
        <f t="shared" ref="AM7:AM20" si="4">AK7+AL7</f>
        <v>0</v>
      </c>
      <c r="AN7" s="22">
        <f t="shared" ref="AN7:AN20" si="5">AJ7+AM7</f>
        <v>3704658.3499999936</v>
      </c>
      <c r="AO7" s="28"/>
      <c r="AQ7" s="27"/>
    </row>
    <row r="8" spans="1:43" s="26" customFormat="1" x14ac:dyDescent="0.65">
      <c r="A8" s="9" t="s">
        <v>31</v>
      </c>
      <c r="B8" s="10" t="s">
        <v>30</v>
      </c>
      <c r="C8" s="11" t="s">
        <v>28</v>
      </c>
      <c r="D8" s="12">
        <v>1418</v>
      </c>
      <c r="E8" s="13">
        <v>1388.4999999999998</v>
      </c>
      <c r="F8" s="12">
        <v>168</v>
      </c>
      <c r="G8" s="13">
        <v>163.85</v>
      </c>
      <c r="H8" s="12">
        <v>28</v>
      </c>
      <c r="I8" s="13">
        <v>26</v>
      </c>
      <c r="J8" s="12">
        <v>0</v>
      </c>
      <c r="K8" s="13">
        <v>0</v>
      </c>
      <c r="L8" s="12">
        <v>0</v>
      </c>
      <c r="M8" s="13">
        <v>0</v>
      </c>
      <c r="N8" s="12">
        <v>0</v>
      </c>
      <c r="O8" s="12">
        <v>0</v>
      </c>
      <c r="P8" s="14">
        <f t="shared" si="0"/>
        <v>1614</v>
      </c>
      <c r="Q8" s="15">
        <f t="shared" si="0"/>
        <v>1578.3499999999997</v>
      </c>
      <c r="R8" s="16">
        <v>0</v>
      </c>
      <c r="S8" s="16">
        <v>0</v>
      </c>
      <c r="T8" s="16">
        <v>0</v>
      </c>
      <c r="U8" s="16">
        <v>0</v>
      </c>
      <c r="V8" s="16">
        <v>0</v>
      </c>
      <c r="W8" s="16">
        <v>0</v>
      </c>
      <c r="X8" s="16">
        <v>0</v>
      </c>
      <c r="Y8" s="16">
        <v>0</v>
      </c>
      <c r="Z8" s="17">
        <f t="shared" si="1"/>
        <v>0</v>
      </c>
      <c r="AA8" s="18">
        <f t="shared" si="1"/>
        <v>0</v>
      </c>
      <c r="AB8" s="19">
        <f t="shared" si="2"/>
        <v>1614</v>
      </c>
      <c r="AC8" s="20">
        <f t="shared" si="2"/>
        <v>1578.3499999999997</v>
      </c>
      <c r="AD8" s="21">
        <v>4921388.37</v>
      </c>
      <c r="AE8" s="21">
        <v>178054.3</v>
      </c>
      <c r="AF8" s="21">
        <v>22535.49</v>
      </c>
      <c r="AG8" s="21">
        <v>707949.09</v>
      </c>
      <c r="AH8" s="21">
        <v>923090.13</v>
      </c>
      <c r="AI8" s="21">
        <v>655472.9</v>
      </c>
      <c r="AJ8" s="22">
        <f t="shared" si="3"/>
        <v>7408490.2800000003</v>
      </c>
      <c r="AK8" s="23">
        <v>0</v>
      </c>
      <c r="AL8" s="23">
        <v>0</v>
      </c>
      <c r="AM8" s="24">
        <f t="shared" si="4"/>
        <v>0</v>
      </c>
      <c r="AN8" s="22">
        <f t="shared" si="5"/>
        <v>7408490.2800000003</v>
      </c>
      <c r="AO8" s="29"/>
      <c r="AQ8" s="27"/>
    </row>
    <row r="9" spans="1:43" s="26" customFormat="1" x14ac:dyDescent="0.65">
      <c r="A9" s="9" t="s">
        <v>32</v>
      </c>
      <c r="B9" s="10" t="s">
        <v>30</v>
      </c>
      <c r="C9" s="11" t="s">
        <v>28</v>
      </c>
      <c r="D9" s="12">
        <v>9</v>
      </c>
      <c r="E9" s="13">
        <v>7.8</v>
      </c>
      <c r="F9" s="12">
        <v>33</v>
      </c>
      <c r="G9" s="13">
        <v>31.5</v>
      </c>
      <c r="H9" s="12">
        <v>192</v>
      </c>
      <c r="I9" s="13">
        <v>186.79999999999998</v>
      </c>
      <c r="J9" s="12">
        <v>71</v>
      </c>
      <c r="K9" s="13">
        <v>70.8</v>
      </c>
      <c r="L9" s="12">
        <v>3</v>
      </c>
      <c r="M9" s="13">
        <v>3</v>
      </c>
      <c r="N9" s="12">
        <v>0</v>
      </c>
      <c r="O9" s="12">
        <v>0</v>
      </c>
      <c r="P9" s="14">
        <f t="shared" si="0"/>
        <v>308</v>
      </c>
      <c r="Q9" s="15">
        <f t="shared" si="0"/>
        <v>299.89999999999998</v>
      </c>
      <c r="R9" s="16">
        <v>9</v>
      </c>
      <c r="S9" s="16">
        <v>8.98</v>
      </c>
      <c r="T9" s="16">
        <v>0</v>
      </c>
      <c r="U9" s="16">
        <v>0</v>
      </c>
      <c r="V9" s="16">
        <v>0</v>
      </c>
      <c r="W9" s="16">
        <v>0</v>
      </c>
      <c r="X9" s="16">
        <v>0</v>
      </c>
      <c r="Y9" s="16">
        <v>0</v>
      </c>
      <c r="Z9" s="17">
        <f t="shared" si="1"/>
        <v>9</v>
      </c>
      <c r="AA9" s="18">
        <f t="shared" si="1"/>
        <v>8.98</v>
      </c>
      <c r="AB9" s="19">
        <f t="shared" si="2"/>
        <v>317</v>
      </c>
      <c r="AC9" s="20">
        <f t="shared" si="2"/>
        <v>308.88</v>
      </c>
      <c r="AD9" s="21">
        <v>998561.19000000006</v>
      </c>
      <c r="AE9" s="21">
        <v>17326.650000000001</v>
      </c>
      <c r="AF9" s="21">
        <v>4944.6000000000004</v>
      </c>
      <c r="AG9" s="21">
        <v>6123.96</v>
      </c>
      <c r="AH9" s="21">
        <v>268347.18</v>
      </c>
      <c r="AI9" s="21">
        <v>109709.51</v>
      </c>
      <c r="AJ9" s="22">
        <f t="shared" si="3"/>
        <v>1405013.09</v>
      </c>
      <c r="AK9" s="23">
        <v>96234.04</v>
      </c>
      <c r="AL9" s="23">
        <v>0</v>
      </c>
      <c r="AM9" s="24">
        <f t="shared" si="4"/>
        <v>96234.04</v>
      </c>
      <c r="AN9" s="22">
        <f t="shared" si="5"/>
        <v>1501247.1300000001</v>
      </c>
      <c r="AO9" s="28"/>
      <c r="AQ9" s="27"/>
    </row>
    <row r="10" spans="1:43" s="26" customFormat="1" x14ac:dyDescent="0.65">
      <c r="A10" s="9" t="s">
        <v>33</v>
      </c>
      <c r="B10" s="10" t="s">
        <v>30</v>
      </c>
      <c r="C10" s="11" t="s">
        <v>28</v>
      </c>
      <c r="D10" s="12">
        <v>0</v>
      </c>
      <c r="E10" s="13">
        <v>0</v>
      </c>
      <c r="F10" s="12">
        <v>1</v>
      </c>
      <c r="G10" s="13">
        <v>1</v>
      </c>
      <c r="H10" s="12">
        <v>11</v>
      </c>
      <c r="I10" s="13">
        <v>9.84</v>
      </c>
      <c r="J10" s="12">
        <v>19</v>
      </c>
      <c r="K10" s="13">
        <v>16.630000000000003</v>
      </c>
      <c r="L10" s="12">
        <v>5</v>
      </c>
      <c r="M10" s="13">
        <v>4.9000000000000004</v>
      </c>
      <c r="N10" s="12">
        <v>0</v>
      </c>
      <c r="O10" s="12">
        <v>0</v>
      </c>
      <c r="P10" s="14">
        <f t="shared" si="0"/>
        <v>36</v>
      </c>
      <c r="Q10" s="15">
        <f t="shared" si="0"/>
        <v>32.370000000000005</v>
      </c>
      <c r="R10" s="16">
        <v>0</v>
      </c>
      <c r="S10" s="16">
        <v>0</v>
      </c>
      <c r="T10" s="16">
        <v>0</v>
      </c>
      <c r="U10" s="16">
        <v>0</v>
      </c>
      <c r="V10" s="16">
        <v>0</v>
      </c>
      <c r="W10" s="16">
        <v>0</v>
      </c>
      <c r="X10" s="16">
        <v>0</v>
      </c>
      <c r="Y10" s="16">
        <v>0</v>
      </c>
      <c r="Z10" s="17">
        <f t="shared" si="1"/>
        <v>0</v>
      </c>
      <c r="AA10" s="18">
        <f t="shared" si="1"/>
        <v>0</v>
      </c>
      <c r="AB10" s="19">
        <f t="shared" si="2"/>
        <v>36</v>
      </c>
      <c r="AC10" s="20">
        <f t="shared" si="2"/>
        <v>32.370000000000005</v>
      </c>
      <c r="AD10" s="21">
        <v>132417</v>
      </c>
      <c r="AE10" s="21">
        <v>0</v>
      </c>
      <c r="AF10" s="21">
        <v>0</v>
      </c>
      <c r="AG10" s="21">
        <v>0</v>
      </c>
      <c r="AH10" s="21">
        <v>39411</v>
      </c>
      <c r="AI10" s="21">
        <v>16127</v>
      </c>
      <c r="AJ10" s="22">
        <f t="shared" si="3"/>
        <v>187955</v>
      </c>
      <c r="AK10" s="23">
        <v>0</v>
      </c>
      <c r="AL10" s="23">
        <v>0</v>
      </c>
      <c r="AM10" s="24">
        <f t="shared" si="4"/>
        <v>0</v>
      </c>
      <c r="AN10" s="22">
        <f t="shared" si="5"/>
        <v>187955</v>
      </c>
      <c r="AO10" s="28"/>
      <c r="AQ10" s="27"/>
    </row>
    <row r="11" spans="1:43" s="26" customFormat="1" ht="14.7" customHeight="1" x14ac:dyDescent="0.65">
      <c r="A11" s="9" t="s">
        <v>34</v>
      </c>
      <c r="B11" s="10" t="s">
        <v>35</v>
      </c>
      <c r="C11" s="11" t="s">
        <v>28</v>
      </c>
      <c r="D11" s="12">
        <v>448</v>
      </c>
      <c r="E11" s="13">
        <v>392.29</v>
      </c>
      <c r="F11" s="12">
        <v>287</v>
      </c>
      <c r="G11" s="13">
        <v>270.83999999999997</v>
      </c>
      <c r="H11" s="12">
        <v>311</v>
      </c>
      <c r="I11" s="13">
        <v>299.24</v>
      </c>
      <c r="J11" s="12">
        <v>79</v>
      </c>
      <c r="K11" s="13">
        <v>77.87</v>
      </c>
      <c r="L11" s="12">
        <v>7</v>
      </c>
      <c r="M11" s="13">
        <v>7</v>
      </c>
      <c r="N11" s="12">
        <v>0</v>
      </c>
      <c r="O11" s="12">
        <v>0</v>
      </c>
      <c r="P11" s="14">
        <f t="shared" si="0"/>
        <v>1132</v>
      </c>
      <c r="Q11" s="15">
        <f t="shared" si="0"/>
        <v>1047.24</v>
      </c>
      <c r="R11" s="16">
        <v>1</v>
      </c>
      <c r="S11" s="16">
        <v>1</v>
      </c>
      <c r="T11" s="16">
        <v>0</v>
      </c>
      <c r="U11" s="16">
        <v>0</v>
      </c>
      <c r="V11" s="16">
        <v>15</v>
      </c>
      <c r="W11" s="16">
        <v>15</v>
      </c>
      <c r="X11" s="16">
        <v>0</v>
      </c>
      <c r="Y11" s="16">
        <v>0</v>
      </c>
      <c r="Z11" s="17">
        <f t="shared" si="1"/>
        <v>16</v>
      </c>
      <c r="AA11" s="18">
        <f t="shared" si="1"/>
        <v>16</v>
      </c>
      <c r="AB11" s="19">
        <f t="shared" si="2"/>
        <v>1148</v>
      </c>
      <c r="AC11" s="20">
        <f t="shared" si="2"/>
        <v>1063.24</v>
      </c>
      <c r="AD11" s="21">
        <v>2713117.55</v>
      </c>
      <c r="AE11" s="21">
        <v>27850.18</v>
      </c>
      <c r="AF11" s="21">
        <v>0</v>
      </c>
      <c r="AG11" s="21">
        <v>43356.31</v>
      </c>
      <c r="AH11" s="21">
        <v>736501.12</v>
      </c>
      <c r="AI11" s="21">
        <v>270691.15999999997</v>
      </c>
      <c r="AJ11" s="22">
        <f t="shared" si="3"/>
        <v>3791516.3200000003</v>
      </c>
      <c r="AK11" s="23">
        <v>1941.74</v>
      </c>
      <c r="AL11" s="23">
        <v>163573.01</v>
      </c>
      <c r="AM11" s="24">
        <f t="shared" si="4"/>
        <v>165514.75</v>
      </c>
      <c r="AN11" s="22">
        <f t="shared" si="5"/>
        <v>3957031.0700000003</v>
      </c>
      <c r="AO11" s="28"/>
      <c r="AQ11" s="27"/>
    </row>
    <row r="12" spans="1:43" s="26" customFormat="1" x14ac:dyDescent="0.65">
      <c r="A12" s="9" t="s">
        <v>36</v>
      </c>
      <c r="B12" s="10" t="s">
        <v>30</v>
      </c>
      <c r="C12" s="11" t="s">
        <v>28</v>
      </c>
      <c r="D12" s="12">
        <v>5</v>
      </c>
      <c r="E12" s="13">
        <v>5</v>
      </c>
      <c r="F12" s="12">
        <v>1</v>
      </c>
      <c r="G12" s="13">
        <v>1</v>
      </c>
      <c r="H12" s="12">
        <v>4</v>
      </c>
      <c r="I12" s="13">
        <v>3.7199999999999998</v>
      </c>
      <c r="J12" s="12">
        <v>8</v>
      </c>
      <c r="K12" s="13">
        <v>8</v>
      </c>
      <c r="L12" s="12">
        <v>0</v>
      </c>
      <c r="M12" s="13">
        <v>0</v>
      </c>
      <c r="N12" s="12">
        <v>1</v>
      </c>
      <c r="O12" s="12">
        <v>1</v>
      </c>
      <c r="P12" s="14">
        <f t="shared" si="0"/>
        <v>19</v>
      </c>
      <c r="Q12" s="15">
        <f t="shared" si="0"/>
        <v>18.72</v>
      </c>
      <c r="R12" s="16">
        <v>0</v>
      </c>
      <c r="S12" s="16">
        <v>0</v>
      </c>
      <c r="T12" s="16">
        <v>0</v>
      </c>
      <c r="U12" s="16">
        <v>0</v>
      </c>
      <c r="V12" s="16">
        <v>0</v>
      </c>
      <c r="W12" s="16">
        <v>0</v>
      </c>
      <c r="X12" s="16">
        <v>2</v>
      </c>
      <c r="Y12" s="16">
        <v>2</v>
      </c>
      <c r="Z12" s="17">
        <f t="shared" si="1"/>
        <v>2</v>
      </c>
      <c r="AA12" s="18">
        <f t="shared" si="1"/>
        <v>2</v>
      </c>
      <c r="AB12" s="19">
        <f t="shared" si="2"/>
        <v>21</v>
      </c>
      <c r="AC12" s="20">
        <f t="shared" si="2"/>
        <v>20.72</v>
      </c>
      <c r="AD12" s="21">
        <v>79184.320000000007</v>
      </c>
      <c r="AE12" s="21">
        <v>216.66</v>
      </c>
      <c r="AF12" s="21">
        <v>0</v>
      </c>
      <c r="AG12" s="21">
        <v>0</v>
      </c>
      <c r="AH12" s="21">
        <v>22148.89</v>
      </c>
      <c r="AI12" s="21">
        <v>9014.61</v>
      </c>
      <c r="AJ12" s="22">
        <f t="shared" si="3"/>
        <v>110564.48000000001</v>
      </c>
      <c r="AK12" s="23">
        <v>0</v>
      </c>
      <c r="AL12" s="23">
        <v>3650</v>
      </c>
      <c r="AM12" s="24">
        <f t="shared" si="4"/>
        <v>3650</v>
      </c>
      <c r="AN12" s="22">
        <f t="shared" si="5"/>
        <v>114214.48000000001</v>
      </c>
      <c r="AO12" s="28"/>
      <c r="AQ12" s="27"/>
    </row>
    <row r="13" spans="1:43" s="26" customFormat="1" ht="34.200000000000003" customHeight="1" x14ac:dyDescent="0.65">
      <c r="A13" s="9" t="s">
        <v>37</v>
      </c>
      <c r="B13" s="10" t="s">
        <v>38</v>
      </c>
      <c r="C13" s="11" t="s">
        <v>28</v>
      </c>
      <c r="D13" s="12">
        <v>1788</v>
      </c>
      <c r="E13" s="13">
        <v>1684.6874474442006</v>
      </c>
      <c r="F13" s="12">
        <v>2439</v>
      </c>
      <c r="G13" s="13">
        <v>2172.6066816771008</v>
      </c>
      <c r="H13" s="12">
        <v>2198</v>
      </c>
      <c r="I13" s="13">
        <v>1988.6707207166</v>
      </c>
      <c r="J13" s="12">
        <v>306</v>
      </c>
      <c r="K13" s="13">
        <v>290.57744744759998</v>
      </c>
      <c r="L13" s="12">
        <v>27</v>
      </c>
      <c r="M13" s="13">
        <v>27</v>
      </c>
      <c r="N13" s="12">
        <v>0</v>
      </c>
      <c r="O13" s="12">
        <v>0</v>
      </c>
      <c r="P13" s="14">
        <f t="shared" si="0"/>
        <v>6758</v>
      </c>
      <c r="Q13" s="15">
        <f t="shared" si="0"/>
        <v>6163.5422972855013</v>
      </c>
      <c r="R13" s="16"/>
      <c r="S13" s="16"/>
      <c r="T13" s="16"/>
      <c r="U13" s="16"/>
      <c r="V13" s="16"/>
      <c r="W13" s="16"/>
      <c r="X13" s="16"/>
      <c r="Y13" s="16"/>
      <c r="Z13" s="17">
        <f t="shared" si="1"/>
        <v>0</v>
      </c>
      <c r="AA13" s="18">
        <f t="shared" si="1"/>
        <v>0</v>
      </c>
      <c r="AB13" s="19">
        <f t="shared" si="2"/>
        <v>6758</v>
      </c>
      <c r="AC13" s="20">
        <f t="shared" si="2"/>
        <v>6163.5422972855013</v>
      </c>
      <c r="AD13" s="21">
        <v>16061558.520000167</v>
      </c>
      <c r="AE13" s="21">
        <v>270738.2299999994</v>
      </c>
      <c r="AF13" s="21">
        <v>600</v>
      </c>
      <c r="AG13" s="21">
        <v>1454356.1400000015</v>
      </c>
      <c r="AH13" s="21">
        <v>4312002.4400000386</v>
      </c>
      <c r="AI13" s="21">
        <v>13615853.3700001</v>
      </c>
      <c r="AJ13" s="22">
        <f t="shared" si="3"/>
        <v>35715108.700000308</v>
      </c>
      <c r="AK13" s="23">
        <v>147771.28</v>
      </c>
      <c r="AL13" s="23">
        <v>81237.61</v>
      </c>
      <c r="AM13" s="24">
        <f t="shared" si="4"/>
        <v>229008.89</v>
      </c>
      <c r="AN13" s="22">
        <f t="shared" si="5"/>
        <v>35944117.590000309</v>
      </c>
      <c r="AO13" s="30"/>
      <c r="AQ13" s="27"/>
    </row>
    <row r="14" spans="1:43" s="26" customFormat="1" x14ac:dyDescent="0.65">
      <c r="A14" s="9" t="s">
        <v>39</v>
      </c>
      <c r="B14" s="10" t="s">
        <v>40</v>
      </c>
      <c r="C14" s="11" t="s">
        <v>28</v>
      </c>
      <c r="D14" s="12">
        <v>604</v>
      </c>
      <c r="E14" s="13">
        <v>565.26900000000012</v>
      </c>
      <c r="F14" s="12">
        <v>208</v>
      </c>
      <c r="G14" s="13">
        <v>198.38800000000003</v>
      </c>
      <c r="H14" s="12">
        <v>780</v>
      </c>
      <c r="I14" s="13">
        <v>748.84399999999994</v>
      </c>
      <c r="J14" s="12">
        <v>142</v>
      </c>
      <c r="K14" s="13">
        <v>138.42099999999999</v>
      </c>
      <c r="L14" s="12">
        <v>11</v>
      </c>
      <c r="M14" s="13">
        <v>10.598000000000001</v>
      </c>
      <c r="N14" s="12">
        <v>0</v>
      </c>
      <c r="O14" s="12">
        <v>0</v>
      </c>
      <c r="P14" s="14">
        <f t="shared" si="0"/>
        <v>1745</v>
      </c>
      <c r="Q14" s="15">
        <f t="shared" si="0"/>
        <v>1661.5200000000002</v>
      </c>
      <c r="R14" s="16">
        <v>27</v>
      </c>
      <c r="S14" s="16">
        <v>27</v>
      </c>
      <c r="T14" s="16">
        <v>0</v>
      </c>
      <c r="U14" s="16">
        <v>0</v>
      </c>
      <c r="V14" s="16">
        <v>18</v>
      </c>
      <c r="W14" s="16">
        <v>18</v>
      </c>
      <c r="X14" s="16">
        <v>0</v>
      </c>
      <c r="Y14" s="16">
        <v>0</v>
      </c>
      <c r="Z14" s="17">
        <f t="shared" si="1"/>
        <v>45</v>
      </c>
      <c r="AA14" s="18">
        <f t="shared" si="1"/>
        <v>45</v>
      </c>
      <c r="AB14" s="19">
        <f t="shared" si="2"/>
        <v>1790</v>
      </c>
      <c r="AC14" s="20">
        <f t="shared" si="2"/>
        <v>1706.5200000000002</v>
      </c>
      <c r="AD14" s="21">
        <v>4569687.0100000277</v>
      </c>
      <c r="AE14" s="21">
        <v>17521.54</v>
      </c>
      <c r="AF14" s="21">
        <v>77300</v>
      </c>
      <c r="AG14" s="21">
        <v>1973.0800000000002</v>
      </c>
      <c r="AH14" s="21">
        <v>1234004.8800000106</v>
      </c>
      <c r="AI14" s="21">
        <v>475512.84999999928</v>
      </c>
      <c r="AJ14" s="22">
        <f t="shared" si="3"/>
        <v>6375999.3600000385</v>
      </c>
      <c r="AK14" s="23">
        <v>566606.21</v>
      </c>
      <c r="AL14" s="23">
        <v>0</v>
      </c>
      <c r="AM14" s="24">
        <f t="shared" si="4"/>
        <v>566606.21</v>
      </c>
      <c r="AN14" s="22">
        <f t="shared" si="5"/>
        <v>6942605.5700000385</v>
      </c>
      <c r="AO14" s="28"/>
      <c r="AQ14" s="27"/>
    </row>
    <row r="15" spans="1:43" s="26" customFormat="1" x14ac:dyDescent="0.65">
      <c r="A15" s="9" t="s">
        <v>41</v>
      </c>
      <c r="B15" s="10" t="s">
        <v>40</v>
      </c>
      <c r="C15" s="11" t="s">
        <v>28</v>
      </c>
      <c r="D15" s="12">
        <v>253</v>
      </c>
      <c r="E15" s="13">
        <v>231.95000000000002</v>
      </c>
      <c r="F15" s="12">
        <v>489</v>
      </c>
      <c r="G15" s="13">
        <v>461.97</v>
      </c>
      <c r="H15" s="12">
        <v>546</v>
      </c>
      <c r="I15" s="13">
        <v>524.07000000000005</v>
      </c>
      <c r="J15" s="12">
        <v>360</v>
      </c>
      <c r="K15" s="13">
        <v>340.48999999999995</v>
      </c>
      <c r="L15" s="12">
        <v>25</v>
      </c>
      <c r="M15" s="13">
        <v>24.7</v>
      </c>
      <c r="N15" s="12">
        <v>0</v>
      </c>
      <c r="O15" s="12">
        <v>0</v>
      </c>
      <c r="P15" s="14">
        <f t="shared" si="0"/>
        <v>1673</v>
      </c>
      <c r="Q15" s="15">
        <f t="shared" si="0"/>
        <v>1583.1800000000003</v>
      </c>
      <c r="R15" s="16">
        <v>59</v>
      </c>
      <c r="S15" s="16">
        <v>59</v>
      </c>
      <c r="T15" s="16">
        <v>0</v>
      </c>
      <c r="U15" s="16">
        <v>0</v>
      </c>
      <c r="V15" s="16">
        <v>120</v>
      </c>
      <c r="W15" s="16">
        <v>120</v>
      </c>
      <c r="X15" s="16">
        <v>0</v>
      </c>
      <c r="Y15" s="16">
        <v>0</v>
      </c>
      <c r="Z15" s="17">
        <f t="shared" si="1"/>
        <v>179</v>
      </c>
      <c r="AA15" s="18">
        <f t="shared" si="1"/>
        <v>179</v>
      </c>
      <c r="AB15" s="19">
        <f t="shared" si="2"/>
        <v>1852</v>
      </c>
      <c r="AC15" s="20">
        <f t="shared" si="2"/>
        <v>1762.1800000000003</v>
      </c>
      <c r="AD15" s="21">
        <v>3887244</v>
      </c>
      <c r="AE15" s="21">
        <v>214971</v>
      </c>
      <c r="AF15" s="21">
        <v>60373</v>
      </c>
      <c r="AG15" s="21">
        <v>149599</v>
      </c>
      <c r="AH15" s="21">
        <v>1118283</v>
      </c>
      <c r="AI15" s="21">
        <v>442005</v>
      </c>
      <c r="AJ15" s="22">
        <f t="shared" si="3"/>
        <v>5872475</v>
      </c>
      <c r="AK15" s="23">
        <v>492899</v>
      </c>
      <c r="AL15" s="23">
        <v>0</v>
      </c>
      <c r="AM15" s="24">
        <f t="shared" si="4"/>
        <v>492899</v>
      </c>
      <c r="AN15" s="22">
        <f t="shared" si="5"/>
        <v>6365374</v>
      </c>
      <c r="AO15" s="31"/>
      <c r="AQ15" s="27"/>
    </row>
    <row r="16" spans="1:43" s="26" customFormat="1" ht="15.5" thickBot="1" x14ac:dyDescent="0.8">
      <c r="A16" s="9" t="s">
        <v>42</v>
      </c>
      <c r="B16" s="10" t="s">
        <v>35</v>
      </c>
      <c r="C16" s="11" t="s">
        <v>28</v>
      </c>
      <c r="D16" s="12">
        <v>123</v>
      </c>
      <c r="E16" s="13">
        <v>122.7</v>
      </c>
      <c r="F16" s="12">
        <v>196</v>
      </c>
      <c r="G16" s="13">
        <v>189.57702700000002</v>
      </c>
      <c r="H16" s="12">
        <v>1231</v>
      </c>
      <c r="I16" s="13">
        <v>1157.2714139999998</v>
      </c>
      <c r="J16" s="12">
        <v>578</v>
      </c>
      <c r="K16" s="13">
        <v>544.77888100000007</v>
      </c>
      <c r="L16" s="12">
        <v>10</v>
      </c>
      <c r="M16" s="13">
        <v>10</v>
      </c>
      <c r="N16" s="12">
        <v>0</v>
      </c>
      <c r="O16" s="12">
        <v>0</v>
      </c>
      <c r="P16" s="14">
        <f t="shared" si="0"/>
        <v>2138</v>
      </c>
      <c r="Q16" s="15">
        <f t="shared" si="0"/>
        <v>2024.3273220000001</v>
      </c>
      <c r="R16" s="16">
        <v>0</v>
      </c>
      <c r="S16" s="16">
        <v>0</v>
      </c>
      <c r="T16" s="16">
        <v>0</v>
      </c>
      <c r="U16" s="16">
        <v>0</v>
      </c>
      <c r="V16" s="16">
        <v>0</v>
      </c>
      <c r="W16" s="16">
        <v>0</v>
      </c>
      <c r="X16" s="16">
        <v>0</v>
      </c>
      <c r="Y16" s="16">
        <v>0</v>
      </c>
      <c r="Z16" s="17">
        <f t="shared" si="1"/>
        <v>0</v>
      </c>
      <c r="AA16" s="18">
        <f t="shared" si="1"/>
        <v>0</v>
      </c>
      <c r="AB16" s="19">
        <f t="shared" si="2"/>
        <v>2138</v>
      </c>
      <c r="AC16" s="20">
        <f t="shared" si="2"/>
        <v>2024.3273220000001</v>
      </c>
      <c r="AD16" s="21">
        <v>6484836.7199999997</v>
      </c>
      <c r="AE16" s="21">
        <v>510513.98999999929</v>
      </c>
      <c r="AF16" s="21">
        <v>0</v>
      </c>
      <c r="AG16" s="21">
        <v>0</v>
      </c>
      <c r="AH16" s="21">
        <v>713483.85</v>
      </c>
      <c r="AI16" s="21">
        <v>1791292.73</v>
      </c>
      <c r="AJ16" s="22">
        <f t="shared" si="3"/>
        <v>9500127.2899999991</v>
      </c>
      <c r="AK16" s="23">
        <v>1069507.4099999999</v>
      </c>
      <c r="AL16" s="23">
        <v>67115</v>
      </c>
      <c r="AM16" s="24">
        <f t="shared" si="4"/>
        <v>1136622.4099999999</v>
      </c>
      <c r="AN16" s="22">
        <f t="shared" si="5"/>
        <v>10636749.699999999</v>
      </c>
      <c r="AO16" s="31"/>
      <c r="AQ16" s="27"/>
    </row>
    <row r="17" spans="1:43" s="26" customFormat="1" ht="30.25" thickBot="1" x14ac:dyDescent="0.8">
      <c r="A17" s="9" t="s">
        <v>43</v>
      </c>
      <c r="B17" s="10" t="s">
        <v>30</v>
      </c>
      <c r="C17" s="11" t="s">
        <v>28</v>
      </c>
      <c r="D17" s="12">
        <v>0</v>
      </c>
      <c r="E17" s="13">
        <v>0</v>
      </c>
      <c r="F17" s="12">
        <v>0</v>
      </c>
      <c r="G17" s="13">
        <v>0</v>
      </c>
      <c r="H17" s="12">
        <v>0</v>
      </c>
      <c r="I17" s="13">
        <v>0</v>
      </c>
      <c r="J17" s="12">
        <v>0</v>
      </c>
      <c r="K17" s="13">
        <v>0</v>
      </c>
      <c r="L17" s="12">
        <v>0</v>
      </c>
      <c r="M17" s="13">
        <v>0</v>
      </c>
      <c r="N17" s="12">
        <v>353</v>
      </c>
      <c r="O17" s="12">
        <v>0</v>
      </c>
      <c r="P17" s="14">
        <f t="shared" si="0"/>
        <v>353</v>
      </c>
      <c r="Q17" s="15">
        <f t="shared" si="0"/>
        <v>0</v>
      </c>
      <c r="R17" s="32">
        <v>3</v>
      </c>
      <c r="S17" s="32">
        <v>0</v>
      </c>
      <c r="T17" s="32">
        <v>9</v>
      </c>
      <c r="U17" s="32">
        <v>0</v>
      </c>
      <c r="V17" s="16">
        <v>0</v>
      </c>
      <c r="W17" s="16">
        <v>0</v>
      </c>
      <c r="X17" s="16">
        <v>0</v>
      </c>
      <c r="Y17" s="16">
        <v>0</v>
      </c>
      <c r="Z17" s="17">
        <f t="shared" si="1"/>
        <v>12</v>
      </c>
      <c r="AA17" s="18">
        <f t="shared" si="1"/>
        <v>0</v>
      </c>
      <c r="AB17" s="19">
        <f t="shared" si="2"/>
        <v>365</v>
      </c>
      <c r="AC17" s="20">
        <f t="shared" si="2"/>
        <v>0</v>
      </c>
      <c r="AD17" s="33">
        <v>2174896.33</v>
      </c>
      <c r="AE17" s="33">
        <v>90443.82</v>
      </c>
      <c r="AF17" s="33">
        <v>0</v>
      </c>
      <c r="AG17" s="33">
        <v>0</v>
      </c>
      <c r="AH17" s="33" t="s">
        <v>44</v>
      </c>
      <c r="AI17" s="33" t="s">
        <v>45</v>
      </c>
      <c r="AJ17" s="22">
        <f t="shared" si="3"/>
        <v>2265340.15</v>
      </c>
      <c r="AK17" s="23">
        <v>0</v>
      </c>
      <c r="AL17" s="34">
        <v>174818.9</v>
      </c>
      <c r="AM17" s="24">
        <f t="shared" si="4"/>
        <v>174818.9</v>
      </c>
      <c r="AN17" s="22">
        <f t="shared" si="5"/>
        <v>2440159.0499999998</v>
      </c>
      <c r="AO17" s="28"/>
      <c r="AQ17" s="27"/>
    </row>
    <row r="18" spans="1:43" s="26" customFormat="1" x14ac:dyDescent="0.65">
      <c r="A18" s="9" t="s">
        <v>46</v>
      </c>
      <c r="B18" s="10" t="s">
        <v>30</v>
      </c>
      <c r="C18" s="11" t="s">
        <v>28</v>
      </c>
      <c r="D18" s="12">
        <v>86</v>
      </c>
      <c r="E18" s="13">
        <v>80.989999999999995</v>
      </c>
      <c r="F18" s="12">
        <v>255</v>
      </c>
      <c r="G18" s="13">
        <v>251</v>
      </c>
      <c r="H18" s="12">
        <v>869</v>
      </c>
      <c r="I18" s="13">
        <v>854.79</v>
      </c>
      <c r="J18" s="12">
        <v>327</v>
      </c>
      <c r="K18" s="13">
        <v>316.61</v>
      </c>
      <c r="L18" s="12">
        <v>14</v>
      </c>
      <c r="M18" s="13">
        <v>13.5</v>
      </c>
      <c r="N18" s="12">
        <v>102</v>
      </c>
      <c r="O18" s="12">
        <v>102</v>
      </c>
      <c r="P18" s="14">
        <f t="shared" si="0"/>
        <v>1653</v>
      </c>
      <c r="Q18" s="15">
        <f t="shared" si="0"/>
        <v>1618.8899999999999</v>
      </c>
      <c r="R18" s="16">
        <v>0</v>
      </c>
      <c r="S18" s="16">
        <v>0</v>
      </c>
      <c r="T18" s="16">
        <v>0</v>
      </c>
      <c r="U18" s="16">
        <v>0</v>
      </c>
      <c r="V18" s="16">
        <v>493</v>
      </c>
      <c r="W18" s="16">
        <v>493</v>
      </c>
      <c r="X18" s="16">
        <v>0</v>
      </c>
      <c r="Y18" s="16">
        <v>0</v>
      </c>
      <c r="Z18" s="17">
        <f t="shared" si="1"/>
        <v>493</v>
      </c>
      <c r="AA18" s="18">
        <f t="shared" si="1"/>
        <v>493</v>
      </c>
      <c r="AB18" s="19">
        <f t="shared" si="2"/>
        <v>2146</v>
      </c>
      <c r="AC18" s="20">
        <f t="shared" si="2"/>
        <v>2111.89</v>
      </c>
      <c r="AD18" s="21">
        <v>6826492.0199999996</v>
      </c>
      <c r="AE18" s="21">
        <v>0</v>
      </c>
      <c r="AF18" s="21">
        <v>908969.49</v>
      </c>
      <c r="AG18" s="21">
        <v>111838.94</v>
      </c>
      <c r="AH18" s="21">
        <v>1171317.8899999999</v>
      </c>
      <c r="AI18" s="21">
        <v>892730.48</v>
      </c>
      <c r="AJ18" s="22">
        <f t="shared" si="3"/>
        <v>9911348.8200000003</v>
      </c>
      <c r="AK18" s="23">
        <v>2361327.25</v>
      </c>
      <c r="AL18" s="23">
        <v>0</v>
      </c>
      <c r="AM18" s="24">
        <f t="shared" si="4"/>
        <v>2361327.25</v>
      </c>
      <c r="AN18" s="22">
        <f t="shared" si="5"/>
        <v>12272676.07</v>
      </c>
      <c r="AO18" s="28"/>
      <c r="AQ18" s="27"/>
    </row>
    <row r="19" spans="1:43" s="26" customFormat="1" x14ac:dyDescent="0.65">
      <c r="A19" s="9" t="s">
        <v>47</v>
      </c>
      <c r="B19" s="10" t="s">
        <v>35</v>
      </c>
      <c r="C19" s="11" t="s">
        <v>28</v>
      </c>
      <c r="D19" s="12">
        <v>1</v>
      </c>
      <c r="E19" s="13">
        <v>1</v>
      </c>
      <c r="F19" s="12">
        <v>16</v>
      </c>
      <c r="G19" s="13">
        <v>16</v>
      </c>
      <c r="H19" s="12">
        <v>121.8</v>
      </c>
      <c r="I19" s="13">
        <v>123</v>
      </c>
      <c r="J19" s="12">
        <v>115.9</v>
      </c>
      <c r="K19" s="13">
        <v>117</v>
      </c>
      <c r="L19" s="12">
        <v>11</v>
      </c>
      <c r="M19" s="13">
        <v>11</v>
      </c>
      <c r="N19" s="12">
        <v>0</v>
      </c>
      <c r="O19" s="12">
        <v>0</v>
      </c>
      <c r="P19" s="14">
        <f t="shared" si="0"/>
        <v>265.70000000000005</v>
      </c>
      <c r="Q19" s="15">
        <f t="shared" si="0"/>
        <v>268</v>
      </c>
      <c r="R19" s="16">
        <v>0</v>
      </c>
      <c r="S19" s="16">
        <v>0</v>
      </c>
      <c r="T19" s="16">
        <v>0</v>
      </c>
      <c r="U19" s="16">
        <v>0</v>
      </c>
      <c r="V19" s="16">
        <v>0</v>
      </c>
      <c r="W19" s="16">
        <v>0</v>
      </c>
      <c r="X19" s="16">
        <v>0</v>
      </c>
      <c r="Y19" s="16">
        <v>0</v>
      </c>
      <c r="Z19" s="17">
        <f t="shared" si="1"/>
        <v>0</v>
      </c>
      <c r="AA19" s="18">
        <f t="shared" si="1"/>
        <v>0</v>
      </c>
      <c r="AB19" s="19">
        <f t="shared" si="2"/>
        <v>265.70000000000005</v>
      </c>
      <c r="AC19" s="20">
        <f t="shared" si="2"/>
        <v>268</v>
      </c>
      <c r="AD19" s="21">
        <v>984838.04</v>
      </c>
      <c r="AE19" s="21">
        <v>20973.539999999997</v>
      </c>
      <c r="AF19" s="21">
        <v>3750</v>
      </c>
      <c r="AG19" s="21">
        <v>0</v>
      </c>
      <c r="AH19" s="21">
        <v>273641.46000000002</v>
      </c>
      <c r="AI19" s="21">
        <v>113273.3</v>
      </c>
      <c r="AJ19" s="22">
        <f t="shared" si="3"/>
        <v>1396476.34</v>
      </c>
      <c r="AK19" s="23">
        <v>338635.21</v>
      </c>
      <c r="AL19" s="23">
        <v>0</v>
      </c>
      <c r="AM19" s="24">
        <f t="shared" si="4"/>
        <v>338635.21</v>
      </c>
      <c r="AN19" s="22">
        <f t="shared" si="5"/>
        <v>1735111.55</v>
      </c>
      <c r="AO19" s="28"/>
      <c r="AQ19" s="27"/>
    </row>
    <row r="20" spans="1:43" s="26" customFormat="1" x14ac:dyDescent="0.65">
      <c r="A20" s="9" t="s">
        <v>48</v>
      </c>
      <c r="B20" s="10" t="s">
        <v>35</v>
      </c>
      <c r="C20" s="11" t="s">
        <v>28</v>
      </c>
      <c r="D20" s="12">
        <v>648</v>
      </c>
      <c r="E20" s="13">
        <v>604.25000000000011</v>
      </c>
      <c r="F20" s="12">
        <v>1093</v>
      </c>
      <c r="G20" s="13">
        <v>1042.2399999999998</v>
      </c>
      <c r="H20" s="12">
        <v>4217</v>
      </c>
      <c r="I20" s="13">
        <v>4079.7699999999995</v>
      </c>
      <c r="J20" s="12">
        <v>1416</v>
      </c>
      <c r="K20" s="13">
        <v>1362.3900000000003</v>
      </c>
      <c r="L20" s="12">
        <v>233</v>
      </c>
      <c r="M20" s="13">
        <v>222.68000000000004</v>
      </c>
      <c r="N20" s="12">
        <v>321</v>
      </c>
      <c r="O20" s="12">
        <v>311.04000000000002</v>
      </c>
      <c r="P20" s="14">
        <f t="shared" si="0"/>
        <v>7928</v>
      </c>
      <c r="Q20" s="15">
        <f t="shared" si="0"/>
        <v>7622.37</v>
      </c>
      <c r="R20" s="16">
        <v>0</v>
      </c>
      <c r="S20" s="16">
        <v>0</v>
      </c>
      <c r="T20" s="16">
        <v>0</v>
      </c>
      <c r="U20" s="16">
        <v>0</v>
      </c>
      <c r="V20" s="16">
        <v>0</v>
      </c>
      <c r="W20" s="16">
        <v>0</v>
      </c>
      <c r="X20" s="16">
        <v>0</v>
      </c>
      <c r="Y20" s="16">
        <v>0</v>
      </c>
      <c r="Z20" s="17">
        <f t="shared" si="1"/>
        <v>0</v>
      </c>
      <c r="AA20" s="18">
        <f t="shared" si="1"/>
        <v>0</v>
      </c>
      <c r="AB20" s="19">
        <f t="shared" si="2"/>
        <v>7928</v>
      </c>
      <c r="AC20" s="20">
        <f t="shared" si="2"/>
        <v>7622.37</v>
      </c>
      <c r="AD20" s="21">
        <v>24902857.969999999</v>
      </c>
      <c r="AE20" s="21">
        <v>1070260.21</v>
      </c>
      <c r="AF20" s="21">
        <v>103464.24</v>
      </c>
      <c r="AG20" s="21">
        <v>143113.91</v>
      </c>
      <c r="AH20" s="21">
        <v>20069849.961236443</v>
      </c>
      <c r="AI20" s="21">
        <v>2791612.5950846788</v>
      </c>
      <c r="AJ20" s="22">
        <f t="shared" si="3"/>
        <v>49081158.886321127</v>
      </c>
      <c r="AK20" s="23">
        <v>1976061.1199999999</v>
      </c>
      <c r="AL20" s="23">
        <v>176651.28</v>
      </c>
      <c r="AM20" s="24">
        <f t="shared" si="4"/>
        <v>2152712.4</v>
      </c>
      <c r="AN20" s="22">
        <f t="shared" si="5"/>
        <v>51233871.286321126</v>
      </c>
      <c r="AO20" s="31"/>
      <c r="AQ20" s="27"/>
    </row>
  </sheetData>
  <mergeCells count="2">
    <mergeCell ref="Z4:AA4"/>
    <mergeCell ref="AB4:AC4"/>
  </mergeCells>
  <conditionalFormatting sqref="D7:D10 D12:D20">
    <cfRule type="expression" dxfId="35" priority="36">
      <formula>AND(NOT(ISBLANK(E7)),ISBLANK(D7))</formula>
    </cfRule>
  </conditionalFormatting>
  <conditionalFormatting sqref="E7:E10 E12:E20">
    <cfRule type="expression" dxfId="34" priority="35">
      <formula>AND(NOT(ISBLANK(D7)),ISBLANK(E7))</formula>
    </cfRule>
  </conditionalFormatting>
  <conditionalFormatting sqref="F7:F10 F12:F20">
    <cfRule type="expression" dxfId="33" priority="34">
      <formula>AND(NOT(ISBLANK(G7)),ISBLANK(F7))</formula>
    </cfRule>
  </conditionalFormatting>
  <conditionalFormatting sqref="G7:G10 G12:G20">
    <cfRule type="expression" dxfId="32" priority="33">
      <formula>AND(NOT(ISBLANK(F7)),ISBLANK(G7))</formula>
    </cfRule>
  </conditionalFormatting>
  <conditionalFormatting sqref="H7:H10 H12:H20">
    <cfRule type="expression" dxfId="31" priority="32">
      <formula>AND(NOT(ISBLANK(I7)),ISBLANK(H7))</formula>
    </cfRule>
  </conditionalFormatting>
  <conditionalFormatting sqref="I7:I10 I12:I20">
    <cfRule type="expression" dxfId="30" priority="31">
      <formula>AND(NOT(ISBLANK(H7)),ISBLANK(I7))</formula>
    </cfRule>
  </conditionalFormatting>
  <conditionalFormatting sqref="J7:J10 J12:J20">
    <cfRule type="expression" dxfId="29" priority="30">
      <formula>AND(NOT(ISBLANK(K7)),ISBLANK(J7))</formula>
    </cfRule>
  </conditionalFormatting>
  <conditionalFormatting sqref="K7:K10 K12:K20">
    <cfRule type="expression" dxfId="28" priority="29">
      <formula>AND(NOT(ISBLANK(J7)),ISBLANK(K7))</formula>
    </cfRule>
  </conditionalFormatting>
  <conditionalFormatting sqref="L7:L10 L12:L20">
    <cfRule type="expression" dxfId="27" priority="28">
      <formula>AND(NOT(ISBLANK(M7)),ISBLANK(L7))</formula>
    </cfRule>
  </conditionalFormatting>
  <conditionalFormatting sqref="M7:M10 M12:M20">
    <cfRule type="expression" dxfId="26" priority="27">
      <formula>AND(NOT(ISBLANK(L7)),ISBLANK(M7))</formula>
    </cfRule>
  </conditionalFormatting>
  <conditionalFormatting sqref="N7:N10 N12:N20">
    <cfRule type="expression" dxfId="25" priority="26">
      <formula>AND(NOT(ISBLANK(O7)),ISBLANK(N7))</formula>
    </cfRule>
  </conditionalFormatting>
  <conditionalFormatting sqref="O7:O10 O12:O20">
    <cfRule type="expression" dxfId="24" priority="25">
      <formula>AND(NOT(ISBLANK(N7)),ISBLANK(O7))</formula>
    </cfRule>
  </conditionalFormatting>
  <conditionalFormatting sqref="D6">
    <cfRule type="expression" dxfId="23" priority="24">
      <formula>AND(NOT(ISBLANK(E6)),ISBLANK(D6))</formula>
    </cfRule>
  </conditionalFormatting>
  <conditionalFormatting sqref="E6">
    <cfRule type="expression" dxfId="22" priority="23">
      <formula>AND(NOT(ISBLANK(D6)),ISBLANK(E6))</formula>
    </cfRule>
  </conditionalFormatting>
  <conditionalFormatting sqref="F6">
    <cfRule type="expression" dxfId="21" priority="22">
      <formula>AND(NOT(ISBLANK(G6)),ISBLANK(F6))</formula>
    </cfRule>
  </conditionalFormatting>
  <conditionalFormatting sqref="G6">
    <cfRule type="expression" dxfId="20" priority="21">
      <formula>AND(NOT(ISBLANK(F6)),ISBLANK(G6))</formula>
    </cfRule>
  </conditionalFormatting>
  <conditionalFormatting sqref="H6">
    <cfRule type="expression" dxfId="19" priority="20">
      <formula>AND(NOT(ISBLANK(I6)),ISBLANK(H6))</formula>
    </cfRule>
  </conditionalFormatting>
  <conditionalFormatting sqref="I6">
    <cfRule type="expression" dxfId="18" priority="19">
      <formula>AND(NOT(ISBLANK(H6)),ISBLANK(I6))</formula>
    </cfRule>
  </conditionalFormatting>
  <conditionalFormatting sqref="J6">
    <cfRule type="expression" dxfId="17" priority="18">
      <formula>AND(NOT(ISBLANK(K6)),ISBLANK(J6))</formula>
    </cfRule>
  </conditionalFormatting>
  <conditionalFormatting sqref="K6">
    <cfRule type="expression" dxfId="16" priority="17">
      <formula>AND(NOT(ISBLANK(J6)),ISBLANK(K6))</formula>
    </cfRule>
  </conditionalFormatting>
  <conditionalFormatting sqref="L6">
    <cfRule type="expression" dxfId="15" priority="16">
      <formula>AND(NOT(ISBLANK(M6)),ISBLANK(L6))</formula>
    </cfRule>
  </conditionalFormatting>
  <conditionalFormatting sqref="M6">
    <cfRule type="expression" dxfId="14" priority="15">
      <formula>AND(NOT(ISBLANK(L6)),ISBLANK(M6))</formula>
    </cfRule>
  </conditionalFormatting>
  <conditionalFormatting sqref="N6">
    <cfRule type="expression" dxfId="13" priority="14">
      <formula>AND(NOT(ISBLANK(O6)),ISBLANK(N6))</formula>
    </cfRule>
  </conditionalFormatting>
  <conditionalFormatting sqref="O6">
    <cfRule type="expression" dxfId="12" priority="13">
      <formula>AND(NOT(ISBLANK(N6)),ISBLANK(O6))</formula>
    </cfRule>
  </conditionalFormatting>
  <conditionalFormatting sqref="D11">
    <cfRule type="expression" dxfId="11" priority="12">
      <formula>AND(NOT(ISBLANK(E11)),ISBLANK(D11))</formula>
    </cfRule>
  </conditionalFormatting>
  <conditionalFormatting sqref="E11">
    <cfRule type="expression" dxfId="10" priority="11">
      <formula>AND(NOT(ISBLANK(D11)),ISBLANK(E11))</formula>
    </cfRule>
  </conditionalFormatting>
  <conditionalFormatting sqref="F11">
    <cfRule type="expression" dxfId="9" priority="10">
      <formula>AND(NOT(ISBLANK(G11)),ISBLANK(F11))</formula>
    </cfRule>
  </conditionalFormatting>
  <conditionalFormatting sqref="G11">
    <cfRule type="expression" dxfId="8" priority="9">
      <formula>AND(NOT(ISBLANK(F11)),ISBLANK(G11))</formula>
    </cfRule>
  </conditionalFormatting>
  <conditionalFormatting sqref="H11">
    <cfRule type="expression" dxfId="7" priority="8">
      <formula>AND(NOT(ISBLANK(I11)),ISBLANK(H11))</formula>
    </cfRule>
  </conditionalFormatting>
  <conditionalFormatting sqref="I11">
    <cfRule type="expression" dxfId="6" priority="7">
      <formula>AND(NOT(ISBLANK(H11)),ISBLANK(I11))</formula>
    </cfRule>
  </conditionalFormatting>
  <conditionalFormatting sqref="J11">
    <cfRule type="expression" dxfId="5" priority="6">
      <formula>AND(NOT(ISBLANK(K11)),ISBLANK(J11))</formula>
    </cfRule>
  </conditionalFormatting>
  <conditionalFormatting sqref="K11">
    <cfRule type="expression" dxfId="4" priority="5">
      <formula>AND(NOT(ISBLANK(J11)),ISBLANK(K11))</formula>
    </cfRule>
  </conditionalFormatting>
  <conditionalFormatting sqref="L11">
    <cfRule type="expression" dxfId="3" priority="4">
      <formula>AND(NOT(ISBLANK(M11)),ISBLANK(L11))</formula>
    </cfRule>
  </conditionalFormatting>
  <conditionalFormatting sqref="M11">
    <cfRule type="expression" dxfId="2" priority="3">
      <formula>AND(NOT(ISBLANK(L11)),ISBLANK(M11))</formula>
    </cfRule>
  </conditionalFormatting>
  <conditionalFormatting sqref="N11">
    <cfRule type="expression" dxfId="1" priority="2">
      <formula>AND(NOT(ISBLANK(O11)),ISBLANK(N11))</formula>
    </cfRule>
  </conditionalFormatting>
  <conditionalFormatting sqref="O11">
    <cfRule type="expression" dxfId="0" priority="1">
      <formula>AND(NOT(ISBLANK(N11)),ISBLANK(O11))</formula>
    </cfRule>
  </conditionalFormatting>
  <dataValidations count="5">
    <dataValidation type="decimal" allowBlank="1" showInputMessage="1" showErrorMessage="1" sqref="R6:R20 T6:T20 V6:V20 X6:X20 AD6:AI20 AK6:AL20" xr:uid="{E48BB95C-76CE-432F-B36C-3F6A44276AF2}">
      <formula1>0</formula1>
      <formula2>1E+26</formula2>
    </dataValidation>
    <dataValidation type="decimal" allowBlank="1" showInputMessage="1" showErrorMessage="1" sqref="S6:S20 U6:U20 W6:W20 Y6:Y20" xr:uid="{8E7EE3D7-221B-4486-AC56-0854BA457781}">
      <formula1>0</formula1>
      <formula2>R6</formula2>
    </dataValidation>
    <dataValidation type="custom" allowBlank="1" showInputMessage="1" showErrorMessage="1" errorTitle="Headcount" error="The value entered in the headcount field must be greater than or equal to the value entered in the FTE field." sqref="D9:D13 H9:H13 E7 G7 M7 F15 N15:N17 I7 J9:J13 K7 D15 L9:L13 F9:F13 L15 J15 H15 N9:N13" xr:uid="{BD75CBFF-0B2F-4ABF-83D0-B48A18C8A4A7}">
      <formula1>D7&gt;=E7</formula1>
    </dataValidation>
    <dataValidation type="custom" allowBlank="1" showInputMessage="1" showErrorMessage="1" errorTitle="FTE" error="The value entered in the FTE field must be less than or equal to the value entered in the headcount field." sqref="I15 H7 L7 G15 E9:E13 N7:O7 M9:M13 M15 O15:O17 G9:G13 F7 I9:I13 J7 O9:O13 E15 D7 K9:K13 K15" xr:uid="{322076B7-D16C-498A-98E2-BAC83D0654D3}">
      <formula1>D7&lt;=C7</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20" xr:uid="{E6CBA3CF-FA73-496F-81A3-31AA7BE7FBB6}">
      <formula1>INDIRECT("Organisation_Type")</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New Version October 2021</vt:lpstr>
      <vt:lpstr>old Version October 2021</vt:lpstr>
      <vt:lpstr>'New Version October 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Vohra, Hanif (Human Resources)</dc:creator>
  <cp:lastModifiedBy>Vohra, Hanif (Human Resources)</cp:lastModifiedBy>
  <dcterms:created xsi:type="dcterms:W3CDTF">2021-11-19T09:49:04Z</dcterms:created>
  <dcterms:modified xsi:type="dcterms:W3CDTF">2021-11-19T09:53:22Z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2021-11-19T09:49:05Z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9dd49548-db1d-4526-954d-a3c9d5dbc7b7</vt:lpwstr>
  </property>
  <property fmtid="{D5CDD505-2E9C-101B-9397-08002B2CF9AE}" pid="8" name="MSIP_Label_ba62f585-b40f-4ab9-bafe-39150f03d124_ContentBits">
    <vt:lpwstr>0</vt:lpwstr>
  </property>
</Properties>
</file>