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E1457DFC-7B66-43B8-85FB-A785026AAF41}"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<sst xmlns="http://schemas.openxmlformats.org/spreadsheetml/2006/main" count="1045" uniqueCount="309">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</sst>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T2" activePane="bottomRight" state="frozen"/>
      <selection pane="topRight" activeCell="D1" sqref="D1"/>
      <selection pane="bottomLeft" activeCell="A2" sqref="A2"/>
      <selection pane="bottomRight" activeCell="Y16" sqref="Y1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66</v>
      </c>
      <c r="C2" s="11" t="s">
        <v>42</v>
      </c>
      <c r="D2" s="11" t="s">
        <v>43</v>
      </c>
      <c r="E2" s="11" t="s">
        <v>42</v>
      </c>
      <c r="F2" s="23">
        <v>135</v>
      </c>
      <c r="G2" s="23">
        <v>123.46362999999999</v>
      </c>
      <c r="H2" s="23">
        <v>573</v>
      </c>
      <c r="I2" s="23">
        <v>550.57925999999986</v>
      </c>
      <c r="J2" s="23">
        <v>3134</v>
      </c>
      <c r="K2" s="23">
        <v>3028.4666600000028</v>
      </c>
      <c r="L2" s="23">
        <v>2301</v>
      </c>
      <c r="M2" s="23">
        <v>2229.2951699999981</v>
      </c>
      <c r="N2" s="23">
        <v>189</v>
      </c>
      <c r="O2" s="23">
        <v>183.75318999999999</v>
      </c>
      <c r="P2" s="23">
        <v>21</v>
      </c>
      <c r="Q2" s="23">
        <v>21</v>
      </c>
      <c r="R2" s="5">
        <f>SUM(F2,H2,J2,L2,N2,P2)</f>
        <v>6353</v>
      </c>
      <c r="S2" s="5">
        <f>SUM(G2,I2,K2,M2,O2,Q2)</f>
        <v>6136.5579100000004</v>
      </c>
      <c r="T2" s="4">
        <v>68</v>
      </c>
      <c r="U2" s="23">
        <v>68</v>
      </c>
      <c r="V2" s="4">
        <v>455</v>
      </c>
      <c r="W2" s="23">
        <v>450.8</v>
      </c>
      <c r="X2" s="23">
        <v>0</v>
      </c>
      <c r="Y2" s="23">
        <v>0</v>
      </c>
      <c r="Z2" s="31">
        <f>SUM(T2,V2,X2)</f>
        <v>523</v>
      </c>
      <c r="AA2" s="31">
        <f>SUM(U2,W2,Y2)</f>
        <v>518.79999999999995</v>
      </c>
      <c r="AB2" s="47">
        <v>25</v>
      </c>
      <c r="AC2" s="6">
        <f>R2+Z2</f>
        <v>6876</v>
      </c>
      <c r="AD2" s="6">
        <f t="shared" ref="AD2:AD40" si="0">S2+AA2</f>
        <v>6655.3579100000006</v>
      </c>
      <c r="AE2" s="7">
        <v>24685153.860000391</v>
      </c>
      <c r="AF2" s="7">
        <v>282196.57999999961</v>
      </c>
      <c r="AG2" s="7">
        <v>101199.03</v>
      </c>
      <c r="AH2" s="7">
        <v>144602.46000000008</v>
      </c>
      <c r="AI2" s="7">
        <v>6112702.8499999978</v>
      </c>
      <c r="AJ2" s="7">
        <v>2711571.6399999936</v>
      </c>
      <c r="AK2" s="8">
        <f>SUM(AE2:AJ2)</f>
        <v>34037426.420000382</v>
      </c>
      <c r="AL2" s="9">
        <v>9481463.5600000266</v>
      </c>
      <c r="AM2" s="9">
        <v>1471851.8199999998</v>
      </c>
      <c r="AN2" s="10">
        <f>SUM(AL2:AM2)</f>
        <v>10953315.380000027</v>
      </c>
      <c r="AO2" s="8">
        <f>SUM(AN2,AK2)</f>
        <v>44990741.800000407</v>
      </c>
    </row>
    <row r="3" spans="1:41" ht="30" x14ac:dyDescent="0.2">
      <c r="A3" s="12">
        <v>2023</v>
      </c>
      <c r="B3" s="12" t="s">
        <v>66</v>
      </c>
      <c r="C3" s="11" t="s">
        <v>44</v>
      </c>
      <c r="D3" s="11" t="s">
        <v>45</v>
      </c>
      <c r="E3" s="11" t="s">
        <v>42</v>
      </c>
      <c r="F3" s="23">
        <v>986</v>
      </c>
      <c r="G3" s="23">
        <v>922.1697099999983</v>
      </c>
      <c r="H3" s="23">
        <v>808</v>
      </c>
      <c r="I3" s="23">
        <v>771.04886999999917</v>
      </c>
      <c r="J3" s="23">
        <v>1006</v>
      </c>
      <c r="K3" s="23">
        <v>962.10254000000009</v>
      </c>
      <c r="L3" s="23">
        <v>242</v>
      </c>
      <c r="M3" s="23">
        <v>233.73967000000005</v>
      </c>
      <c r="N3" s="23">
        <v>7</v>
      </c>
      <c r="O3" s="23">
        <v>7</v>
      </c>
      <c r="P3" s="23">
        <v>3</v>
      </c>
      <c r="Q3" s="23">
        <v>3</v>
      </c>
      <c r="R3" s="5">
        <f>SUM(F3,H3,J3,L3,N3,P3)</f>
        <v>3052</v>
      </c>
      <c r="S3" s="5">
        <f t="shared" ref="S3:S40" si="1">SUM(G3,I3,K3,M3,O3,Q3)</f>
        <v>2899.0607899999977</v>
      </c>
      <c r="T3" s="4">
        <v>73</v>
      </c>
      <c r="U3" s="4">
        <v>73</v>
      </c>
      <c r="V3" s="4">
        <v>43</v>
      </c>
      <c r="W3" s="4">
        <v>43</v>
      </c>
      <c r="X3" s="4">
        <v>0</v>
      </c>
      <c r="Y3" s="23">
        <v>0</v>
      </c>
      <c r="Z3" s="31">
        <f t="shared" ref="Z3:Z40" si="2">SUM(T3,V3,X3)</f>
        <v>116</v>
      </c>
      <c r="AA3" s="31">
        <f t="shared" ref="AA3:AA40" si="3">SUM(U3,W3,Y3)</f>
        <v>116</v>
      </c>
      <c r="AB3" s="47">
        <v>5</v>
      </c>
      <c r="AC3" s="6">
        <f t="shared" ref="AC3:AC40" si="4">R3+Z3</f>
        <v>3168</v>
      </c>
      <c r="AD3" s="6">
        <f t="shared" si="0"/>
        <v>3015.0607899999977</v>
      </c>
      <c r="AE3" s="7">
        <v>7444855.6800000258</v>
      </c>
      <c r="AF3" s="7">
        <v>300239.52999999997</v>
      </c>
      <c r="AG3" s="7">
        <v>1000</v>
      </c>
      <c r="AH3" s="7">
        <v>253941.31000000017</v>
      </c>
      <c r="AI3" s="7">
        <v>2063329.6299999957</v>
      </c>
      <c r="AJ3" s="7">
        <v>786147.79000000202</v>
      </c>
      <c r="AK3" s="8">
        <f t="shared" ref="AK3:AK40" si="5">SUM(AE3:AJ3)</f>
        <v>10849513.940000026</v>
      </c>
      <c r="AL3" s="9">
        <v>1709982.7699999998</v>
      </c>
      <c r="AM3" s="9">
        <v>382950</v>
      </c>
      <c r="AN3" s="10">
        <f t="shared" ref="AN3:AN40" si="6">SUM(AL3:AM3)</f>
        <v>2092932.7699999998</v>
      </c>
      <c r="AO3" s="8">
        <f t="shared" ref="AO3:AO40" si="7">SUM(AN3,AK3)</f>
        <v>12942446.710000025</v>
      </c>
    </row>
    <row r="4" spans="1:41" ht="30" x14ac:dyDescent="0.2">
      <c r="A4" s="12">
        <v>2023</v>
      </c>
      <c r="B4" s="12" t="s">
        <v>66</v>
      </c>
      <c r="C4" s="11" t="s">
        <v>46</v>
      </c>
      <c r="D4" s="11" t="s">
        <v>45</v>
      </c>
      <c r="E4" s="11" t="s">
        <v>42</v>
      </c>
      <c r="F4" s="23">
        <v>18</v>
      </c>
      <c r="G4" s="23">
        <v>17.22</v>
      </c>
      <c r="H4" s="23">
        <v>136</v>
      </c>
      <c r="I4" s="23">
        <v>125.28</v>
      </c>
      <c r="J4" s="23">
        <v>350</v>
      </c>
      <c r="K4" s="23">
        <v>332.11</v>
      </c>
      <c r="L4" s="23">
        <v>135</v>
      </c>
      <c r="M4" s="23">
        <v>130.6</v>
      </c>
      <c r="N4" s="23">
        <v>4</v>
      </c>
      <c r="O4" s="23">
        <v>4</v>
      </c>
      <c r="P4" s="23">
        <v>0</v>
      </c>
      <c r="Q4" s="23">
        <v>0</v>
      </c>
      <c r="R4" s="5">
        <f t="shared" ref="R4:R40" si="8">SUM(F4,H4,J4,L4,N4,P4)</f>
        <v>643</v>
      </c>
      <c r="S4" s="5">
        <f t="shared" si="1"/>
        <v>609.21</v>
      </c>
      <c r="T4" s="4">
        <v>0</v>
      </c>
      <c r="U4" s="23">
        <v>0</v>
      </c>
      <c r="V4" s="4">
        <v>0</v>
      </c>
      <c r="W4" s="23">
        <v>0</v>
      </c>
      <c r="X4" s="23">
        <v>0</v>
      </c>
      <c r="Y4" s="23">
        <v>0</v>
      </c>
      <c r="Z4" s="31">
        <f t="shared" si="2"/>
        <v>0</v>
      </c>
      <c r="AA4" s="31">
        <f t="shared" si="3"/>
        <v>0</v>
      </c>
      <c r="AB4" s="47">
        <v>0</v>
      </c>
      <c r="AC4" s="6">
        <f t="shared" si="4"/>
        <v>643</v>
      </c>
      <c r="AD4" s="6">
        <f t="shared" si="0"/>
        <v>609.21</v>
      </c>
      <c r="AE4" s="7">
        <v>1945824.96</v>
      </c>
      <c r="AF4" s="7">
        <v>17497.43</v>
      </c>
      <c r="AG4" s="7">
        <v>0</v>
      </c>
      <c r="AH4" s="7">
        <v>83204.02</v>
      </c>
      <c r="AI4" s="7">
        <v>529617.79</v>
      </c>
      <c r="AJ4" s="7">
        <v>219849.84</v>
      </c>
      <c r="AK4" s="8">
        <f t="shared" si="5"/>
        <v>2795994.04</v>
      </c>
      <c r="AL4" s="9">
        <v>0</v>
      </c>
      <c r="AM4" s="9">
        <v>0</v>
      </c>
      <c r="AN4" s="10">
        <f t="shared" si="6"/>
        <v>0</v>
      </c>
      <c r="AO4" s="8">
        <f t="shared" si="7"/>
        <v>2795994.04</v>
      </c>
    </row>
    <row r="5" spans="1:41" ht="30" x14ac:dyDescent="0.2">
      <c r="A5" s="12">
        <v>2023</v>
      </c>
      <c r="B5" s="12" t="s">
        <v>66</v>
      </c>
      <c r="C5" s="11" t="s">
        <v>47</v>
      </c>
      <c r="D5" s="11" t="s">
        <v>45</v>
      </c>
      <c r="E5" s="11" t="s">
        <v>42</v>
      </c>
      <c r="F5" s="23">
        <v>1423</v>
      </c>
      <c r="G5" s="23">
        <v>1295.5730799999969</v>
      </c>
      <c r="H5" s="23">
        <v>684</v>
      </c>
      <c r="I5" s="23">
        <v>637.31559999999968</v>
      </c>
      <c r="J5" s="23">
        <v>530</v>
      </c>
      <c r="K5" s="23">
        <v>497.1718700000003</v>
      </c>
      <c r="L5" s="23">
        <v>129</v>
      </c>
      <c r="M5" s="23">
        <v>123.62701999999999</v>
      </c>
      <c r="N5" s="23">
        <v>10</v>
      </c>
      <c r="O5" s="23">
        <v>9.18919</v>
      </c>
      <c r="P5" s="23">
        <v>0</v>
      </c>
      <c r="Q5" s="23">
        <v>0</v>
      </c>
      <c r="R5" s="5">
        <f t="shared" si="8"/>
        <v>2776</v>
      </c>
      <c r="S5" s="5">
        <f t="shared" si="1"/>
        <v>2562.8767599999969</v>
      </c>
      <c r="T5" s="4">
        <v>13</v>
      </c>
      <c r="U5" s="23">
        <v>12.62</v>
      </c>
      <c r="V5" s="4">
        <v>7</v>
      </c>
      <c r="W5" s="23">
        <v>7</v>
      </c>
      <c r="X5" s="23">
        <v>0</v>
      </c>
      <c r="Y5" s="23">
        <v>0</v>
      </c>
      <c r="Z5" s="31">
        <f t="shared" si="2"/>
        <v>20</v>
      </c>
      <c r="AA5" s="31">
        <f t="shared" si="3"/>
        <v>19.619999999999997</v>
      </c>
      <c r="AB5" s="47">
        <v>1</v>
      </c>
      <c r="AC5" s="6">
        <f t="shared" si="4"/>
        <v>2796</v>
      </c>
      <c r="AD5" s="6">
        <f t="shared" si="0"/>
        <v>2582.4967599999968</v>
      </c>
      <c r="AE5" s="7">
        <v>5826953.8700000634</v>
      </c>
      <c r="AF5" s="7">
        <v>3456.7299999999996</v>
      </c>
      <c r="AG5" s="7">
        <v>500</v>
      </c>
      <c r="AH5" s="7">
        <v>66518.109999999942</v>
      </c>
      <c r="AI5" s="7">
        <v>1550532.639999991</v>
      </c>
      <c r="AJ5" s="7">
        <v>522184.18999999342</v>
      </c>
      <c r="AK5" s="8">
        <f t="shared" si="5"/>
        <v>7970145.5400000494</v>
      </c>
      <c r="AL5" s="9">
        <v>99511</v>
      </c>
      <c r="AM5" s="9">
        <v>108000</v>
      </c>
      <c r="AN5" s="10">
        <f t="shared" si="6"/>
        <v>207511</v>
      </c>
      <c r="AO5" s="8">
        <f t="shared" si="7"/>
        <v>8177656.5400000494</v>
      </c>
    </row>
    <row r="6" spans="1:41" ht="30" x14ac:dyDescent="0.2">
      <c r="A6" s="12">
        <v>2023</v>
      </c>
      <c r="B6" s="12" t="s">
        <v>66</v>
      </c>
      <c r="C6" s="11" t="s">
        <v>48</v>
      </c>
      <c r="D6" s="11" t="s">
        <v>45</v>
      </c>
      <c r="E6" s="11" t="s">
        <v>42</v>
      </c>
      <c r="F6" s="23">
        <v>26</v>
      </c>
      <c r="G6" s="23">
        <v>25.394594594594597</v>
      </c>
      <c r="H6" s="23">
        <v>24</v>
      </c>
      <c r="I6" s="23">
        <v>23.086486486486489</v>
      </c>
      <c r="J6" s="23">
        <v>58</v>
      </c>
      <c r="K6" s="23">
        <v>57.08</v>
      </c>
      <c r="L6" s="23">
        <v>63</v>
      </c>
      <c r="M6" s="23">
        <v>62.157657657656799</v>
      </c>
      <c r="N6" s="23">
        <v>2</v>
      </c>
      <c r="O6" s="23">
        <v>2</v>
      </c>
      <c r="P6" s="23">
        <v>0</v>
      </c>
      <c r="Q6" s="23">
        <v>0</v>
      </c>
      <c r="R6" s="5">
        <f t="shared" si="8"/>
        <v>173</v>
      </c>
      <c r="S6" s="5">
        <f t="shared" si="1"/>
        <v>169.7187387387379</v>
      </c>
      <c r="T6" s="4">
        <v>15</v>
      </c>
      <c r="U6" s="23">
        <v>15</v>
      </c>
      <c r="V6" s="4">
        <v>0</v>
      </c>
      <c r="W6" s="23">
        <v>0</v>
      </c>
      <c r="X6" s="23">
        <v>0</v>
      </c>
      <c r="Y6" s="23">
        <v>0</v>
      </c>
      <c r="Z6" s="31">
        <f t="shared" si="2"/>
        <v>15</v>
      </c>
      <c r="AA6" s="31">
        <f t="shared" si="3"/>
        <v>15</v>
      </c>
      <c r="AB6" s="47">
        <v>25</v>
      </c>
      <c r="AC6" s="6">
        <f t="shared" si="4"/>
        <v>188</v>
      </c>
      <c r="AD6" s="6">
        <f t="shared" si="0"/>
        <v>184.7187387387379</v>
      </c>
      <c r="AE6" s="7">
        <v>611870.92000000004</v>
      </c>
      <c r="AF6" s="7">
        <v>22805</v>
      </c>
      <c r="AG6" s="7">
        <v>0</v>
      </c>
      <c r="AH6" s="7">
        <v>0</v>
      </c>
      <c r="AI6" s="7">
        <v>169871.61</v>
      </c>
      <c r="AJ6" s="7">
        <v>75258</v>
      </c>
      <c r="AK6" s="8">
        <f t="shared" si="5"/>
        <v>879805.53</v>
      </c>
      <c r="AL6" s="9">
        <v>88534.2</v>
      </c>
      <c r="AM6" s="9">
        <v>169434.09000000003</v>
      </c>
      <c r="AN6" s="10">
        <f t="shared" si="6"/>
        <v>257968.29000000004</v>
      </c>
      <c r="AO6" s="8">
        <f t="shared" si="7"/>
        <v>1137773.82</v>
      </c>
    </row>
    <row r="7" spans="1:41" ht="30" x14ac:dyDescent="0.2">
      <c r="A7" s="12">
        <v>2023</v>
      </c>
      <c r="B7" s="12" t="s">
        <v>66</v>
      </c>
      <c r="C7" s="11" t="s">
        <v>49</v>
      </c>
      <c r="D7" s="11" t="s">
        <v>50</v>
      </c>
      <c r="E7" s="11" t="s">
        <v>42</v>
      </c>
      <c r="F7" s="23">
        <v>0</v>
      </c>
      <c r="G7" s="23">
        <v>0</v>
      </c>
      <c r="H7" s="23">
        <v>0</v>
      </c>
      <c r="I7" s="23">
        <v>0</v>
      </c>
      <c r="J7" s="23">
        <v>0</v>
      </c>
      <c r="K7" s="23">
        <v>0</v>
      </c>
      <c r="L7" s="23">
        <v>0</v>
      </c>
      <c r="M7" s="23">
        <v>0</v>
      </c>
      <c r="N7" s="23">
        <v>0</v>
      </c>
      <c r="O7" s="23">
        <v>0</v>
      </c>
      <c r="P7" s="23">
        <v>346</v>
      </c>
      <c r="Q7" s="23">
        <v>331.61</v>
      </c>
      <c r="R7" s="5">
        <f t="shared" si="8"/>
        <v>346</v>
      </c>
      <c r="S7" s="5">
        <f t="shared" si="1"/>
        <v>331.61</v>
      </c>
      <c r="T7" s="4">
        <v>0</v>
      </c>
      <c r="U7" s="23">
        <v>0</v>
      </c>
      <c r="V7" s="4">
        <v>0</v>
      </c>
      <c r="W7" s="23">
        <v>0</v>
      </c>
      <c r="X7" s="23">
        <v>0</v>
      </c>
      <c r="Y7" s="23">
        <v>0</v>
      </c>
      <c r="Z7" s="31">
        <f t="shared" si="2"/>
        <v>0</v>
      </c>
      <c r="AA7" s="31">
        <f t="shared" si="3"/>
        <v>0</v>
      </c>
      <c r="AB7" s="47">
        <v>0</v>
      </c>
      <c r="AC7" s="6">
        <f t="shared" si="4"/>
        <v>346</v>
      </c>
      <c r="AD7" s="6">
        <f t="shared" si="0"/>
        <v>331.61</v>
      </c>
      <c r="AE7" s="7">
        <v>1197097.5</v>
      </c>
      <c r="AF7" s="7">
        <v>58082.83</v>
      </c>
      <c r="AG7" s="7">
        <v>0</v>
      </c>
      <c r="AH7" s="7">
        <v>0</v>
      </c>
      <c r="AI7" s="7">
        <v>106265.3</v>
      </c>
      <c r="AJ7" s="7">
        <v>138824.84</v>
      </c>
      <c r="AK7" s="8">
        <f t="shared" si="5"/>
        <v>1500270.4700000002</v>
      </c>
      <c r="AL7" s="9">
        <v>0</v>
      </c>
      <c r="AM7" s="9">
        <v>0</v>
      </c>
      <c r="AN7" s="10">
        <f t="shared" si="6"/>
        <v>0</v>
      </c>
      <c r="AO7" s="8">
        <f t="shared" si="7"/>
        <v>1500270.4700000002</v>
      </c>
    </row>
    <row r="8" spans="1:41" ht="30" x14ac:dyDescent="0.2">
      <c r="A8" s="12">
        <v>2023</v>
      </c>
      <c r="B8" s="12" t="s">
        <v>66</v>
      </c>
      <c r="C8" s="11" t="s">
        <v>51</v>
      </c>
      <c r="D8" s="11" t="s">
        <v>50</v>
      </c>
      <c r="E8" s="11" t="s">
        <v>42</v>
      </c>
      <c r="F8" s="23">
        <v>2</v>
      </c>
      <c r="G8" s="23">
        <v>1.86</v>
      </c>
      <c r="H8" s="23">
        <v>29</v>
      </c>
      <c r="I8" s="23">
        <v>27.759999999999998</v>
      </c>
      <c r="J8" s="23">
        <v>34</v>
      </c>
      <c r="K8" s="23">
        <v>33.82</v>
      </c>
      <c r="L8" s="23">
        <v>15</v>
      </c>
      <c r="M8" s="23">
        <v>14.67</v>
      </c>
      <c r="N8" s="23">
        <v>6</v>
      </c>
      <c r="O8" s="23">
        <v>6</v>
      </c>
      <c r="P8" s="23">
        <v>0</v>
      </c>
      <c r="Q8" s="23">
        <v>0</v>
      </c>
      <c r="R8" s="5">
        <f t="shared" si="8"/>
        <v>86</v>
      </c>
      <c r="S8" s="5">
        <f t="shared" si="1"/>
        <v>84.11</v>
      </c>
      <c r="T8" s="4">
        <v>0</v>
      </c>
      <c r="U8" s="23">
        <v>0</v>
      </c>
      <c r="V8" s="4">
        <v>1</v>
      </c>
      <c r="W8" s="23">
        <v>1</v>
      </c>
      <c r="X8" s="23">
        <v>2</v>
      </c>
      <c r="Y8" s="23">
        <v>2</v>
      </c>
      <c r="Z8" s="31">
        <f t="shared" si="2"/>
        <v>3</v>
      </c>
      <c r="AA8" s="31">
        <f t="shared" si="3"/>
        <v>3</v>
      </c>
      <c r="AB8" s="47">
        <v>0</v>
      </c>
      <c r="AC8" s="6">
        <f t="shared" si="4"/>
        <v>89</v>
      </c>
      <c r="AD8" s="6">
        <f t="shared" si="0"/>
        <v>87.11</v>
      </c>
      <c r="AE8" s="7">
        <v>250526.09</v>
      </c>
      <c r="AF8" s="7">
        <v>1792.22</v>
      </c>
      <c r="AG8" s="7">
        <v>0</v>
      </c>
      <c r="AH8" s="7">
        <v>316.11</v>
      </c>
      <c r="AI8" s="7">
        <v>68010.78</v>
      </c>
      <c r="AJ8" s="7">
        <v>26591.15</v>
      </c>
      <c r="AK8" s="8">
        <f t="shared" si="5"/>
        <v>347236.35</v>
      </c>
      <c r="AL8" s="9">
        <v>25363.200000000001</v>
      </c>
      <c r="AM8" s="9">
        <v>0</v>
      </c>
      <c r="AN8" s="10">
        <f t="shared" si="6"/>
        <v>25363.200000000001</v>
      </c>
      <c r="AO8" s="8">
        <f t="shared" si="7"/>
        <v>372599.55</v>
      </c>
    </row>
    <row r="9" spans="1:41" ht="30" x14ac:dyDescent="0.2">
      <c r="A9" s="12">
        <v>2023</v>
      </c>
      <c r="B9" s="12" t="s">
        <v>66</v>
      </c>
      <c r="C9" s="11" t="s">
        <v>52</v>
      </c>
      <c r="D9" s="11" t="s">
        <v>50</v>
      </c>
      <c r="E9" s="11" t="s">
        <v>42</v>
      </c>
      <c r="F9" s="23">
        <v>2074</v>
      </c>
      <c r="G9" s="23">
        <v>1978.4299999999976</v>
      </c>
      <c r="H9" s="23">
        <v>2832</v>
      </c>
      <c r="I9" s="23">
        <v>2703.0699999999983</v>
      </c>
      <c r="J9" s="23">
        <v>4131</v>
      </c>
      <c r="K9" s="23">
        <v>3910.8400000000111</v>
      </c>
      <c r="L9" s="23">
        <v>2870</v>
      </c>
      <c r="M9" s="23">
        <v>2730.0199999999982</v>
      </c>
      <c r="N9" s="23">
        <v>103</v>
      </c>
      <c r="O9" s="23">
        <v>102.45</v>
      </c>
      <c r="P9" s="23">
        <v>811</v>
      </c>
      <c r="Q9" s="23">
        <v>791.48999999999967</v>
      </c>
      <c r="R9" s="5">
        <f t="shared" si="8"/>
        <v>12821</v>
      </c>
      <c r="S9" s="5">
        <f t="shared" si="1"/>
        <v>12216.300000000007</v>
      </c>
      <c r="T9" s="4">
        <v>189</v>
      </c>
      <c r="U9" s="23">
        <v>180.78999999999996</v>
      </c>
      <c r="V9" s="4">
        <v>586</v>
      </c>
      <c r="W9" s="23">
        <v>510.03000000000009</v>
      </c>
      <c r="X9" s="23">
        <v>0</v>
      </c>
      <c r="Y9" s="23">
        <v>0</v>
      </c>
      <c r="Z9" s="31">
        <f t="shared" si="2"/>
        <v>775</v>
      </c>
      <c r="AA9" s="31">
        <f t="shared" si="3"/>
        <v>690.82</v>
      </c>
      <c r="AB9" s="47">
        <v>9</v>
      </c>
      <c r="AC9" s="6">
        <f t="shared" si="4"/>
        <v>13596</v>
      </c>
      <c r="AD9" s="6">
        <f t="shared" si="0"/>
        <v>12907.120000000006</v>
      </c>
      <c r="AE9" s="7">
        <v>36499541.07</v>
      </c>
      <c r="AF9" s="7">
        <v>311372.89</v>
      </c>
      <c r="AG9" s="7">
        <v>6000</v>
      </c>
      <c r="AH9" s="7">
        <v>1174410.74</v>
      </c>
      <c r="AI9" s="7">
        <v>5467926.5599999996</v>
      </c>
      <c r="AJ9" s="7">
        <v>3903191.09</v>
      </c>
      <c r="AK9" s="8">
        <f t="shared" si="5"/>
        <v>47362442.350000009</v>
      </c>
      <c r="AL9" s="9"/>
      <c r="AM9" s="9">
        <v>160000</v>
      </c>
      <c r="AN9" s="10">
        <f t="shared" si="6"/>
        <v>160000</v>
      </c>
      <c r="AO9" s="8">
        <f t="shared" si="7"/>
        <v>47522442.350000009</v>
      </c>
    </row>
    <row r="10" spans="1:41" ht="30" x14ac:dyDescent="0.2">
      <c r="A10" s="12">
        <v>2023</v>
      </c>
      <c r="B10" s="12" t="s">
        <v>66</v>
      </c>
      <c r="C10" s="11" t="s">
        <v>53</v>
      </c>
      <c r="D10" s="11" t="s">
        <v>50</v>
      </c>
      <c r="E10" s="11" t="s">
        <v>42</v>
      </c>
      <c r="F10" s="23">
        <v>7</v>
      </c>
      <c r="G10" s="23">
        <v>7</v>
      </c>
      <c r="H10" s="23">
        <v>36</v>
      </c>
      <c r="I10" s="23">
        <v>35.03</v>
      </c>
      <c r="J10" s="23">
        <v>210</v>
      </c>
      <c r="K10" s="23">
        <v>200.41</v>
      </c>
      <c r="L10" s="23">
        <v>39</v>
      </c>
      <c r="M10" s="23">
        <v>36.869999999999997</v>
      </c>
      <c r="N10" s="23">
        <v>3</v>
      </c>
      <c r="O10" s="23">
        <v>3</v>
      </c>
      <c r="P10" s="23">
        <v>0</v>
      </c>
      <c r="Q10" s="23">
        <v>0</v>
      </c>
      <c r="R10" s="5">
        <f t="shared" si="8"/>
        <v>295</v>
      </c>
      <c r="S10" s="5">
        <f t="shared" si="1"/>
        <v>282.31</v>
      </c>
      <c r="T10" s="4">
        <v>1</v>
      </c>
      <c r="U10" s="23">
        <v>1</v>
      </c>
      <c r="V10" s="4">
        <v>3</v>
      </c>
      <c r="W10" s="23">
        <v>3</v>
      </c>
      <c r="X10" s="23">
        <v>0</v>
      </c>
      <c r="Y10" s="23">
        <v>0</v>
      </c>
      <c r="Z10" s="31">
        <f t="shared" si="2"/>
        <v>4</v>
      </c>
      <c r="AA10" s="31">
        <f t="shared" si="3"/>
        <v>4</v>
      </c>
      <c r="AB10" s="47">
        <v>1</v>
      </c>
      <c r="AC10" s="6">
        <f t="shared" si="4"/>
        <v>299</v>
      </c>
      <c r="AD10" s="6">
        <f t="shared" si="0"/>
        <v>286.31</v>
      </c>
      <c r="AE10" s="7">
        <v>800832.99</v>
      </c>
      <c r="AF10" s="7">
        <v>21598.95</v>
      </c>
      <c r="AG10" s="7">
        <v>480939.83</v>
      </c>
      <c r="AH10" s="7">
        <v>6444</v>
      </c>
      <c r="AI10" s="7">
        <v>225367</v>
      </c>
      <c r="AJ10" s="7">
        <v>152627.42000000001</v>
      </c>
      <c r="AK10" s="8">
        <f t="shared" si="5"/>
        <v>1687810.19</v>
      </c>
      <c r="AL10" s="9">
        <v>105482</v>
      </c>
      <c r="AM10" s="9">
        <v>21835</v>
      </c>
      <c r="AN10" s="10">
        <f t="shared" si="6"/>
        <v>127317</v>
      </c>
      <c r="AO10" s="8">
        <f t="shared" si="7"/>
        <v>1815127.19</v>
      </c>
    </row>
    <row r="11" spans="1:41" ht="30" x14ac:dyDescent="0.2">
      <c r="A11" s="12">
        <v>2023</v>
      </c>
      <c r="B11" s="12" t="s">
        <v>66</v>
      </c>
      <c r="C11" s="11" t="s">
        <v>54</v>
      </c>
      <c r="D11" s="11" t="s">
        <v>50</v>
      </c>
      <c r="E11" s="11" t="s">
        <v>42</v>
      </c>
      <c r="F11" s="23">
        <v>29</v>
      </c>
      <c r="G11" s="23">
        <v>25.71</v>
      </c>
      <c r="H11" s="23">
        <v>146</v>
      </c>
      <c r="I11" s="23">
        <v>140.80999999999997</v>
      </c>
      <c r="J11" s="23">
        <v>236</v>
      </c>
      <c r="K11" s="23">
        <v>229.37</v>
      </c>
      <c r="L11" s="23">
        <v>84</v>
      </c>
      <c r="M11" s="23">
        <v>81.88</v>
      </c>
      <c r="N11" s="23">
        <v>8</v>
      </c>
      <c r="O11" s="23">
        <v>6.1899999999999995</v>
      </c>
      <c r="P11" s="23">
        <v>0</v>
      </c>
      <c r="Q11" s="23">
        <v>0</v>
      </c>
      <c r="R11" s="5">
        <f t="shared" si="8"/>
        <v>503</v>
      </c>
      <c r="S11" s="5">
        <f t="shared" si="1"/>
        <v>483.96</v>
      </c>
      <c r="T11" s="4">
        <v>0</v>
      </c>
      <c r="U11" s="23">
        <v>0</v>
      </c>
      <c r="V11" s="4">
        <v>0</v>
      </c>
      <c r="W11" s="23">
        <v>0</v>
      </c>
      <c r="X11" s="23">
        <v>0</v>
      </c>
      <c r="Y11" s="23">
        <v>0</v>
      </c>
      <c r="Z11" s="31">
        <f t="shared" si="2"/>
        <v>0</v>
      </c>
      <c r="AA11" s="31">
        <f t="shared" si="3"/>
        <v>0</v>
      </c>
      <c r="AB11" s="47">
        <v>0</v>
      </c>
      <c r="AC11" s="6">
        <f t="shared" si="4"/>
        <v>503</v>
      </c>
      <c r="AD11" s="6">
        <f t="shared" si="0"/>
        <v>483.96</v>
      </c>
      <c r="AE11" s="7">
        <v>1405066.3299999998</v>
      </c>
      <c r="AF11" s="7">
        <v>18534.32</v>
      </c>
      <c r="AG11" s="7">
        <v>0</v>
      </c>
      <c r="AH11" s="7">
        <v>34801.56</v>
      </c>
      <c r="AI11" s="7">
        <v>374531.11</v>
      </c>
      <c r="AJ11" s="7">
        <v>147270.6</v>
      </c>
      <c r="AK11" s="8">
        <f t="shared" si="5"/>
        <v>1980203.92</v>
      </c>
      <c r="AL11" s="9">
        <v>0</v>
      </c>
      <c r="AM11" s="9">
        <v>0</v>
      </c>
      <c r="AN11" s="10">
        <f t="shared" si="6"/>
        <v>0</v>
      </c>
      <c r="AO11" s="8">
        <f t="shared" si="7"/>
        <v>1980203.92</v>
      </c>
    </row>
    <row r="12" spans="1:41" ht="30" x14ac:dyDescent="0.2">
      <c r="A12" s="12">
        <v>2023</v>
      </c>
      <c r="B12" s="12" t="s">
        <v>66</v>
      </c>
      <c r="C12" s="11" t="s">
        <v>55</v>
      </c>
      <c r="D12" s="11" t="s">
        <v>50</v>
      </c>
      <c r="E12" s="11" t="s">
        <v>42</v>
      </c>
      <c r="F12" s="23">
        <v>2</v>
      </c>
      <c r="G12" s="23">
        <v>2</v>
      </c>
      <c r="H12" s="23">
        <v>5</v>
      </c>
      <c r="I12" s="23">
        <v>4.3</v>
      </c>
      <c r="J12" s="23">
        <v>25</v>
      </c>
      <c r="K12" s="23">
        <v>23.1</v>
      </c>
      <c r="L12" s="23">
        <v>7</v>
      </c>
      <c r="M12" s="23">
        <v>7</v>
      </c>
      <c r="N12" s="23">
        <v>1</v>
      </c>
      <c r="O12" s="23">
        <v>1</v>
      </c>
      <c r="P12" s="23">
        <v>0</v>
      </c>
      <c r="Q12" s="23">
        <v>0</v>
      </c>
      <c r="R12" s="5">
        <f t="shared" si="8"/>
        <v>40</v>
      </c>
      <c r="S12" s="5">
        <f t="shared" si="1"/>
        <v>37.400000000000006</v>
      </c>
      <c r="T12" s="4">
        <v>0</v>
      </c>
      <c r="U12" s="23">
        <v>0</v>
      </c>
      <c r="V12" s="4">
        <v>0</v>
      </c>
      <c r="W12" s="23">
        <v>0</v>
      </c>
      <c r="X12" s="23">
        <v>0</v>
      </c>
      <c r="Y12" s="23">
        <v>0</v>
      </c>
      <c r="Z12" s="31">
        <f t="shared" si="2"/>
        <v>0</v>
      </c>
      <c r="AA12" s="31">
        <f t="shared" si="3"/>
        <v>0</v>
      </c>
      <c r="AB12" s="47">
        <v>0</v>
      </c>
      <c r="AC12" s="6">
        <f t="shared" si="4"/>
        <v>40</v>
      </c>
      <c r="AD12" s="6">
        <f t="shared" si="0"/>
        <v>37.400000000000006</v>
      </c>
      <c r="AE12" s="7">
        <v>119987</v>
      </c>
      <c r="AF12" s="7">
        <v>0</v>
      </c>
      <c r="AG12" s="7">
        <v>0</v>
      </c>
      <c r="AH12" s="7">
        <v>1815</v>
      </c>
      <c r="AI12" s="7">
        <v>32456</v>
      </c>
      <c r="AJ12" s="7">
        <v>12625</v>
      </c>
      <c r="AK12" s="8">
        <f t="shared" si="5"/>
        <v>166883</v>
      </c>
      <c r="AL12" s="9">
        <v>0</v>
      </c>
      <c r="AM12" s="9">
        <v>0</v>
      </c>
      <c r="AN12" s="10">
        <f t="shared" si="6"/>
        <v>0</v>
      </c>
      <c r="AO12" s="8">
        <f t="shared" si="7"/>
        <v>166883</v>
      </c>
    </row>
    <row r="13" spans="1:41" ht="30" x14ac:dyDescent="0.2">
      <c r="A13" s="12">
        <v>2023</v>
      </c>
      <c r="B13" s="12" t="s">
        <v>66</v>
      </c>
      <c r="C13" s="11" t="s">
        <v>56</v>
      </c>
      <c r="D13" s="11" t="s">
        <v>50</v>
      </c>
      <c r="E13" s="11" t="s">
        <v>42</v>
      </c>
      <c r="F13" s="23">
        <v>119</v>
      </c>
      <c r="G13" s="23">
        <v>107.66322</v>
      </c>
      <c r="H13" s="23">
        <v>503</v>
      </c>
      <c r="I13" s="23">
        <v>473.64485000000025</v>
      </c>
      <c r="J13" s="23">
        <v>2231</v>
      </c>
      <c r="K13" s="23">
        <v>2076.1165999999885</v>
      </c>
      <c r="L13" s="23">
        <v>338</v>
      </c>
      <c r="M13" s="23">
        <v>320.2937</v>
      </c>
      <c r="N13" s="23">
        <v>30</v>
      </c>
      <c r="O13" s="23">
        <v>28.25</v>
      </c>
      <c r="P13" s="23">
        <v>10</v>
      </c>
      <c r="Q13" s="23">
        <v>9.6486499999999999</v>
      </c>
      <c r="R13" s="5">
        <f t="shared" si="8"/>
        <v>3231</v>
      </c>
      <c r="S13" s="5">
        <f t="shared" si="1"/>
        <v>3015.6170199999888</v>
      </c>
      <c r="T13" s="4">
        <v>24</v>
      </c>
      <c r="U13" s="23">
        <v>24</v>
      </c>
      <c r="V13" s="4">
        <v>0</v>
      </c>
      <c r="W13" s="4">
        <v>0</v>
      </c>
      <c r="X13" s="4">
        <v>0</v>
      </c>
      <c r="Y13" s="23">
        <v>0</v>
      </c>
      <c r="Z13" s="31">
        <f t="shared" si="2"/>
        <v>24</v>
      </c>
      <c r="AA13" s="31">
        <f t="shared" si="3"/>
        <v>24</v>
      </c>
      <c r="AB13" s="47">
        <v>3</v>
      </c>
      <c r="AC13" s="6">
        <f t="shared" si="4"/>
        <v>3255</v>
      </c>
      <c r="AD13" s="6">
        <f t="shared" si="0"/>
        <v>3039.6170199999888</v>
      </c>
      <c r="AE13" s="7">
        <v>8138391.9000000311</v>
      </c>
      <c r="AF13" s="7">
        <v>79438.049999999901</v>
      </c>
      <c r="AG13" s="7">
        <v>1000</v>
      </c>
      <c r="AH13" s="7">
        <v>39789.019999999997</v>
      </c>
      <c r="AI13" s="7">
        <v>2211338.1300000199</v>
      </c>
      <c r="AJ13" s="7">
        <v>795656.93000000808</v>
      </c>
      <c r="AK13" s="8">
        <f t="shared" si="5"/>
        <v>11265614.030000057</v>
      </c>
      <c r="AL13" s="9">
        <v>68000</v>
      </c>
      <c r="AM13" s="9">
        <v>40000</v>
      </c>
      <c r="AN13" s="10">
        <f t="shared" si="6"/>
        <v>108000</v>
      </c>
      <c r="AO13" s="8">
        <f t="shared" si="7"/>
        <v>11373614.030000057</v>
      </c>
    </row>
    <row r="14" spans="1:41" ht="30" x14ac:dyDescent="0.2">
      <c r="A14" s="12">
        <v>2023</v>
      </c>
      <c r="B14" s="12" t="s">
        <v>66</v>
      </c>
      <c r="C14" s="11" t="s">
        <v>57</v>
      </c>
      <c r="D14" s="11" t="s">
        <v>50</v>
      </c>
      <c r="E14" s="11" t="s">
        <v>42</v>
      </c>
      <c r="F14" s="23">
        <v>331</v>
      </c>
      <c r="G14" s="23">
        <v>233.01</v>
      </c>
      <c r="H14" s="23">
        <v>263</v>
      </c>
      <c r="I14" s="23">
        <v>213.98</v>
      </c>
      <c r="J14" s="23">
        <v>312</v>
      </c>
      <c r="K14" s="23">
        <v>296.13</v>
      </c>
      <c r="L14" s="23">
        <v>89</v>
      </c>
      <c r="M14" s="23">
        <v>86.91</v>
      </c>
      <c r="N14" s="23">
        <v>13</v>
      </c>
      <c r="O14" s="23">
        <v>13</v>
      </c>
      <c r="P14" s="23">
        <v>98</v>
      </c>
      <c r="Q14" s="23">
        <v>96.03</v>
      </c>
      <c r="R14" s="5">
        <f t="shared" si="8"/>
        <v>1106</v>
      </c>
      <c r="S14" s="5">
        <f t="shared" si="1"/>
        <v>939.06</v>
      </c>
      <c r="T14" s="4">
        <v>0</v>
      </c>
      <c r="U14" s="23">
        <v>0</v>
      </c>
      <c r="V14" s="4">
        <v>21</v>
      </c>
      <c r="W14" s="23">
        <v>21</v>
      </c>
      <c r="X14" s="23">
        <v>0</v>
      </c>
      <c r="Y14" s="23">
        <v>0</v>
      </c>
      <c r="Z14" s="31">
        <f t="shared" si="2"/>
        <v>21</v>
      </c>
      <c r="AA14" s="31">
        <f t="shared" si="3"/>
        <v>21</v>
      </c>
      <c r="AB14" s="47">
        <v>0</v>
      </c>
      <c r="AC14" s="6">
        <f t="shared" si="4"/>
        <v>1127</v>
      </c>
      <c r="AD14" s="6">
        <f t="shared" si="0"/>
        <v>960.06</v>
      </c>
      <c r="AE14" s="7">
        <v>2896426.46</v>
      </c>
      <c r="AF14" s="7">
        <v>25104.33</v>
      </c>
      <c r="AG14" s="7">
        <v>0</v>
      </c>
      <c r="AH14" s="7">
        <v>26091.42</v>
      </c>
      <c r="AI14" s="7">
        <v>511864.14</v>
      </c>
      <c r="AJ14" s="7">
        <v>461775.82</v>
      </c>
      <c r="AK14" s="8">
        <f t="shared" si="5"/>
        <v>3921262.17</v>
      </c>
      <c r="AL14" s="9">
        <v>218617.82</v>
      </c>
      <c r="AM14" s="9">
        <v>0</v>
      </c>
      <c r="AN14" s="10">
        <f t="shared" si="6"/>
        <v>218617.82</v>
      </c>
      <c r="AO14" s="8">
        <f t="shared" si="7"/>
        <v>4139879.9899999998</v>
      </c>
    </row>
    <row r="15" spans="1:41" ht="30" x14ac:dyDescent="0.2">
      <c r="A15" s="12">
        <v>2023</v>
      </c>
      <c r="B15" s="12" t="s">
        <v>66</v>
      </c>
      <c r="C15" s="11" t="s">
        <v>58</v>
      </c>
      <c r="D15" s="11" t="s">
        <v>50</v>
      </c>
      <c r="E15" s="11" t="s">
        <v>42</v>
      </c>
      <c r="F15" s="23">
        <v>34</v>
      </c>
      <c r="G15" s="23">
        <v>32.76</v>
      </c>
      <c r="H15" s="23">
        <v>33</v>
      </c>
      <c r="I15" s="23">
        <v>32.6</v>
      </c>
      <c r="J15" s="23">
        <v>20</v>
      </c>
      <c r="K15" s="23">
        <v>19.510000000000002</v>
      </c>
      <c r="L15" s="23">
        <v>0</v>
      </c>
      <c r="M15" s="23">
        <v>0</v>
      </c>
      <c r="N15" s="23">
        <v>5</v>
      </c>
      <c r="O15" s="23">
        <v>5</v>
      </c>
      <c r="P15" s="23">
        <v>0</v>
      </c>
      <c r="Q15" s="23">
        <v>0</v>
      </c>
      <c r="R15" s="5">
        <f t="shared" si="8"/>
        <v>92</v>
      </c>
      <c r="S15" s="5">
        <f t="shared" si="1"/>
        <v>89.87</v>
      </c>
      <c r="T15" s="4">
        <v>0</v>
      </c>
      <c r="U15" s="23">
        <v>0</v>
      </c>
      <c r="V15" s="4">
        <v>0</v>
      </c>
      <c r="W15" s="4">
        <v>0</v>
      </c>
      <c r="X15" s="4">
        <v>0</v>
      </c>
      <c r="Y15" s="23">
        <v>0</v>
      </c>
      <c r="Z15" s="31">
        <f t="shared" si="2"/>
        <v>0</v>
      </c>
      <c r="AA15" s="31">
        <f t="shared" si="3"/>
        <v>0</v>
      </c>
      <c r="AB15" s="47">
        <v>0</v>
      </c>
      <c r="AC15" s="6">
        <f t="shared" si="4"/>
        <v>92</v>
      </c>
      <c r="AD15" s="6">
        <f t="shared" si="0"/>
        <v>89.87</v>
      </c>
      <c r="AE15" s="7">
        <v>326984.70999999996</v>
      </c>
      <c r="AF15" s="7">
        <v>6423.83</v>
      </c>
      <c r="AG15" s="7">
        <v>0</v>
      </c>
      <c r="AH15" s="7">
        <v>0</v>
      </c>
      <c r="AI15" s="7">
        <v>44516.619999999995</v>
      </c>
      <c r="AJ15" s="7">
        <v>32678.94</v>
      </c>
      <c r="AK15" s="8">
        <f t="shared" si="5"/>
        <v>410604.1</v>
      </c>
      <c r="AL15" s="9">
        <v>0</v>
      </c>
      <c r="AM15" s="9">
        <v>0</v>
      </c>
      <c r="AN15" s="10">
        <f t="shared" si="6"/>
        <v>0</v>
      </c>
      <c r="AO15" s="8">
        <f t="shared" si="7"/>
        <v>410604.1</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564D7683-5563-4A75-B85B-E80E0FC4ACE5}">
  <ds:schemaRefs>
    <ds:schemaRef ds:uri="http://schemas.openxmlformats.org/package/2006/metadata/core-properties"/>
    <ds:schemaRef ds:uri="http://www.w3.org/XML/1998/namespace"/>
    <ds:schemaRef ds:uri="http://purl.org/dc/terms/"/>
    <ds:schemaRef ds:uri="http://purl.org/dc/dcmitype/"/>
    <ds:schemaRef ds:uri="http://schemas.microsoft.com/office/2006/documentManagement/types"/>
    <ds:schemaRef ds:uri="http://schemas.microsoft.com/office/infopath/2007/PartnerControls"/>
    <ds:schemaRef ds:uri="662745e8-e224-48e8-a2e3-254862b8c2f5"/>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4.xml><?xml version="1.0" encoding="utf-8"?>
<ds:datastoreItem xmlns:ds="http://schemas.openxmlformats.org/officeDocument/2006/customXml" ds:itemID="{5B72F732-1BF9-4E75-9698-BE1F7A006EB8}"/>
</file>

<file path=customXml/itemProps5.xml><?xml version="1.0" encoding="utf-8"?>
<ds:datastoreItem xmlns:ds="http://schemas.openxmlformats.org/officeDocument/2006/customXml" ds:itemID="{AB9F32B2-D742-45CE-BDF4-6C72E18F835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2023-08-24T12:41:58Z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