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97068B4E-110C-4436-9B71-EFCC9AC473E8}"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<sst xmlns="http://schemas.openxmlformats.org/spreadsheetml/2006/main" count="1045" uniqueCount="309">
  <si>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</si>
  <si>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</si>
  <si>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</si>
  <si>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</si>
  <si>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</si>
  <si>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</si>
  <si>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</si>
  <si>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</si>
  <si>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</si>
  <si>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</si>
  <si>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</si>
  <si>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</si>
  <si>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</si>
  <si>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</si>
  <si>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</si>
  <si>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</si>
  <si>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</si>
  <si>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</si>
  <si>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</si>
  <si>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</si>
  <si>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</si>
  <si>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</si>
  <si>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</si>
  <si>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</si>
  <si>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</si>
  <si>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</si>
  <si>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</si>
  <si>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</si>
  <si>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</si>
  <si>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</si>
  <si>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</si>
  <si>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</si>
  <si>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</si>
  <si>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</si>
  <si>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</si>
  <si>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</si>
  <si>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</si>
  <si>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</si>
  <si>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</si>
  <si>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</si>
  <si>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</si>
  <si>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October</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</si>
  <si>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</si>
  <si>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</si>
  <si>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</si>
  <si>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</si>
  <si>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</si>
  <si>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</si>
  <si>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</si>
  <si>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</si>
  <si>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</si>
  <si>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</si>
  <si>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</si>
  <si>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</si>
  <si>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</si>
  <si>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</si>
  <si>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</si>
  <si>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</si>
  <si>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</si>
  <si>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</si>
  <si>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</si>
  <si>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</si>
  <si>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</si>
  <si>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</si>
  <si>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</si>
  <si>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</si>
  <si>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</si>
  <si>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</si>
  <si>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</si>
  <si>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November</t>
  </si>
  <si>
    <t>December</t>
  </si>
  <si>
    <t>January</t>
  </si>
  <si>
    <t>February</t>
  </si>
  <si>
    <t>March</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</si>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</sst>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80" zoomScaleNormal="80" zoomScaleSheetLayoutView="90" workbookViewId="0">
      <pane xSplit="3" ySplit="1" topLeftCell="AJ2" activePane="bottomRight" state="frozen"/>
      <selection pane="topRight" activeCell="D1" sqref="D1"/>
      <selection pane="bottomLeft" activeCell="A2" sqref="A2"/>
      <selection pane="bottomRight" activeCell="AE19" sqref="AE19"/>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70</v>
      </c>
      <c r="C2" s="11" t="s">
        <v>42</v>
      </c>
      <c r="D2" s="11" t="s">
        <v>43</v>
      </c>
      <c r="E2" s="11" t="s">
        <v>42</v>
      </c>
      <c r="F2" s="23">
        <v>133</v>
      </c>
      <c r="G2" s="23">
        <v>122.13120000000001</v>
      </c>
      <c r="H2" s="23">
        <v>574</v>
      </c>
      <c r="I2" s="23">
        <v>551.28575000000023</v>
      </c>
      <c r="J2" s="23">
        <v>3371</v>
      </c>
      <c r="K2" s="23">
        <v>3260.9004900000004</v>
      </c>
      <c r="L2" s="23">
        <v>2451</v>
      </c>
      <c r="M2" s="23">
        <v>2372.2479299999986</v>
      </c>
      <c r="N2" s="23">
        <v>191</v>
      </c>
      <c r="O2" s="23">
        <v>185.57814000000002</v>
      </c>
      <c r="P2" s="23">
        <v>13</v>
      </c>
      <c r="Q2" s="23">
        <v>13</v>
      </c>
      <c r="R2" s="5">
        <f>SUM(F2,H2,J2,L2,N2,P2)</f>
        <v>6733</v>
      </c>
      <c r="S2" s="5">
        <f>SUM(G2,I2,K2,M2,O2,Q2)</f>
        <v>6505.143509999999</v>
      </c>
      <c r="T2" s="4">
        <v>89</v>
      </c>
      <c r="U2" s="23">
        <v>88.6</v>
      </c>
      <c r="V2" s="4">
        <v>579</v>
      </c>
      <c r="W2" s="23">
        <v>575.40000000000009</v>
      </c>
      <c r="X2" s="23">
        <v>0</v>
      </c>
      <c r="Y2" s="23">
        <v>0</v>
      </c>
      <c r="Z2" s="31">
        <f>SUM(T2,V2,X2)</f>
        <v>668</v>
      </c>
      <c r="AA2" s="31">
        <f>SUM(U2,W2,Y2)</f>
        <v>664.00000000000011</v>
      </c>
      <c r="AB2" s="47">
        <v>26</v>
      </c>
      <c r="AC2" s="6">
        <f>R2+Z2</f>
        <v>7401</v>
      </c>
      <c r="AD2" s="6">
        <f t="shared" ref="AD2:AD40" si="0">S2+AA2</f>
        <v>7169.143509999999</v>
      </c>
      <c r="AE2" s="7">
        <v>34913981.340001486</v>
      </c>
      <c r="AF2" s="7">
        <v>321259.02000000153</v>
      </c>
      <c r="AG2" s="7">
        <v>976268.31000000017</v>
      </c>
      <c r="AH2" s="7">
        <v>133193.76000000007</v>
      </c>
      <c r="AI2" s="7">
        <v>8555731.2500000037</v>
      </c>
      <c r="AJ2" s="7">
        <v>3894476.5299999332</v>
      </c>
      <c r="AK2" s="8">
        <f>SUM(AE2:AJ2)</f>
        <v>48794910.210001431</v>
      </c>
      <c r="AL2" s="9">
        <v>5229147.4600000568</v>
      </c>
      <c r="AM2" s="9">
        <v>2599870.5100000002</v>
      </c>
      <c r="AN2" s="10">
        <f>SUM(AL2:AM2)</f>
        <v>7829017.9700000565</v>
      </c>
      <c r="AO2" s="8">
        <f>SUM(AN2,AK2)</f>
        <v>56623928.18000149</v>
      </c>
    </row>
    <row r="3" spans="1:41" ht="30" x14ac:dyDescent="0.2">
      <c r="A3" s="12">
        <v>2023</v>
      </c>
      <c r="B3" s="12" t="s">
        <v>70</v>
      </c>
      <c r="C3" s="11" t="s">
        <v>44</v>
      </c>
      <c r="D3" s="11" t="s">
        <v>45</v>
      </c>
      <c r="E3" s="11" t="s">
        <v>42</v>
      </c>
      <c r="F3" s="23">
        <v>958</v>
      </c>
      <c r="G3" s="23">
        <v>891.11</v>
      </c>
      <c r="H3" s="23">
        <v>799</v>
      </c>
      <c r="I3" s="23">
        <v>762.8</v>
      </c>
      <c r="J3" s="23">
        <v>1045</v>
      </c>
      <c r="K3" s="23">
        <v>1003.19</v>
      </c>
      <c r="L3" s="23">
        <v>251</v>
      </c>
      <c r="M3" s="23">
        <v>241.76</v>
      </c>
      <c r="N3" s="23">
        <v>7</v>
      </c>
      <c r="O3" s="23">
        <v>7</v>
      </c>
      <c r="P3" s="23">
        <v>3</v>
      </c>
      <c r="Q3" s="23">
        <v>3</v>
      </c>
      <c r="R3" s="5">
        <f>SUM(F3,H3,J3,L3,N3,P3)</f>
        <v>3063</v>
      </c>
      <c r="S3" s="5">
        <f t="shared" ref="S3:S40" si="1">SUM(G3,I3,K3,M3,O3,Q3)</f>
        <v>2908.8599999999997</v>
      </c>
      <c r="T3" s="4">
        <v>126</v>
      </c>
      <c r="U3" s="4">
        <v>126</v>
      </c>
      <c r="V3" s="4">
        <v>69</v>
      </c>
      <c r="W3" s="4">
        <v>69</v>
      </c>
      <c r="X3" s="4">
        <v>0</v>
      </c>
      <c r="Y3" s="23">
        <v>0</v>
      </c>
      <c r="Z3" s="31">
        <f t="shared" ref="Z3:Z40" si="2">SUM(T3,V3,X3)</f>
        <v>195</v>
      </c>
      <c r="AA3" s="31">
        <f t="shared" ref="AA3:AA40" si="3">SUM(U3,W3,Y3)</f>
        <v>195</v>
      </c>
      <c r="AB3" s="47">
        <v>3</v>
      </c>
      <c r="AC3" s="6">
        <f t="shared" ref="AC3:AC40" si="4">R3+Z3</f>
        <v>3258</v>
      </c>
      <c r="AD3" s="6">
        <f t="shared" si="0"/>
        <v>3103.8599999999997</v>
      </c>
      <c r="AE3" s="7">
        <v>10031842.73</v>
      </c>
      <c r="AF3" s="7">
        <v>356273.61</v>
      </c>
      <c r="AG3" s="7">
        <v>436918</v>
      </c>
      <c r="AH3" s="7">
        <v>352352.47</v>
      </c>
      <c r="AI3" s="7">
        <v>2774609.05</v>
      </c>
      <c r="AJ3" s="7">
        <v>1233352.5</v>
      </c>
      <c r="AK3" s="8">
        <f t="shared" ref="AK3:AK40" si="5">SUM(AE3:AJ3)</f>
        <v>15185348.359999999</v>
      </c>
      <c r="AL3" s="9">
        <v>1544316.75</v>
      </c>
      <c r="AM3" s="9">
        <v>530309.69999999995</v>
      </c>
      <c r="AN3" s="10">
        <f t="shared" ref="AN3:AN40" si="6">SUM(AL3:AM3)</f>
        <v>2074626.45</v>
      </c>
      <c r="AO3" s="8">
        <f t="shared" ref="AO3:AO40" si="7">SUM(AN3,AK3)</f>
        <v>17259974.809999999</v>
      </c>
    </row>
    <row r="4" spans="1:41" ht="30" x14ac:dyDescent="0.2">
      <c r="A4" s="12">
        <v>2023</v>
      </c>
      <c r="B4" s="12" t="s">
        <v>70</v>
      </c>
      <c r="C4" s="11" t="s">
        <v>46</v>
      </c>
      <c r="D4" s="11" t="s">
        <v>45</v>
      </c>
      <c r="E4" s="11" t="s">
        <v>42</v>
      </c>
      <c r="F4" s="23">
        <v>16</v>
      </c>
      <c r="G4" s="23">
        <v>15.22</v>
      </c>
      <c r="H4" s="23">
        <v>128</v>
      </c>
      <c r="I4" s="23">
        <v>119.3</v>
      </c>
      <c r="J4" s="23">
        <v>350</v>
      </c>
      <c r="K4" s="23">
        <v>328.85</v>
      </c>
      <c r="L4" s="23">
        <v>146</v>
      </c>
      <c r="M4" s="23">
        <v>139.41999999999999</v>
      </c>
      <c r="N4" s="23">
        <v>4</v>
      </c>
      <c r="O4" s="23">
        <v>4</v>
      </c>
      <c r="P4" s="23">
        <v>0</v>
      </c>
      <c r="Q4" s="23">
        <v>0</v>
      </c>
      <c r="R4" s="5">
        <f t="shared" ref="R4:R40" si="8">SUM(F4,H4,J4,L4,N4,P4)</f>
        <v>644</v>
      </c>
      <c r="S4" s="5">
        <f t="shared" si="1"/>
        <v>606.79</v>
      </c>
      <c r="T4" s="4">
        <v>0</v>
      </c>
      <c r="U4" s="23">
        <v>0</v>
      </c>
      <c r="V4" s="4">
        <v>0</v>
      </c>
      <c r="W4" s="23">
        <v>0</v>
      </c>
      <c r="X4" s="23">
        <v>0</v>
      </c>
      <c r="Y4" s="23">
        <v>0</v>
      </c>
      <c r="Z4" s="31">
        <f t="shared" si="2"/>
        <v>0</v>
      </c>
      <c r="AA4" s="31">
        <f t="shared" si="3"/>
        <v>0</v>
      </c>
      <c r="AB4" s="47">
        <v>1</v>
      </c>
      <c r="AC4" s="6">
        <f t="shared" si="4"/>
        <v>644</v>
      </c>
      <c r="AD4" s="6">
        <f t="shared" si="0"/>
        <v>606.79</v>
      </c>
      <c r="AE4" s="7">
        <v>1925590.54</v>
      </c>
      <c r="AF4" s="7">
        <v>14613.97</v>
      </c>
      <c r="AG4" s="7">
        <v>0</v>
      </c>
      <c r="AH4" s="7">
        <v>106615.69</v>
      </c>
      <c r="AI4" s="7">
        <v>535939.21</v>
      </c>
      <c r="AJ4" s="7">
        <v>254114.41</v>
      </c>
      <c r="AK4" s="8">
        <f t="shared" si="5"/>
        <v>2836873.8200000003</v>
      </c>
      <c r="AL4" s="9">
        <v>0</v>
      </c>
      <c r="AM4" s="9">
        <v>19629.599999999999</v>
      </c>
      <c r="AN4" s="10">
        <f t="shared" si="6"/>
        <v>19629.599999999999</v>
      </c>
      <c r="AO4" s="8">
        <f t="shared" si="7"/>
        <v>2856503.4200000004</v>
      </c>
    </row>
    <row r="5" spans="1:41" ht="30" x14ac:dyDescent="0.2">
      <c r="A5" s="12">
        <v>2023</v>
      </c>
      <c r="B5" s="12" t="s">
        <v>70</v>
      </c>
      <c r="C5" s="11" t="s">
        <v>47</v>
      </c>
      <c r="D5" s="11" t="s">
        <v>45</v>
      </c>
      <c r="E5" s="11" t="s">
        <v>42</v>
      </c>
      <c r="F5" s="23">
        <v>1419</v>
      </c>
      <c r="G5" s="23">
        <v>1287.6168399999965</v>
      </c>
      <c r="H5" s="23">
        <v>685</v>
      </c>
      <c r="I5" s="23">
        <v>640.20399999999961</v>
      </c>
      <c r="J5" s="23">
        <v>578</v>
      </c>
      <c r="K5" s="23">
        <v>544.31486000000018</v>
      </c>
      <c r="L5" s="23">
        <v>143</v>
      </c>
      <c r="M5" s="23">
        <v>137.72594000000001</v>
      </c>
      <c r="N5" s="23">
        <v>12</v>
      </c>
      <c r="O5" s="23">
        <v>11.27027</v>
      </c>
      <c r="P5" s="23">
        <v>0</v>
      </c>
      <c r="Q5" s="23">
        <v>0</v>
      </c>
      <c r="R5" s="5">
        <f t="shared" si="8"/>
        <v>2837</v>
      </c>
      <c r="S5" s="5">
        <f t="shared" si="1"/>
        <v>2621.131909999996</v>
      </c>
      <c r="T5" s="4">
        <v>1</v>
      </c>
      <c r="U5" s="23">
        <v>1</v>
      </c>
      <c r="V5" s="4">
        <v>6</v>
      </c>
      <c r="W5" s="23">
        <v>6</v>
      </c>
      <c r="X5" s="23">
        <v>0</v>
      </c>
      <c r="Y5" s="23">
        <v>0</v>
      </c>
      <c r="Z5" s="31">
        <f t="shared" si="2"/>
        <v>7</v>
      </c>
      <c r="AA5" s="31">
        <f t="shared" si="3"/>
        <v>7</v>
      </c>
      <c r="AB5" s="47">
        <v>1</v>
      </c>
      <c r="AC5" s="6">
        <f t="shared" si="4"/>
        <v>2844</v>
      </c>
      <c r="AD5" s="6">
        <f t="shared" si="0"/>
        <v>2628.131909999996</v>
      </c>
      <c r="AE5" s="7">
        <v>8386421.7499999786</v>
      </c>
      <c r="AF5" s="7">
        <v>3750.66</v>
      </c>
      <c r="AG5" s="7">
        <v>370354.91</v>
      </c>
      <c r="AH5" s="7">
        <v>182093.30000000008</v>
      </c>
      <c r="AI5" s="7">
        <v>2238200.6500000129</v>
      </c>
      <c r="AJ5" s="7">
        <v>556127.95999999566</v>
      </c>
      <c r="AK5" s="8">
        <f t="shared" si="5"/>
        <v>11736949.229999987</v>
      </c>
      <c r="AL5" s="9">
        <v>65742.11</v>
      </c>
      <c r="AM5" s="9">
        <v>78966.666666666672</v>
      </c>
      <c r="AN5" s="10">
        <f t="shared" si="6"/>
        <v>144708.77666666667</v>
      </c>
      <c r="AO5" s="8">
        <f t="shared" si="7"/>
        <v>11881658.006666655</v>
      </c>
    </row>
    <row r="6" spans="1:41" ht="30" x14ac:dyDescent="0.2">
      <c r="A6" s="12">
        <v>2023</v>
      </c>
      <c r="B6" s="12" t="s">
        <v>70</v>
      </c>
      <c r="C6" s="11" t="s">
        <v>48</v>
      </c>
      <c r="D6" s="11" t="s">
        <v>45</v>
      </c>
      <c r="E6" s="11" t="s">
        <v>42</v>
      </c>
      <c r="F6" s="23">
        <v>22</v>
      </c>
      <c r="G6" s="23">
        <v>21.4</v>
      </c>
      <c r="H6" s="23">
        <v>23</v>
      </c>
      <c r="I6" s="23">
        <v>22.1</v>
      </c>
      <c r="J6" s="23">
        <v>63</v>
      </c>
      <c r="K6" s="23">
        <v>61.730000000000004</v>
      </c>
      <c r="L6" s="23">
        <v>62</v>
      </c>
      <c r="M6" s="23">
        <v>61.599999999999994</v>
      </c>
      <c r="N6" s="23">
        <v>2</v>
      </c>
      <c r="O6" s="23">
        <v>2</v>
      </c>
      <c r="P6" s="23">
        <v>0</v>
      </c>
      <c r="Q6" s="23">
        <v>0</v>
      </c>
      <c r="R6" s="5">
        <f t="shared" si="8"/>
        <v>172</v>
      </c>
      <c r="S6" s="5">
        <f t="shared" si="1"/>
        <v>168.82999999999998</v>
      </c>
      <c r="T6" s="4">
        <v>18</v>
      </c>
      <c r="U6" s="23">
        <v>18</v>
      </c>
      <c r="V6" s="4">
        <v>0</v>
      </c>
      <c r="W6" s="23">
        <v>0</v>
      </c>
      <c r="X6" s="23">
        <v>0</v>
      </c>
      <c r="Y6" s="23">
        <v>0</v>
      </c>
      <c r="Z6" s="31">
        <f t="shared" si="2"/>
        <v>18</v>
      </c>
      <c r="AA6" s="31">
        <f t="shared" si="3"/>
        <v>18</v>
      </c>
      <c r="AB6" s="47">
        <v>15</v>
      </c>
      <c r="AC6" s="6">
        <f t="shared" si="4"/>
        <v>190</v>
      </c>
      <c r="AD6" s="6">
        <f t="shared" si="0"/>
        <v>186.82999999999998</v>
      </c>
      <c r="AE6" s="7">
        <v>837849.65</v>
      </c>
      <c r="AF6" s="7">
        <v>25927.87</v>
      </c>
      <c r="AG6" s="7">
        <v>0</v>
      </c>
      <c r="AH6" s="7">
        <v>13473</v>
      </c>
      <c r="AI6" s="7">
        <v>227985.88</v>
      </c>
      <c r="AJ6" s="7">
        <v>108926.16</v>
      </c>
      <c r="AK6" s="8">
        <f t="shared" si="5"/>
        <v>1214162.5599999998</v>
      </c>
      <c r="AL6" s="9">
        <v>132689.5</v>
      </c>
      <c r="AM6" s="9"/>
      <c r="AN6" s="10">
        <f t="shared" si="6"/>
        <v>132689.5</v>
      </c>
      <c r="AO6" s="8">
        <f t="shared" si="7"/>
        <v>1346852.0599999998</v>
      </c>
    </row>
    <row r="7" spans="1:41" ht="30" x14ac:dyDescent="0.2">
      <c r="A7" s="12">
        <v>2023</v>
      </c>
      <c r="B7" s="12" t="s">
        <v>70</v>
      </c>
      <c r="C7" s="11" t="s">
        <v>49</v>
      </c>
      <c r="D7" s="11" t="s">
        <v>50</v>
      </c>
      <c r="E7" s="11" t="s">
        <v>42</v>
      </c>
      <c r="F7" s="23">
        <v>0</v>
      </c>
      <c r="G7" s="23">
        <v>0</v>
      </c>
      <c r="H7" s="23">
        <v>0</v>
      </c>
      <c r="I7" s="23">
        <v>0</v>
      </c>
      <c r="J7" s="23">
        <v>0</v>
      </c>
      <c r="K7" s="23">
        <v>0</v>
      </c>
      <c r="L7" s="23">
        <v>0</v>
      </c>
      <c r="M7" s="23">
        <v>0</v>
      </c>
      <c r="N7" s="23">
        <v>0</v>
      </c>
      <c r="O7" s="23">
        <v>0</v>
      </c>
      <c r="P7" s="23">
        <v>355</v>
      </c>
      <c r="Q7" s="23">
        <v>338.41</v>
      </c>
      <c r="R7" s="5">
        <f t="shared" si="8"/>
        <v>355</v>
      </c>
      <c r="S7" s="5">
        <f t="shared" si="1"/>
        <v>338.41</v>
      </c>
      <c r="T7" s="4">
        <v>0</v>
      </c>
      <c r="U7" s="23">
        <v>0</v>
      </c>
      <c r="V7" s="4">
        <v>0</v>
      </c>
      <c r="W7" s="23">
        <v>0</v>
      </c>
      <c r="X7" s="23">
        <v>0</v>
      </c>
      <c r="Y7" s="23">
        <v>0</v>
      </c>
      <c r="Z7" s="31">
        <f t="shared" si="2"/>
        <v>0</v>
      </c>
      <c r="AA7" s="31">
        <f t="shared" si="3"/>
        <v>0</v>
      </c>
      <c r="AB7" s="47">
        <v>0</v>
      </c>
      <c r="AC7" s="6">
        <f t="shared" si="4"/>
        <v>355</v>
      </c>
      <c r="AD7" s="6">
        <f t="shared" si="0"/>
        <v>338.41</v>
      </c>
      <c r="AE7" s="7">
        <v>1240576.9099999999</v>
      </c>
      <c r="AF7" s="7">
        <v>58878.2</v>
      </c>
      <c r="AG7" s="7">
        <v>0</v>
      </c>
      <c r="AH7" s="7">
        <v>0</v>
      </c>
      <c r="AI7" s="7">
        <v>109773.75</v>
      </c>
      <c r="AJ7" s="7">
        <v>143907.14000000001</v>
      </c>
      <c r="AK7" s="8">
        <f t="shared" si="5"/>
        <v>1553136</v>
      </c>
      <c r="AL7" s="9">
        <v>0</v>
      </c>
      <c r="AM7" s="9">
        <v>0</v>
      </c>
      <c r="AN7" s="10">
        <f t="shared" si="6"/>
        <v>0</v>
      </c>
      <c r="AO7" s="8">
        <f t="shared" si="7"/>
        <v>1553136</v>
      </c>
    </row>
    <row r="8" spans="1:41" ht="30" x14ac:dyDescent="0.2">
      <c r="A8" s="12">
        <v>2023</v>
      </c>
      <c r="B8" s="12" t="s">
        <v>70</v>
      </c>
      <c r="C8" s="11" t="s">
        <v>51</v>
      </c>
      <c r="D8" s="11" t="s">
        <v>50</v>
      </c>
      <c r="E8" s="11" t="s">
        <v>42</v>
      </c>
      <c r="F8" s="23">
        <v>2</v>
      </c>
      <c r="G8" s="23">
        <v>1.86</v>
      </c>
      <c r="H8" s="23">
        <v>27</v>
      </c>
      <c r="I8" s="23">
        <v>25.759999999999998</v>
      </c>
      <c r="J8" s="23">
        <v>34</v>
      </c>
      <c r="K8" s="23">
        <v>33.9</v>
      </c>
      <c r="L8" s="23">
        <v>15</v>
      </c>
      <c r="M8" s="23">
        <v>14.57</v>
      </c>
      <c r="N8" s="23">
        <v>5</v>
      </c>
      <c r="O8" s="23">
        <v>5</v>
      </c>
      <c r="P8" s="23">
        <v>0</v>
      </c>
      <c r="Q8" s="23">
        <v>0</v>
      </c>
      <c r="R8" s="5">
        <f t="shared" si="8"/>
        <v>83</v>
      </c>
      <c r="S8" s="5">
        <f t="shared" si="1"/>
        <v>81.09</v>
      </c>
      <c r="T8" s="4">
        <v>0</v>
      </c>
      <c r="U8" s="23">
        <v>0</v>
      </c>
      <c r="V8" s="4">
        <v>0</v>
      </c>
      <c r="W8" s="23">
        <v>0</v>
      </c>
      <c r="X8" s="23">
        <v>3</v>
      </c>
      <c r="Y8" s="23">
        <v>3</v>
      </c>
      <c r="Z8" s="31">
        <f t="shared" si="2"/>
        <v>3</v>
      </c>
      <c r="AA8" s="31">
        <f t="shared" si="3"/>
        <v>3</v>
      </c>
      <c r="AB8" s="47">
        <v>0</v>
      </c>
      <c r="AC8" s="6">
        <f t="shared" si="4"/>
        <v>86</v>
      </c>
      <c r="AD8" s="6">
        <f t="shared" si="0"/>
        <v>84.09</v>
      </c>
      <c r="AE8" s="7">
        <v>264681.21999999997</v>
      </c>
      <c r="AF8" s="7">
        <v>1821.74</v>
      </c>
      <c r="AG8" s="7">
        <v>0</v>
      </c>
      <c r="AH8" s="7">
        <v>0</v>
      </c>
      <c r="AI8" s="7">
        <v>70565.77</v>
      </c>
      <c r="AJ8" s="7">
        <v>28075.23</v>
      </c>
      <c r="AK8" s="8">
        <f t="shared" si="5"/>
        <v>365143.95999999996</v>
      </c>
      <c r="AL8" s="9"/>
      <c r="AM8" s="9">
        <v>0</v>
      </c>
      <c r="AN8" s="10">
        <f t="shared" si="6"/>
        <v>0</v>
      </c>
      <c r="AO8" s="8">
        <f t="shared" si="7"/>
        <v>365143.95999999996</v>
      </c>
    </row>
    <row r="9" spans="1:41" ht="30" x14ac:dyDescent="0.2">
      <c r="A9" s="12">
        <v>2023</v>
      </c>
      <c r="B9" s="12" t="s">
        <v>70</v>
      </c>
      <c r="C9" s="11" t="s">
        <v>52</v>
      </c>
      <c r="D9" s="11" t="s">
        <v>50</v>
      </c>
      <c r="E9" s="11" t="s">
        <v>42</v>
      </c>
      <c r="F9" s="23">
        <v>2015</v>
      </c>
      <c r="G9" s="23">
        <v>1924.3789189189165</v>
      </c>
      <c r="H9" s="23">
        <v>2987</v>
      </c>
      <c r="I9" s="23">
        <v>2866.3700000000008</v>
      </c>
      <c r="J9" s="23">
        <v>4264</v>
      </c>
      <c r="K9" s="23">
        <v>4043.3400000000129</v>
      </c>
      <c r="L9" s="23">
        <v>3015</v>
      </c>
      <c r="M9" s="23">
        <v>2874.0399999999986</v>
      </c>
      <c r="N9" s="23">
        <v>109</v>
      </c>
      <c r="O9" s="23">
        <v>107.99000000000001</v>
      </c>
      <c r="P9" s="23">
        <v>827</v>
      </c>
      <c r="Q9" s="23">
        <v>808.41999999999962</v>
      </c>
      <c r="R9" s="5">
        <f t="shared" si="8"/>
        <v>13217</v>
      </c>
      <c r="S9" s="5">
        <f t="shared" si="1"/>
        <v>12624.538918918928</v>
      </c>
      <c r="T9" s="4">
        <v>169</v>
      </c>
      <c r="U9" s="23">
        <v>162.12</v>
      </c>
      <c r="V9" s="4">
        <v>571</v>
      </c>
      <c r="W9" s="23">
        <v>495.20000000000005</v>
      </c>
      <c r="X9" s="23">
        <v>0</v>
      </c>
      <c r="Y9" s="23">
        <v>0</v>
      </c>
      <c r="Z9" s="31">
        <f t="shared" si="2"/>
        <v>740</v>
      </c>
      <c r="AA9" s="31">
        <f t="shared" si="3"/>
        <v>657.32</v>
      </c>
      <c r="AB9" s="47">
        <v>6</v>
      </c>
      <c r="AC9" s="6">
        <f t="shared" si="4"/>
        <v>13957</v>
      </c>
      <c r="AD9" s="6">
        <f t="shared" si="0"/>
        <v>13281.858918918928</v>
      </c>
      <c r="AE9" s="7">
        <v>38098442.730000004</v>
      </c>
      <c r="AF9" s="7">
        <v>336534.29</v>
      </c>
      <c r="AG9" s="7">
        <v>0</v>
      </c>
      <c r="AH9" s="7">
        <v>1946867.2499999998</v>
      </c>
      <c r="AI9" s="7">
        <v>5797254.7599999998</v>
      </c>
      <c r="AJ9" s="7">
        <v>4188277.8</v>
      </c>
      <c r="AK9" s="8">
        <f t="shared" si="5"/>
        <v>50367376.829999998</v>
      </c>
      <c r="AL9" s="9"/>
      <c r="AM9" s="9">
        <v>85250</v>
      </c>
      <c r="AN9" s="10">
        <f t="shared" si="6"/>
        <v>85250</v>
      </c>
      <c r="AO9" s="8">
        <f t="shared" si="7"/>
        <v>50452626.829999998</v>
      </c>
    </row>
    <row r="10" spans="1:41" ht="30" x14ac:dyDescent="0.2">
      <c r="A10" s="12">
        <v>2023</v>
      </c>
      <c r="B10" s="12" t="s">
        <v>70</v>
      </c>
      <c r="C10" s="11" t="s">
        <v>53</v>
      </c>
      <c r="D10" s="11" t="s">
        <v>50</v>
      </c>
      <c r="E10" s="11" t="s">
        <v>42</v>
      </c>
      <c r="F10" s="23">
        <v>8</v>
      </c>
      <c r="G10" s="23">
        <v>8</v>
      </c>
      <c r="H10" s="23">
        <v>34</v>
      </c>
      <c r="I10" s="23">
        <v>33.83</v>
      </c>
      <c r="J10" s="23">
        <v>222</v>
      </c>
      <c r="K10" s="23">
        <v>213.33999999999997</v>
      </c>
      <c r="L10" s="23">
        <v>38</v>
      </c>
      <c r="M10" s="23">
        <v>35.730000000000004</v>
      </c>
      <c r="N10" s="23">
        <v>3</v>
      </c>
      <c r="O10" s="23">
        <v>3</v>
      </c>
      <c r="P10" s="23">
        <v>0</v>
      </c>
      <c r="Q10" s="23">
        <v>0</v>
      </c>
      <c r="R10" s="5">
        <f t="shared" si="8"/>
        <v>305</v>
      </c>
      <c r="S10" s="5">
        <f t="shared" si="1"/>
        <v>293.89999999999998</v>
      </c>
      <c r="T10" s="4">
        <v>0</v>
      </c>
      <c r="U10" s="23">
        <v>0</v>
      </c>
      <c r="V10" s="4">
        <v>4</v>
      </c>
      <c r="W10" s="23">
        <v>4</v>
      </c>
      <c r="X10" s="23">
        <v>0</v>
      </c>
      <c r="Y10" s="23">
        <v>0</v>
      </c>
      <c r="Z10" s="31">
        <f t="shared" si="2"/>
        <v>4</v>
      </c>
      <c r="AA10" s="31">
        <f t="shared" si="3"/>
        <v>4</v>
      </c>
      <c r="AB10" s="47">
        <v>1</v>
      </c>
      <c r="AC10" s="6">
        <f t="shared" si="4"/>
        <v>309</v>
      </c>
      <c r="AD10" s="6">
        <f t="shared" si="0"/>
        <v>297.89999999999998</v>
      </c>
      <c r="AE10" s="7">
        <v>871924.48</v>
      </c>
      <c r="AF10" s="7">
        <v>28432.18</v>
      </c>
      <c r="AG10" s="7">
        <v>0</v>
      </c>
      <c r="AH10" s="7">
        <v>30483.17</v>
      </c>
      <c r="AI10" s="7">
        <v>237135</v>
      </c>
      <c r="AJ10" s="7">
        <v>96141.87</v>
      </c>
      <c r="AK10" s="8">
        <f t="shared" si="5"/>
        <v>1264116.7000000002</v>
      </c>
      <c r="AL10" s="9">
        <v>60746.5</v>
      </c>
      <c r="AM10" s="9">
        <v>560</v>
      </c>
      <c r="AN10" s="10">
        <f t="shared" si="6"/>
        <v>61306.5</v>
      </c>
      <c r="AO10" s="8">
        <f t="shared" si="7"/>
        <v>1325423.2000000002</v>
      </c>
    </row>
    <row r="11" spans="1:41" ht="30" x14ac:dyDescent="0.2">
      <c r="A11" s="12">
        <v>2023</v>
      </c>
      <c r="B11" s="12" t="s">
        <v>70</v>
      </c>
      <c r="C11" s="11" t="s">
        <v>54</v>
      </c>
      <c r="D11" s="11" t="s">
        <v>50</v>
      </c>
      <c r="E11" s="11" t="s">
        <v>42</v>
      </c>
      <c r="F11" s="23">
        <v>19</v>
      </c>
      <c r="G11" s="23">
        <v>16</v>
      </c>
      <c r="H11" s="23">
        <v>133</v>
      </c>
      <c r="I11" s="23">
        <v>129.5</v>
      </c>
      <c r="J11" s="23">
        <v>218</v>
      </c>
      <c r="K11" s="23">
        <v>212.12</v>
      </c>
      <c r="L11" s="23">
        <v>78</v>
      </c>
      <c r="M11" s="23">
        <v>76.180000000000007</v>
      </c>
      <c r="N11" s="23">
        <v>6</v>
      </c>
      <c r="O11" s="23">
        <v>5.1899999999999995</v>
      </c>
      <c r="P11" s="23">
        <v>0</v>
      </c>
      <c r="Q11" s="23">
        <v>0</v>
      </c>
      <c r="R11" s="5">
        <f t="shared" si="8"/>
        <v>454</v>
      </c>
      <c r="S11" s="5">
        <f t="shared" si="1"/>
        <v>438.99</v>
      </c>
      <c r="T11" s="4">
        <v>0</v>
      </c>
      <c r="U11" s="23">
        <v>0</v>
      </c>
      <c r="V11" s="4">
        <v>0</v>
      </c>
      <c r="W11" s="23">
        <v>0</v>
      </c>
      <c r="X11" s="23">
        <v>0</v>
      </c>
      <c r="Y11" s="23">
        <v>0</v>
      </c>
      <c r="Z11" s="31">
        <f t="shared" si="2"/>
        <v>0</v>
      </c>
      <c r="AA11" s="31">
        <f t="shared" si="3"/>
        <v>0</v>
      </c>
      <c r="AB11" s="47">
        <v>1</v>
      </c>
      <c r="AC11" s="6">
        <f t="shared" si="4"/>
        <v>454</v>
      </c>
      <c r="AD11" s="6">
        <f t="shared" si="0"/>
        <v>438.99</v>
      </c>
      <c r="AE11" s="7">
        <v>1548760</v>
      </c>
      <c r="AF11" s="7">
        <v>24737</v>
      </c>
      <c r="AG11" s="7">
        <v>0</v>
      </c>
      <c r="AH11" s="7">
        <v>28647.97</v>
      </c>
      <c r="AI11" s="7">
        <v>456531.29</v>
      </c>
      <c r="AJ11" s="7">
        <v>185603.87</v>
      </c>
      <c r="AK11" s="8">
        <f t="shared" si="5"/>
        <v>2244280.13</v>
      </c>
      <c r="AL11" s="9">
        <v>0</v>
      </c>
      <c r="AM11" s="9">
        <v>13000</v>
      </c>
      <c r="AN11" s="10">
        <f t="shared" si="6"/>
        <v>13000</v>
      </c>
      <c r="AO11" s="8">
        <f t="shared" si="7"/>
        <v>2257280.13</v>
      </c>
    </row>
    <row r="12" spans="1:41" ht="30" x14ac:dyDescent="0.2">
      <c r="A12" s="12">
        <v>2023</v>
      </c>
      <c r="B12" s="12" t="s">
        <v>70</v>
      </c>
      <c r="C12" s="11" t="s">
        <v>55</v>
      </c>
      <c r="D12" s="11" t="s">
        <v>50</v>
      </c>
      <c r="E12" s="11" t="s">
        <v>42</v>
      </c>
      <c r="F12" s="23">
        <v>3</v>
      </c>
      <c r="G12" s="23">
        <v>3</v>
      </c>
      <c r="H12" s="23">
        <v>7</v>
      </c>
      <c r="I12" s="23">
        <v>5.91</v>
      </c>
      <c r="J12" s="23">
        <v>26</v>
      </c>
      <c r="K12" s="23">
        <v>23.91</v>
      </c>
      <c r="L12" s="23">
        <v>7</v>
      </c>
      <c r="M12" s="23">
        <v>6.8</v>
      </c>
      <c r="N12" s="23">
        <v>1</v>
      </c>
      <c r="O12" s="23">
        <v>1</v>
      </c>
      <c r="P12" s="23">
        <v>0</v>
      </c>
      <c r="Q12" s="23">
        <v>0</v>
      </c>
      <c r="R12" s="5">
        <f t="shared" si="8"/>
        <v>44</v>
      </c>
      <c r="S12" s="5">
        <f t="shared" si="1"/>
        <v>40.619999999999997</v>
      </c>
      <c r="T12" s="4">
        <v>0</v>
      </c>
      <c r="U12" s="23">
        <v>0</v>
      </c>
      <c r="V12" s="4">
        <v>0</v>
      </c>
      <c r="W12" s="23">
        <v>0</v>
      </c>
      <c r="X12" s="23">
        <v>0</v>
      </c>
      <c r="Y12" s="23">
        <v>0</v>
      </c>
      <c r="Z12" s="31">
        <f t="shared" si="2"/>
        <v>0</v>
      </c>
      <c r="AA12" s="31">
        <f t="shared" si="3"/>
        <v>0</v>
      </c>
      <c r="AB12" s="47">
        <v>0</v>
      </c>
      <c r="AC12" s="6">
        <f t="shared" si="4"/>
        <v>44</v>
      </c>
      <c r="AD12" s="6">
        <f t="shared" si="0"/>
        <v>40.619999999999997</v>
      </c>
      <c r="AE12" s="7">
        <v>135652.48000000001</v>
      </c>
      <c r="AF12" s="7">
        <v>0</v>
      </c>
      <c r="AG12" s="7">
        <v>0</v>
      </c>
      <c r="AH12" s="7">
        <v>2458.64</v>
      </c>
      <c r="AI12" s="7">
        <v>34575.449999999997</v>
      </c>
      <c r="AJ12" s="7">
        <v>14414.5</v>
      </c>
      <c r="AK12" s="8">
        <f t="shared" si="5"/>
        <v>187101.07</v>
      </c>
      <c r="AL12" s="9">
        <v>0</v>
      </c>
      <c r="AM12" s="9">
        <v>0</v>
      </c>
      <c r="AN12" s="10">
        <f t="shared" si="6"/>
        <v>0</v>
      </c>
      <c r="AO12" s="8">
        <f t="shared" si="7"/>
        <v>187101.07</v>
      </c>
    </row>
    <row r="13" spans="1:41" ht="30" x14ac:dyDescent="0.2">
      <c r="A13" s="12">
        <v>2023</v>
      </c>
      <c r="B13" s="12" t="s">
        <v>70</v>
      </c>
      <c r="C13" s="11" t="s">
        <v>56</v>
      </c>
      <c r="D13" s="11" t="s">
        <v>50</v>
      </c>
      <c r="E13" s="11" t="s">
        <v>42</v>
      </c>
      <c r="F13" s="23">
        <v>122</v>
      </c>
      <c r="G13" s="23">
        <v>107.47944000000001</v>
      </c>
      <c r="H13" s="23">
        <v>447</v>
      </c>
      <c r="I13" s="23">
        <v>422.52295000000015</v>
      </c>
      <c r="J13" s="23">
        <v>2272</v>
      </c>
      <c r="K13" s="23">
        <v>2115.3672999999885</v>
      </c>
      <c r="L13" s="23">
        <v>357</v>
      </c>
      <c r="M13" s="23">
        <v>337.99714999999998</v>
      </c>
      <c r="N13" s="23">
        <v>29</v>
      </c>
      <c r="O13" s="23">
        <v>27.25</v>
      </c>
      <c r="P13" s="23">
        <v>10</v>
      </c>
      <c r="Q13" s="23">
        <v>9.6486499999999999</v>
      </c>
      <c r="R13" s="5">
        <f t="shared" si="8"/>
        <v>3237</v>
      </c>
      <c r="S13" s="5">
        <f t="shared" si="1"/>
        <v>3020.2654899999889</v>
      </c>
      <c r="T13" s="4">
        <v>19</v>
      </c>
      <c r="U13" s="23">
        <v>18.600000000000001</v>
      </c>
      <c r="V13" s="4">
        <v>0</v>
      </c>
      <c r="W13" s="4">
        <v>0</v>
      </c>
      <c r="X13" s="4">
        <v>0</v>
      </c>
      <c r="Y13" s="23">
        <v>0</v>
      </c>
      <c r="Z13" s="31">
        <f t="shared" si="2"/>
        <v>19</v>
      </c>
      <c r="AA13" s="31">
        <f t="shared" si="3"/>
        <v>18.600000000000001</v>
      </c>
      <c r="AB13" s="47">
        <v>5</v>
      </c>
      <c r="AC13" s="6">
        <f t="shared" si="4"/>
        <v>3256</v>
      </c>
      <c r="AD13" s="6">
        <f t="shared" si="0"/>
        <v>3038.8654899999888</v>
      </c>
      <c r="AE13" s="7">
        <v>11535487.599999988</v>
      </c>
      <c r="AF13" s="7">
        <v>68186.279999999897</v>
      </c>
      <c r="AG13" s="7">
        <v>395308</v>
      </c>
      <c r="AH13" s="7">
        <v>47074.180000000008</v>
      </c>
      <c r="AI13" s="7">
        <v>3211260.71999999</v>
      </c>
      <c r="AJ13" s="7">
        <v>1313568.97999999</v>
      </c>
      <c r="AK13" s="8">
        <f t="shared" si="5"/>
        <v>16570885.759999966</v>
      </c>
      <c r="AL13" s="9">
        <v>50000</v>
      </c>
      <c r="AM13" s="9">
        <v>97904</v>
      </c>
      <c r="AN13" s="10">
        <f t="shared" si="6"/>
        <v>147904</v>
      </c>
      <c r="AO13" s="8">
        <f t="shared" si="7"/>
        <v>16718789.759999966</v>
      </c>
    </row>
    <row r="14" spans="1:41" ht="30" x14ac:dyDescent="0.2">
      <c r="A14" s="12">
        <v>2023</v>
      </c>
      <c r="B14" s="12" t="s">
        <v>70</v>
      </c>
      <c r="C14" s="11" t="s">
        <v>57</v>
      </c>
      <c r="D14" s="11" t="s">
        <v>50</v>
      </c>
      <c r="E14" s="11" t="s">
        <v>42</v>
      </c>
      <c r="F14" s="23">
        <v>310</v>
      </c>
      <c r="G14" s="23">
        <v>222.51</v>
      </c>
      <c r="H14" s="23">
        <v>276</v>
      </c>
      <c r="I14" s="23">
        <v>233.32</v>
      </c>
      <c r="J14" s="23">
        <v>320</v>
      </c>
      <c r="K14" s="23">
        <v>301.24</v>
      </c>
      <c r="L14" s="23">
        <v>89</v>
      </c>
      <c r="M14" s="23">
        <v>86.78</v>
      </c>
      <c r="N14" s="23">
        <v>13</v>
      </c>
      <c r="O14" s="23">
        <v>13</v>
      </c>
      <c r="P14" s="23">
        <v>96</v>
      </c>
      <c r="Q14" s="23">
        <v>91.84</v>
      </c>
      <c r="R14" s="5">
        <f t="shared" si="8"/>
        <v>1104</v>
      </c>
      <c r="S14" s="5">
        <f t="shared" si="1"/>
        <v>948.68999999999994</v>
      </c>
      <c r="T14" s="4">
        <v>0</v>
      </c>
      <c r="U14" s="23">
        <v>0</v>
      </c>
      <c r="V14" s="4">
        <v>21</v>
      </c>
      <c r="W14" s="23">
        <v>21</v>
      </c>
      <c r="X14" s="23">
        <v>0</v>
      </c>
      <c r="Y14" s="23">
        <v>0</v>
      </c>
      <c r="Z14" s="31">
        <f t="shared" si="2"/>
        <v>21</v>
      </c>
      <c r="AA14" s="31">
        <f t="shared" si="3"/>
        <v>21</v>
      </c>
      <c r="AB14" s="47">
        <v>0</v>
      </c>
      <c r="AC14" s="6">
        <f t="shared" si="4"/>
        <v>1125</v>
      </c>
      <c r="AD14" s="6">
        <f t="shared" si="0"/>
        <v>969.68999999999994</v>
      </c>
      <c r="AE14" s="7">
        <v>2951131.19</v>
      </c>
      <c r="AF14" s="7">
        <v>25130.63</v>
      </c>
      <c r="AG14" s="7">
        <v>0</v>
      </c>
      <c r="AH14" s="7">
        <v>33422.07</v>
      </c>
      <c r="AI14" s="7">
        <v>524527.39</v>
      </c>
      <c r="AJ14" s="7">
        <v>309908.57</v>
      </c>
      <c r="AK14" s="8">
        <f t="shared" si="5"/>
        <v>3844119.8499999996</v>
      </c>
      <c r="AL14" s="9">
        <v>182940.15000000002</v>
      </c>
      <c r="AM14" s="9">
        <v>0</v>
      </c>
      <c r="AN14" s="10">
        <f t="shared" si="6"/>
        <v>182940.15000000002</v>
      </c>
      <c r="AO14" s="8">
        <f t="shared" si="7"/>
        <v>4027059.9999999995</v>
      </c>
    </row>
    <row r="15" spans="1:41" ht="30" x14ac:dyDescent="0.2">
      <c r="A15" s="12">
        <v>2023</v>
      </c>
      <c r="B15" s="12" t="s">
        <v>70</v>
      </c>
      <c r="C15" s="11" t="s">
        <v>58</v>
      </c>
      <c r="D15" s="11" t="s">
        <v>50</v>
      </c>
      <c r="E15" s="11" t="s">
        <v>42</v>
      </c>
      <c r="F15" s="23">
        <v>28</v>
      </c>
      <c r="G15" s="23">
        <v>26.56</v>
      </c>
      <c r="H15" s="23">
        <v>34</v>
      </c>
      <c r="I15" s="23">
        <v>33.6</v>
      </c>
      <c r="J15" s="23">
        <v>22</v>
      </c>
      <c r="K15" s="23">
        <v>21.11</v>
      </c>
      <c r="L15" s="23">
        <v>0</v>
      </c>
      <c r="M15" s="23">
        <v>0</v>
      </c>
      <c r="N15" s="23">
        <v>5</v>
      </c>
      <c r="O15" s="23">
        <v>5</v>
      </c>
      <c r="P15" s="23">
        <v>0</v>
      </c>
      <c r="Q15" s="23">
        <v>0</v>
      </c>
      <c r="R15" s="5">
        <f t="shared" si="8"/>
        <v>89</v>
      </c>
      <c r="S15" s="5">
        <f t="shared" si="1"/>
        <v>86.27</v>
      </c>
      <c r="T15" s="4">
        <v>0</v>
      </c>
      <c r="U15" s="23">
        <v>0</v>
      </c>
      <c r="V15" s="4">
        <v>0</v>
      </c>
      <c r="W15" s="4">
        <v>0</v>
      </c>
      <c r="X15" s="4">
        <v>0</v>
      </c>
      <c r="Y15" s="23">
        <v>0</v>
      </c>
      <c r="Z15" s="31">
        <f t="shared" si="2"/>
        <v>0</v>
      </c>
      <c r="AA15" s="31">
        <f t="shared" si="3"/>
        <v>0</v>
      </c>
      <c r="AB15" s="47">
        <v>0</v>
      </c>
      <c r="AC15" s="6">
        <f t="shared" si="4"/>
        <v>89</v>
      </c>
      <c r="AD15" s="6">
        <f t="shared" si="0"/>
        <v>86.27</v>
      </c>
      <c r="AE15" s="7">
        <v>321214.49000000005</v>
      </c>
      <c r="AF15" s="7">
        <v>8103.7199999999993</v>
      </c>
      <c r="AG15" s="7">
        <v>0</v>
      </c>
      <c r="AH15" s="7">
        <v>0</v>
      </c>
      <c r="AI15" s="7">
        <v>43770.39</v>
      </c>
      <c r="AJ15" s="7">
        <v>32456.18</v>
      </c>
      <c r="AK15" s="8">
        <f t="shared" si="5"/>
        <v>405544.78</v>
      </c>
      <c r="AL15" s="9">
        <v>0</v>
      </c>
      <c r="AM15" s="9">
        <v>0</v>
      </c>
      <c r="AN15" s="10">
        <f t="shared" si="6"/>
        <v>0</v>
      </c>
      <c r="AO15" s="8">
        <f t="shared" si="7"/>
        <v>405544.78</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cfRule type="expression" dxfId="10" priority="54">
      <formula>AND(NOT(ISBLANK(C2)),ISBLANK(E2))</formula>
    </cfRule>
  </conditionalFormatting>
  <conditionalFormatting sqref="P2:P40">
    <cfRule type="expression" dxfId="9" priority="11">
      <formula>AND(NOT(ISBLANK(Q2)),ISBLANK(P2))</formula>
    </cfRule>
  </conditionalFormatting>
  <conditionalFormatting sqref="Q2:Q40">
    <cfRule type="expression" dxfId="8" priority="10">
      <formula>AND(NOT(ISBLANK(P2)),ISBLANK(Q2))</formula>
    </cfRule>
  </conditionalFormatting>
  <conditionalFormatting sqref="T2:T40 V4:V12">
    <cfRule type="expression" dxfId="7" priority="2">
      <formula>AND(NOT(ISBLANK(U2)),ISBLANK(T2))</formula>
    </cfRule>
  </conditionalFormatting>
  <conditionalFormatting sqref="U2 W2:X2 G2:G40 I2:I40 K2:K40 M2:M40 O2:O40 W14:X14 W16:X40">
    <cfRule type="expression" dxfId="6" priority="52">
      <formula>AND(NOT(ISBLANK(F2)),ISBLANK(G2))</formula>
    </cfRule>
  </conditionalFormatting>
  <conditionalFormatting sqref="V2 F2:F40 H2:H40 J2:J40 L2:L40 N2:N40 U3:X3 V14 V16:V40">
    <cfRule type="expression" dxfId="5" priority="53">
      <formula>AND(NOT(ISBLANK(G2)),ISBLANK(F2))</formula>
    </cfRule>
  </conditionalFormatting>
  <conditionalFormatting sqref="V13:X13">
    <cfRule type="expression" dxfId="4" priority="22">
      <formula>AND(NOT(ISBLANK(W13)),ISBLANK(V13))</formula>
    </cfRule>
  </conditionalFormatting>
  <conditionalFormatting sqref="V15:X15">
    <cfRule type="expression" dxfId="3" priority="20">
      <formula>AND(NOT(ISBLANK(W15)),ISBLANK(V15))</formula>
    </cfRule>
  </conditionalFormatting>
  <conditionalFormatting sqref="W4:X12 U4:U40">
    <cfRule type="expression" dxfId="2" priority="1">
      <formula>AND(NOT(ISBLANK(T4)),ISBLANK(U4))</formula>
    </cfRule>
  </conditionalFormatting>
  <conditionalFormatting sqref="Y2:Y40">
    <cfRule type="expression" dxfId="1" priority="3">
      <formula>AND(NOT(ISBLANK(W2)),ISBLANK(Y2))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41</v>
      </c>
      <c r="D6" s="11" t="s">
        <v>48</v>
      </c>
      <c r="E6" s="11" t="s">
        <v>45</v>
      </c>
      <c r="F6" s="48" t="s">
        <v>42</v>
      </c>
      <c r="G6" s="49"/>
      <c r="H6" s="54"/>
    </row>
    <row r="7" spans="1:8" ht="49.5" customHeight="1" x14ac:dyDescent="0.2">
      <c r="B7" s="53">
        <v>2022</v>
      </c>
      <c r="C7" s="12" t="s">
        <v>69</v>
      </c>
      <c r="D7" s="11" t="s">
        <v>49</v>
      </c>
      <c r="E7" s="11" t="s">
        <v>50</v>
      </c>
      <c r="F7" s="48" t="s">
        <v>42</v>
      </c>
      <c r="G7" s="49"/>
      <c r="H7" s="54"/>
    </row>
    <row r="8" spans="1:8" ht="49.5" customHeight="1" x14ac:dyDescent="0.2">
      <c r="B8" s="53">
        <v>2022</v>
      </c>
      <c r="C8" s="12" t="s">
        <v>70</v>
      </c>
      <c r="D8" s="11" t="s">
        <v>51</v>
      </c>
      <c r="E8" s="11" t="s">
        <v>50</v>
      </c>
      <c r="F8" s="48" t="s">
        <v>42</v>
      </c>
      <c r="G8" s="49"/>
      <c r="H8" s="54"/>
    </row>
    <row r="9" spans="1:8" ht="80.25" customHeight="1" x14ac:dyDescent="0.2">
      <c r="B9" s="53">
        <v>2022</v>
      </c>
      <c r="C9" s="12" t="s">
        <v>71</v>
      </c>
      <c r="D9" s="11" t="s">
        <v>52</v>
      </c>
      <c r="E9" s="11" t="s">
        <v>50</v>
      </c>
      <c r="F9" s="48" t="s">
        <v>42</v>
      </c>
      <c r="G9" s="49"/>
      <c r="H9" s="49"/>
    </row>
    <row r="10" spans="1:8" ht="49.5" customHeight="1" x14ac:dyDescent="0.2">
      <c r="B10" s="53">
        <v>2022</v>
      </c>
      <c r="C10" s="12" t="s">
        <v>72</v>
      </c>
      <c r="D10" s="11" t="s">
        <v>53</v>
      </c>
      <c r="E10" s="11" t="s">
        <v>50</v>
      </c>
      <c r="F10" s="48" t="s">
        <v>42</v>
      </c>
      <c r="G10" s="49"/>
      <c r="H10" s="54"/>
    </row>
    <row r="11" spans="1:8" ht="49.5" customHeight="1" x14ac:dyDescent="0.2">
      <c r="B11" s="53">
        <v>2022</v>
      </c>
      <c r="C11" s="12" t="s">
        <v>73</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71</v>
      </c>
    </row>
    <row r="5" spans="2:9" x14ac:dyDescent="0.2">
      <c r="B5" s="18" t="s">
        <v>118</v>
      </c>
      <c r="C5" s="3" t="s">
        <v>129</v>
      </c>
      <c r="D5" s="19" t="s">
        <v>123</v>
      </c>
      <c r="F5" s="3" t="s">
        <v>49</v>
      </c>
      <c r="G5" s="1" t="s">
        <v>130</v>
      </c>
      <c r="H5" s="22" t="s">
        <v>43</v>
      </c>
      <c r="I5" s="1" t="s">
        <v>72</v>
      </c>
    </row>
    <row r="6" spans="2:9" x14ac:dyDescent="0.2">
      <c r="B6" s="18" t="s">
        <v>118</v>
      </c>
      <c r="C6" s="3" t="s">
        <v>131</v>
      </c>
      <c r="D6" s="19" t="s">
        <v>123</v>
      </c>
      <c r="F6" s="3" t="s">
        <v>44</v>
      </c>
      <c r="G6" s="1" t="s">
        <v>132</v>
      </c>
      <c r="H6" s="22" t="s">
        <v>123</v>
      </c>
      <c r="I6" s="1" t="s">
        <v>73</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41</v>
      </c>
    </row>
    <row r="14" spans="2:9" x14ac:dyDescent="0.2">
      <c r="B14" s="18" t="s">
        <v>132</v>
      </c>
      <c r="C14" s="3" t="s">
        <v>120</v>
      </c>
      <c r="D14" s="19" t="s">
        <v>121</v>
      </c>
      <c r="F14" s="3" t="s">
        <v>149</v>
      </c>
      <c r="G14" s="1" t="s">
        <v>150</v>
      </c>
      <c r="I14" s="1" t="s">
        <v>69</v>
      </c>
    </row>
    <row r="15" spans="2:9" x14ac:dyDescent="0.2">
      <c r="B15" s="18" t="s">
        <v>132</v>
      </c>
      <c r="C15" s="3" t="s">
        <v>134</v>
      </c>
      <c r="D15" s="19" t="s">
        <v>50</v>
      </c>
      <c r="F15" s="3" t="s">
        <v>151</v>
      </c>
      <c r="G15" s="1" t="s">
        <v>152</v>
      </c>
      <c r="I15" s="1" t="s">
        <v>70</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631A9C-018B-45B6-92C7-58E840630F8A}"/>
</file>

<file path=customXml/itemProps2.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564D7683-5563-4A75-B85B-E80E0FC4ACE5}">
  <ds:schemaRefs>
    <ds:schemaRef ds:uri="http://purl.org/dc/terms/"/>
    <ds:schemaRef ds:uri="http://schemas.openxmlformats.org/package/2006/metadata/core-properties"/>
    <ds:schemaRef ds:uri="http://purl.org/dc/elements/1.1/"/>
    <ds:schemaRef ds:uri="662745e8-e224-48e8-a2e3-254862b8c2f5"/>
    <ds:schemaRef ds:uri="http://purl.org/dc/dcmitype/"/>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5.xml><?xml version="1.0" encoding="utf-8"?>
<ds:datastoreItem xmlns:ds="http://schemas.openxmlformats.org/officeDocument/2006/customXml" ds:itemID="{0657C12D-5CBF-4F21-95D5-5A402A54BD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Mod</cp:lastModifiedBy>
  <cp:revision/>
  <dcterms:created xsi:type="dcterms:W3CDTF">2011-03-30T15:28:39Z</dcterms:created>
  <dcterms:modified xsi:type="dcterms:W3CDTF">2024-01-26T07:21:11Z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