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9040" windowHeight="12585"/>
  </bookViews>
  <sheets>
    <sheet name="Sep 15" sheetId="1" r:id="rId1"/>
  </sheets>
  <definedNames>
    <definedName name="_xlnm.Print_Area" localSheetId="0">'Sep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A6" i="1"/>
  <c r="Z6" i="1"/>
  <c r="Q6" i="1"/>
  <c r="P6" i="1"/>
  <c r="AM5" i="1"/>
  <c r="AJ5" i="1"/>
  <c r="AA5" i="1"/>
  <c r="Z5" i="1"/>
  <c r="Q5" i="1"/>
  <c r="P5" i="1"/>
  <c r="AM4" i="1"/>
  <c r="AJ4" i="1"/>
  <c r="AN4" i="1" s="1"/>
  <c r="AA4" i="1"/>
  <c r="Z4" i="1"/>
  <c r="Q4" i="1"/>
  <c r="P4" i="1"/>
  <c r="AN6" i="1" l="1"/>
  <c r="AB5" i="1"/>
  <c r="AC5" i="1"/>
  <c r="AN5" i="1"/>
  <c r="AB4" i="1"/>
  <c r="AB6" i="1"/>
  <c r="AC4" i="1"/>
  <c r="AC6" i="1"/>
</calcChain>
</file>

<file path=xl/sharedStrings.xml><?xml version="1.0" encoding="utf-8"?>
<sst xmlns="http://schemas.openxmlformats.org/spreadsheetml/2006/main" count="126" uniqueCount="39">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</sst>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_ ;[Red]\-#,##0.00\ "/>
    <numFmt numFmtId="165" formatCode="&quot;£&quot;#,##0.00"/>
    <numFmt numFmtId="166" formatCode="yyyy/mm/dd"/>
    <numFmt numFmtId="167" formatCode="#,##0;\(#,##0\)"/>
    <numFmt numFmtId="168" formatCode="dd:hh:mm"/>
    <numFmt numFmtId="169" formatCode="ddd* dd/mm/yyyy"/>
    <numFmt numFmtId="170" formatCode="dddd* dd/mm/yyyy"/>
    <numFmt numFmtId="171" formatCode="0000&quot;.&quot;00&quot;.&quot;00000"/>
    <numFmt numFmtId="172" formatCode="000000&quot; &quot;00000"/>
    <numFmt numFmtId="173" formatCode="[&lt;=9999]0000;General"/>
    <numFmt numFmtId="174" formatCode="[&lt;=9999]&quot;N-&quot;0000;General"/>
    <numFmt numFmtId="175" formatCode=";;;"/>
    <numFmt numFmtId="176" formatCode=";;"/>
    <numFmt numFmtId="177" formatCode="[&lt;=99999999]##_ ##_ ##_ ##;\(\+##\)_ ##_ ##_ ##_ ##"/>
    <numFmt numFmtId="178" formatCode="[h]:mm"/>
    <numFmt numFmtId="179" formatCode="[hh]:mm"/>
    <numFmt numFmtId="180" formatCode="00"/>
    <numFmt numFmtId="181" formatCode="000"/>
    <numFmt numFmtId="182" formatCode="#,##0,"/>
    <numFmt numFmtId="183" formatCode="[Blue]#,##0.00;[Red]\-#,##0.00;0.00"/>
    <numFmt numFmtId="184" formatCode="&quot;kr&quot;* #,##0,;&quot;kr&quot;* \-#,##0,"/>
    <numFmt numFmtId="185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6" fontId="4" fillId="0" borderId="0" applyFont="0" applyFill="0" applyBorder="0" applyAlignment="0" applyProtection="0"/>
    <xf numFmtId="167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165" fontId="0" fillId="0" borderId="8" xfId="0" applyNumberFormat="1" applyFont="1" applyBorder="1" applyAlignment="1" applyProtection="1">
      <alignment horizontal="right" vertical="center"/>
      <protection locked="0"/>
    </xf>
    <xf numFmtId="165" fontId="0" fillId="5" borderId="8" xfId="0" applyNumberFormat="1" applyFont="1" applyFill="1" applyBorder="1" applyAlignment="1" applyProtection="1">
      <alignment horizontal="right" vertical="center"/>
    </xf>
    <xf numFmtId="165" fontId="0" fillId="2" borderId="8" xfId="0" applyNumberFormat="1" applyFill="1" applyBorder="1" applyAlignment="1" applyProtection="1">
      <alignment horizontal="right" vertical="center"/>
      <protection locked="0"/>
    </xf>
    <xf numFmtId="165" fontId="0" fillId="3" borderId="8" xfId="0" applyNumberFormat="1" applyFill="1" applyBorder="1" applyAlignment="1" applyProtection="1">
      <alignment horizontal="right" vertical="center"/>
    </xf>
    <xf numFmtId="165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B12" sqref="B12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3" t="s">
        <v>5</v>
      </c>
      <c r="AC1" s="34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1"/>
      <c r="AM1" s="41"/>
      <c r="AN1" s="42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5"/>
      <c r="AC2" s="36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46" t="s">
        <v>27</v>
      </c>
      <c r="AK2" s="21" t="s">
        <v>28</v>
      </c>
      <c r="AL2" s="21" t="s">
        <v>29</v>
      </c>
      <c r="AM2" s="21" t="s">
        <v>30</v>
      </c>
      <c r="AN2" s="43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5"/>
      <c r="AE3" s="45"/>
      <c r="AF3" s="45"/>
      <c r="AG3" s="45"/>
      <c r="AH3" s="45"/>
      <c r="AI3" s="45"/>
      <c r="AJ3" s="46"/>
      <c r="AK3" s="45"/>
      <c r="AL3" s="45"/>
      <c r="AM3" s="45"/>
      <c r="AN3" s="44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91</v>
      </c>
      <c r="E4" s="10">
        <v>86.98</v>
      </c>
      <c r="F4" s="10">
        <v>186</v>
      </c>
      <c r="G4" s="10">
        <v>178.8</v>
      </c>
      <c r="H4" s="10">
        <v>527</v>
      </c>
      <c r="I4" s="10">
        <v>516.86</v>
      </c>
      <c r="J4" s="10">
        <v>1119</v>
      </c>
      <c r="K4" s="10">
        <v>1084.8</v>
      </c>
      <c r="L4" s="10">
        <v>90</v>
      </c>
      <c r="M4" s="10">
        <v>89.8</v>
      </c>
      <c r="N4" s="10" t="s">
        <v>35</v>
      </c>
      <c r="O4" s="10" t="s">
        <v>35</v>
      </c>
      <c r="P4" s="11">
        <f>SUM(D4,F4,H4,J4,L4,N4)</f>
        <v>2013</v>
      </c>
      <c r="Q4" s="11">
        <f>SUM(E4,G4,I4,K4,M4,O4)</f>
        <v>1957.24</v>
      </c>
      <c r="R4" s="10">
        <v>12</v>
      </c>
      <c r="S4" s="10">
        <v>12</v>
      </c>
      <c r="T4" s="10" t="s">
        <v>35</v>
      </c>
      <c r="U4" s="10" t="s">
        <v>35</v>
      </c>
      <c r="V4" s="10" t="s">
        <v>35</v>
      </c>
      <c r="W4" s="10" t="s">
        <v>35</v>
      </c>
      <c r="X4" s="10">
        <v>2</v>
      </c>
      <c r="Y4" s="10">
        <v>2</v>
      </c>
      <c r="Z4" s="12">
        <f>SUM(R4,T4,V4,X4,)</f>
        <v>14</v>
      </c>
      <c r="AA4" s="12">
        <f>SUM(S4,U4,W4,Y4)</f>
        <v>14</v>
      </c>
      <c r="AB4" s="13">
        <f>P4+Z4</f>
        <v>2027</v>
      </c>
      <c r="AC4" s="13">
        <f>Q4+AA4</f>
        <v>1971.24</v>
      </c>
      <c r="AD4" s="14">
        <v>11020207.379999999</v>
      </c>
      <c r="AE4" s="15">
        <v>53503.61</v>
      </c>
      <c r="AF4" s="10" t="s">
        <v>35</v>
      </c>
      <c r="AG4" s="15">
        <v>41692.270000000004</v>
      </c>
      <c r="AH4" s="15">
        <v>1777026.99</v>
      </c>
      <c r="AI4" s="15">
        <v>879821.03</v>
      </c>
      <c r="AJ4" s="16">
        <f>SUM(AD4:AI4)</f>
        <v>13772251.279999997</v>
      </c>
      <c r="AK4" s="17">
        <v>36687.699999999997</v>
      </c>
      <c r="AL4" s="17">
        <v>4788.7199999999993</v>
      </c>
      <c r="AM4" s="18">
        <f>SUM(AK4:AL4)</f>
        <v>41476.42</v>
      </c>
      <c r="AN4" s="19">
        <f>SUM(AM4,AJ4)</f>
        <v>13813727.699999997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5">
        <v>16144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6">
        <f t="shared" ref="AJ5:AJ6" si="4">SUM(AD5:AI5)</f>
        <v>16144</v>
      </c>
      <c r="AK5" s="10" t="s">
        <v>35</v>
      </c>
      <c r="AL5" s="10" t="s">
        <v>35</v>
      </c>
      <c r="AM5" s="18">
        <f t="shared" ref="AM5:AM6" si="5">SUM(AK5:AL5)</f>
        <v>0</v>
      </c>
      <c r="AN5" s="19">
        <f t="shared" ref="AN5:AN6" si="6">SUM(AM5,AJ5)</f>
        <v>16144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6">
        <f t="shared" si="4"/>
        <v>0</v>
      </c>
      <c r="AK6" s="10" t="s">
        <v>35</v>
      </c>
      <c r="AL6" s="10" t="s">
        <v>35</v>
      </c>
      <c r="AM6" s="18">
        <f t="shared" si="5"/>
        <v>0</v>
      </c>
      <c r="AN6" s="19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0" priority="37">
      <formula>AND(NOT(ISBLANK(E4)),ISBLANK(D4))</formula>
    </cfRule>
  </conditionalFormatting>
  <conditionalFormatting sqref="E4">
    <cfRule type="expression" dxfId="29" priority="36">
      <formula>AND(NOT(ISBLANK(D4)),ISBLANK(E4))</formula>
    </cfRule>
  </conditionalFormatting>
  <conditionalFormatting sqref="F4">
    <cfRule type="expression" dxfId="28" priority="35">
      <formula>AND(NOT(ISBLANK(G4)),ISBLANK(F4))</formula>
    </cfRule>
  </conditionalFormatting>
  <conditionalFormatting sqref="G4">
    <cfRule type="expression" dxfId="27" priority="34">
      <formula>AND(NOT(ISBLANK(F4)),ISBLANK(G4))</formula>
    </cfRule>
  </conditionalFormatting>
  <conditionalFormatting sqref="H4">
    <cfRule type="expression" dxfId="26" priority="33">
      <formula>AND(NOT(ISBLANK(I4)),ISBLANK(H4))</formula>
    </cfRule>
  </conditionalFormatting>
  <conditionalFormatting sqref="I4">
    <cfRule type="expression" dxfId="25" priority="32">
      <formula>AND(NOT(ISBLANK(H4)),ISBLANK(I4))</formula>
    </cfRule>
  </conditionalFormatting>
  <conditionalFormatting sqref="J4">
    <cfRule type="expression" dxfId="24" priority="31">
      <formula>AND(NOT(ISBLANK(K4)),ISBLANK(J4))</formula>
    </cfRule>
  </conditionalFormatting>
  <conditionalFormatting sqref="K4">
    <cfRule type="expression" dxfId="23" priority="30">
      <formula>AND(NOT(ISBLANK(J4)),ISBLANK(K4))</formula>
    </cfRule>
  </conditionalFormatting>
  <conditionalFormatting sqref="L4">
    <cfRule type="expression" dxfId="22" priority="29">
      <formula>AND(NOT(ISBLANK(M4)),ISBLANK(L4))</formula>
    </cfRule>
  </conditionalFormatting>
  <conditionalFormatting sqref="M4">
    <cfRule type="expression" dxfId="21" priority="28">
      <formula>AND(NOT(ISBLANK(L4)),ISBLANK(M4))</formula>
    </cfRule>
  </conditionalFormatting>
  <conditionalFormatting sqref="R4">
    <cfRule type="expression" dxfId="20" priority="25">
      <formula>AND(NOT(ISBLANK(S4)),ISBLANK(R4))</formula>
    </cfRule>
  </conditionalFormatting>
  <conditionalFormatting sqref="S4">
    <cfRule type="expression" dxfId="19" priority="24">
      <formula>AND(NOT(ISBLANK(R4)),ISBLANK(S4))</formula>
    </cfRule>
  </conditionalFormatting>
  <conditionalFormatting sqref="X4">
    <cfRule type="expression" dxfId="18" priority="19">
      <formula>AND(NOT(ISBLANK(Y4)),ISBLANK(X4))</formula>
    </cfRule>
  </conditionalFormatting>
  <conditionalFormatting sqref="Y4">
    <cfRule type="expression" dxfId="17" priority="18">
      <formula>AND(NOT(ISBLANK(X4)),ISBLANK(Y4))</formula>
    </cfRule>
  </conditionalFormatting>
  <conditionalFormatting sqref="B4">
    <cfRule type="expression" dxfId="16" priority="17">
      <formula>AND(NOT(ISBLANK($A4)),ISBLANK(B4))</formula>
    </cfRule>
  </conditionalFormatting>
  <conditionalFormatting sqref="C4">
    <cfRule type="expression" dxfId="15" priority="16">
      <formula>AND(NOT(ISBLANK(A4)),ISBLANK(C4))</formula>
    </cfRule>
  </conditionalFormatting>
  <conditionalFormatting sqref="B5">
    <cfRule type="expression" dxfId="14" priority="15">
      <formula>AND(NOT(ISBLANK($A5)),ISBLANK(B5))</formula>
    </cfRule>
  </conditionalFormatting>
  <conditionalFormatting sqref="C5">
    <cfRule type="expression" dxfId="13" priority="14">
      <formula>AND(NOT(ISBLANK(A5)),ISBLANK(C5))</formula>
    </cfRule>
  </conditionalFormatting>
  <conditionalFormatting sqref="B6">
    <cfRule type="expression" dxfId="12" priority="13">
      <formula>AND(NOT(ISBLANK($A6)),ISBLANK(B6))</formula>
    </cfRule>
  </conditionalFormatting>
  <conditionalFormatting sqref="C6">
    <cfRule type="expression" dxfId="11" priority="12">
      <formula>AND(NOT(ISBLANK(A6)),ISBLANK(C6))</formula>
    </cfRule>
  </conditionalFormatting>
  <conditionalFormatting sqref="N5">
    <cfRule type="expression" dxfId="10" priority="11">
      <formula>AND(NOT(ISBLANK(O5)),ISBLANK(N5))</formula>
    </cfRule>
  </conditionalFormatting>
  <conditionalFormatting sqref="O5">
    <cfRule type="expression" dxfId="9" priority="10">
      <formula>AND(NOT(ISBLANK(N5)),ISBLANK(O5))</formula>
    </cfRule>
  </conditionalFormatting>
  <conditionalFormatting sqref="D5:M5">
    <cfRule type="expression" dxfId="8" priority="9">
      <formula>AND(NOT(ISBLANK(E5)),ISBLANK(D5))</formula>
    </cfRule>
  </conditionalFormatting>
  <conditionalFormatting sqref="D6:O6">
    <cfRule type="expression" dxfId="7" priority="8">
      <formula>AND(NOT(ISBLANK(E6)),ISBLANK(D6))</formula>
    </cfRule>
  </conditionalFormatting>
  <conditionalFormatting sqref="R5:Y6">
    <cfRule type="expression" dxfId="6" priority="7">
      <formula>AND(NOT(ISBLANK(S5)),ISBLANK(R5))</formula>
    </cfRule>
  </conditionalFormatting>
  <conditionalFormatting sqref="AE5:AI6">
    <cfRule type="expression" dxfId="5" priority="6">
      <formula>AND(NOT(ISBLANK(AF5)),ISBLANK(AE5))</formula>
    </cfRule>
  </conditionalFormatting>
  <conditionalFormatting sqref="AD6">
    <cfRule type="expression" dxfId="4" priority="5">
      <formula>AND(NOT(ISBLANK(AE6)),ISBLANK(AD6))</formula>
    </cfRule>
  </conditionalFormatting>
  <conditionalFormatting sqref="AK5:AL6">
    <cfRule type="expression" dxfId="3" priority="4">
      <formula>AND(NOT(ISBLANK(AL5)),ISBLANK(AK5))</formula>
    </cfRule>
  </conditionalFormatting>
  <conditionalFormatting sqref="N4:O4">
    <cfRule type="expression" dxfId="2" priority="3">
      <formula>AND(NOT(ISBLANK(O4)),ISBLANK(N4))</formula>
    </cfRule>
  </conditionalFormatting>
  <conditionalFormatting sqref="T4:W4">
    <cfRule type="expression" dxfId="1" priority="2">
      <formula>AND(NOT(ISBLANK(U4)),ISBLANK(T4))</formula>
    </cfRule>
  </conditionalFormatting>
  <conditionalFormatting sqref="AF4">
    <cfRule type="expression" dxfId="0" priority="1">
      <formula>AND(NOT(ISBLANK(AG4)),ISBLANK(AF4))</formula>
    </cfRule>
  </conditionalFormatting>
  <dataValidations count="7">
    <dataValidation type="decimal" operator="greaterThanOrEqual" allowBlank="1" showInputMessage="1" showErrorMessage="1" sqref="AG4:AI4 AD4:AE4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Y5:Y6 AG5:AI6 AD5:AE6 AF4:AF6 R4:R6 F4:F6 H4:H6 J4:J6 L4:L6 D4:D6 T4:X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 Y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 15</vt:lpstr>
      <vt:lpstr>'Sep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2015-12-24T09:02:50Z</dcterms:created>
  <dcterms:modified xsi:type="dcterms:W3CDTF">2015-12-24T09:03:29Z</dcterms:modified>
</cp:coreProperties>
</file>