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helenalynch/Documents/GOV.UK/"/>
    </mc:Choice>
  </mc:AlternateContent>
  <bookViews>
    <workbookView xWindow="0" yWindow="460" windowWidth="28800" windowHeight="11240" tabRatio="734" activeTab="3" xr2:uid="{00000000-000D-0000-FFFF-FFFF00000000}"/>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Organisations'!$B$1:$D$196</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N21" i="14" s="1"/>
  <c r="AM22" i="14"/>
  <c r="AM23" i="14"/>
  <c r="AN23" i="14" s="1"/>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M46" i="14"/>
  <c r="AM47" i="14"/>
  <c r="AN47" i="14" s="1"/>
  <c r="AM48" i="14"/>
  <c r="AM49" i="14"/>
  <c r="AM50" i="14"/>
  <c r="AM51" i="14"/>
  <c r="AN51" i="14" s="1"/>
  <c r="AM52" i="14"/>
  <c r="AJ8" i="14"/>
  <c r="AN8" i="14" s="1"/>
  <c r="AJ9" i="14"/>
  <c r="AJ10" i="14"/>
  <c r="AJ11" i="14"/>
  <c r="AJ12" i="14"/>
  <c r="AN12" i="14" s="1"/>
  <c r="AJ13" i="14"/>
  <c r="AJ14" i="14"/>
  <c r="AJ15" i="14"/>
  <c r="AJ16" i="14"/>
  <c r="AJ17" i="14"/>
  <c r="AJ18" i="14"/>
  <c r="AJ19" i="14"/>
  <c r="AJ20" i="14"/>
  <c r="AJ21" i="14"/>
  <c r="AJ22" i="14"/>
  <c r="AN22" i="14" s="1"/>
  <c r="AJ23" i="14"/>
  <c r="AJ24" i="14"/>
  <c r="AN24" i="14" s="1"/>
  <c r="AJ25" i="14"/>
  <c r="AJ26" i="14"/>
  <c r="AN26" i="14" s="1"/>
  <c r="AJ27" i="14"/>
  <c r="AJ28" i="14"/>
  <c r="AN28" i="14" s="1"/>
  <c r="AJ29" i="14"/>
  <c r="AJ30" i="14"/>
  <c r="AN30" i="14" s="1"/>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Q13" i="14"/>
  <c r="P14" i="14"/>
  <c r="Q14" i="14"/>
  <c r="P15" i="14"/>
  <c r="Q15" i="14"/>
  <c r="P16" i="14"/>
  <c r="Q16" i="14"/>
  <c r="P17" i="14"/>
  <c r="Q17" i="14"/>
  <c r="P18" i="14"/>
  <c r="Q18" i="14"/>
  <c r="P19" i="14"/>
  <c r="AB19" i="14" s="1"/>
  <c r="Q19" i="14"/>
  <c r="AC19" i="14" s="1"/>
  <c r="P20" i="14"/>
  <c r="Q20" i="14"/>
  <c r="P21" i="14"/>
  <c r="AB21" i="14" s="1"/>
  <c r="Q21" i="14"/>
  <c r="AC21" i="14" s="1"/>
  <c r="P22" i="14"/>
  <c r="Q22" i="14"/>
  <c r="P23" i="14"/>
  <c r="AB23" i="14" s="1"/>
  <c r="Q23" i="14"/>
  <c r="AC23" i="14" s="1"/>
  <c r="P24" i="14"/>
  <c r="Q24" i="14"/>
  <c r="P25" i="14"/>
  <c r="AB25" i="14" s="1"/>
  <c r="Q25" i="14"/>
  <c r="AC25" i="14" s="1"/>
  <c r="P26" i="14"/>
  <c r="Q26" i="14"/>
  <c r="P27" i="14"/>
  <c r="AB27" i="14" s="1"/>
  <c r="Q27" i="14"/>
  <c r="AC27" i="14" s="1"/>
  <c r="P28" i="14"/>
  <c r="Q28" i="14"/>
  <c r="P29" i="14"/>
  <c r="AB29" i="14" s="1"/>
  <c r="Q29" i="14"/>
  <c r="AC29" i="14" s="1"/>
  <c r="P30" i="14"/>
  <c r="Q30" i="14"/>
  <c r="P31" i="14"/>
  <c r="AB31" i="14" s="1"/>
  <c r="Q31" i="14"/>
  <c r="AC31" i="14" s="1"/>
  <c r="P32" i="14"/>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J7" i="14"/>
  <c r="AN25" i="14"/>
  <c r="AN29" i="14"/>
  <c r="AN33" i="14"/>
  <c r="AN36" i="14"/>
  <c r="AN37" i="14"/>
  <c r="AN40" i="14"/>
  <c r="AN41" i="14"/>
  <c r="AN44" i="14"/>
  <c r="AM7" i="14"/>
  <c r="P7" i="14"/>
  <c r="Q7" i="14"/>
  <c r="AA7" i="14"/>
  <c r="Z7" i="14"/>
  <c r="AN49" i="14"/>
  <c r="AC17" i="14" l="1"/>
  <c r="AC15" i="14"/>
  <c r="AC13" i="14"/>
  <c r="AC11" i="14"/>
  <c r="AC9" i="14"/>
  <c r="AB17" i="14"/>
  <c r="AB15" i="14"/>
  <c r="AB13" i="14"/>
  <c r="AN20" i="14"/>
  <c r="AB32" i="14"/>
  <c r="AB30" i="14"/>
  <c r="AB28" i="14"/>
  <c r="AB26" i="14"/>
  <c r="AB24" i="14"/>
  <c r="AB22" i="14"/>
  <c r="AN13" i="14"/>
  <c r="AN14" i="14"/>
  <c r="AN45" i="14"/>
  <c r="AN16" i="14"/>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B3" authorId="0" shapeId="0" xr:uid="{00000000-0006-0000-0100-000001000000}">
      <text>
        <r>
          <rPr>
            <sz val="12"/>
            <color indexed="81"/>
            <rFont val="Tahoma"/>
            <family val="2"/>
          </rPr>
          <t xml:space="preserve">This is the month to which the attached data refers. </t>
        </r>
      </text>
    </comment>
    <comment ref="B5" authorId="0" shapeId="0" xr:uid="{00000000-0006-0000-0100-00000200000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xr:uid="{00000000-0006-0000-0100-000003000000}">
      <text>
        <r>
          <rPr>
            <sz val="12"/>
            <color indexed="81"/>
            <rFont val="Tahoma"/>
            <family val="2"/>
          </rPr>
          <t>Enter the name of your department</t>
        </r>
      </text>
    </comment>
    <comment ref="B11" authorId="0" shapeId="0" xr:uid="{00000000-0006-0000-0100-000004000000}">
      <text>
        <r>
          <rPr>
            <sz val="12"/>
            <color indexed="81"/>
            <rFont val="Tahoma"/>
            <family val="2"/>
          </rPr>
          <t>Please enter the name of the person we can contact at your department in the event of a query.</t>
        </r>
      </text>
    </comment>
    <comment ref="B13" authorId="0" shapeId="0" xr:uid="{00000000-0006-0000-0100-000005000000}">
      <text>
        <r>
          <rPr>
            <sz val="12"/>
            <color indexed="81"/>
            <rFont val="Tahoma"/>
            <family val="2"/>
          </rPr>
          <t>Please enter the phone number of the contact name entered above</t>
        </r>
      </text>
    </comment>
    <comment ref="B15" authorId="0" shapeId="0" xr:uid="{00000000-0006-0000-0100-000006000000}">
      <text>
        <r>
          <rPr>
            <sz val="12"/>
            <color indexed="81"/>
            <rFont val="Tahoma"/>
            <family val="2"/>
          </rPr>
          <t>Please enter the email address of the contact name entered above.</t>
        </r>
      </text>
    </comment>
    <comment ref="B19" authorId="0" shapeId="0" xr:uid="{00000000-0006-0000-0100-00000700000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xr:uid="{00000000-0006-0000-0100-000008000000}">
      <text>
        <r>
          <rPr>
            <sz val="12"/>
            <color indexed="81"/>
            <rFont val="Tahoma"/>
            <family val="2"/>
          </rPr>
          <t xml:space="preserve">Please enter the name and position/job title of the senior leader signing-off this template.
</t>
        </r>
      </text>
    </comment>
    <comment ref="B23" authorId="0" shapeId="0" xr:uid="{00000000-0006-0000-0100-00000900000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A4" authorId="0" shapeId="0" xr:uid="{00000000-0006-0000-0300-00000100000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xr:uid="{00000000-0006-0000-0300-00000200000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xr:uid="{00000000-0006-0000-0300-00000300000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xr:uid="{00000000-0006-0000-03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xr:uid="{00000000-0006-0000-03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xr:uid="{00000000-0006-0000-03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xr:uid="{00000000-0006-0000-03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xr:uid="{00000000-0006-0000-0300-00000800000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xr:uid="{00000000-0006-0000-03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xr:uid="{00000000-0006-0000-0300-00000A000000}">
      <text>
        <r>
          <rPr>
            <sz val="11"/>
            <color indexed="81"/>
            <rFont val="Tahoma"/>
            <family val="2"/>
          </rPr>
          <t>Please enter the number of grade 6/7 staff (or equivalents) on your payroll</t>
        </r>
        <r>
          <rPr>
            <sz val="8"/>
            <color indexed="81"/>
            <rFont val="Tahoma"/>
            <family val="2"/>
          </rPr>
          <t xml:space="preserve">
</t>
        </r>
      </text>
    </comment>
    <comment ref="L5" authorId="0" shapeId="0" xr:uid="{00000000-0006-0000-0300-00000B00000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xr:uid="{00000000-0006-0000-0300-00000C000000}">
      <text>
        <r>
          <rPr>
            <sz val="11"/>
            <color indexed="81"/>
            <rFont val="Tahoma"/>
            <family val="2"/>
          </rPr>
          <t>See comment on Payroll staff cell above</t>
        </r>
        <r>
          <rPr>
            <sz val="8"/>
            <color indexed="81"/>
            <rFont val="Tahoma"/>
            <family val="2"/>
          </rPr>
          <t xml:space="preserve">
</t>
        </r>
      </text>
    </comment>
    <comment ref="R5" authorId="0" shapeId="0" xr:uid="{00000000-0006-0000-03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xr:uid="{00000000-0006-0000-03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xr:uid="{00000000-0006-0000-03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xr:uid="{00000000-0006-0000-03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xr:uid="{00000000-0006-0000-0300-000011000000}">
      <text>
        <r>
          <rPr>
            <sz val="11"/>
            <color indexed="81"/>
            <rFont val="Tahoma"/>
            <family val="2"/>
          </rPr>
          <t>Please refer to the HMT guidance provided separately</t>
        </r>
        <r>
          <rPr>
            <sz val="8"/>
            <color indexed="81"/>
            <rFont val="Tahoma"/>
            <family val="2"/>
          </rPr>
          <t xml:space="preserve">
</t>
        </r>
      </text>
    </comment>
    <comment ref="AE5" authorId="0" shapeId="0" xr:uid="{00000000-0006-0000-0300-000012000000}">
      <text>
        <r>
          <rPr>
            <sz val="11"/>
            <color indexed="81"/>
            <rFont val="Tahoma"/>
            <family val="2"/>
          </rPr>
          <t>Please refer to the HMT guidance provided separately</t>
        </r>
        <r>
          <rPr>
            <sz val="8"/>
            <color indexed="81"/>
            <rFont val="Tahoma"/>
            <family val="2"/>
          </rPr>
          <t xml:space="preserve">
</t>
        </r>
      </text>
    </comment>
    <comment ref="AF5" authorId="0" shapeId="0" xr:uid="{00000000-0006-0000-0300-000013000000}">
      <text>
        <r>
          <rPr>
            <sz val="11"/>
            <color indexed="81"/>
            <rFont val="Tahoma"/>
            <family val="2"/>
          </rPr>
          <t>Please refer to the HMT guidance provided separately</t>
        </r>
        <r>
          <rPr>
            <sz val="8"/>
            <color indexed="81"/>
            <rFont val="Tahoma"/>
            <family val="2"/>
          </rPr>
          <t xml:space="preserve">
</t>
        </r>
      </text>
    </comment>
    <comment ref="AG5" authorId="0" shapeId="0" xr:uid="{00000000-0006-0000-0300-000014000000}">
      <text>
        <r>
          <rPr>
            <sz val="11"/>
            <color indexed="81"/>
            <rFont val="Tahoma"/>
            <family val="2"/>
          </rPr>
          <t>Please refer to the HMT guidance provided separately</t>
        </r>
        <r>
          <rPr>
            <sz val="8"/>
            <color indexed="81"/>
            <rFont val="Tahoma"/>
            <family val="2"/>
          </rPr>
          <t xml:space="preserve">
</t>
        </r>
      </text>
    </comment>
    <comment ref="AH5" authorId="0" shapeId="0" xr:uid="{00000000-0006-0000-0300-000015000000}">
      <text>
        <r>
          <rPr>
            <sz val="11"/>
            <color indexed="81"/>
            <rFont val="Tahoma"/>
            <family val="2"/>
          </rPr>
          <t>Please refer to the HMT guidance provided separately</t>
        </r>
        <r>
          <rPr>
            <sz val="8"/>
            <color indexed="81"/>
            <rFont val="Tahoma"/>
            <family val="2"/>
          </rPr>
          <t xml:space="preserve">
</t>
        </r>
      </text>
    </comment>
    <comment ref="AI5" authorId="0" shapeId="0" xr:uid="{00000000-0006-0000-0300-000016000000}">
      <text>
        <r>
          <rPr>
            <sz val="11"/>
            <color indexed="81"/>
            <rFont val="Tahoma"/>
            <family val="2"/>
          </rPr>
          <t>Please refer to the HMT guidance provided separately</t>
        </r>
        <r>
          <rPr>
            <sz val="8"/>
            <color indexed="81"/>
            <rFont val="Tahoma"/>
            <family val="2"/>
          </rPr>
          <t xml:space="preserve">
</t>
        </r>
      </text>
    </comment>
    <comment ref="D6" authorId="0" shapeId="0" xr:uid="{00000000-0006-0000-03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xr:uid="{00000000-0006-0000-03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xr:uid="{00000000-0006-0000-03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xr:uid="{00000000-0006-0000-03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xr:uid="{00000000-0006-0000-03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xr:uid="{00000000-0006-0000-03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xr:uid="{00000000-0006-0000-03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xr:uid="{00000000-0006-0000-03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xr:uid="{00000000-0006-0000-03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xr:uid="{00000000-0006-0000-03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xr:uid="{00000000-0006-0000-03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xr:uid="{00000000-0006-0000-03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xr:uid="{00000000-0006-0000-03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xr:uid="{00000000-0006-0000-03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xr:uid="{00000000-0006-0000-03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xr:uid="{00000000-0006-0000-03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xr:uid="{00000000-0006-0000-03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xr:uid="{00000000-0006-0000-03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xr:uid="{00000000-0006-0000-03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xr:uid="{00000000-0006-0000-03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xr:uid="{00000000-0006-0000-03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xr:uid="{00000000-0006-0000-03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xr:uid="{00000000-0006-0000-03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xr:uid="{00000000-0006-0000-03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xr:uid="{00000000-0006-0000-03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xr:uid="{00000000-0006-0000-03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<sst xmlns="http://schemas.openxmlformats.org/spreadsheetml/2006/main" count="1068" uniqueCount="335">
  <si>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</si>
  <si>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</si>
  <si>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</si>
  <si>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</si>
  <si>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</si>
  <si>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</si>
  <si>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</si>
  <si>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</si>
  <si>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</si>
  <si>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</si>
  <si>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</si>
  <si>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</si>
  <si>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</si>
  <si>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</si>
  <si>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</si>
  <si>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</si>
  <si>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</si>
  <si>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</si>
  <si>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</si>
  <si>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</si>
  <si>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</si>
  <si>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</si>
  <si>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</si>
  <si>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</si>
  <si>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</si>
  <si>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</si>
  <si>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</si>
  <si>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</si>
  <si>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</si>
  <si>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</si>
  <si>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</si>
  <si>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</si>
  <si>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</si>
  <si>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</si>
  <si>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</si>
  <si>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</si>
  <si>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</si>
  <si>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</si>
  <si>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</si>
  <si>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</si>
  <si>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</si>
  <si>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</si>
  <si>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</si>
  <si>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</si>
  <si>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</si>
  <si>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</si>
  <si>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</si>
  <si>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</si>
  <si>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</si>
  <si>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</si>
  <si>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</si>
  <si>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</si>
  <si>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</si>
  <si>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</si>
  <si>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</si>
  <si>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</si>
  <si>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</si>
  <si>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</si>
  <si>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</si>
  <si>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</si>
  <si>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</si>
  <si>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</si>
  <si>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</si>
  <si>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</si>
  <si>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</si>
  <si>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</si>
  <si>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</si>
  <si>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</si>
  <si>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</si>
  <si>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</si>
  <si>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</si>
  <si>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</si>
  <si>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</si>
  <si>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</si>
  <si>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</si>
  <si>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</si>
  <si>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</si>
  <si>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</si>
  <si>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</si>
  <si>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</si>
  <si>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</si>
  <si>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</si>
  <si>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</si>
  <si>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</si>
  <si>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</si>
  <si>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</si>
  <si>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</si>
  <si>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</si>
  <si>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</si>
  <si>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</si>
  <si>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</si>
  <si>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</si>
  <si>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</si>
  <si>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</si>
  <si>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</si>
  <si>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</si>
  <si>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</si>
  <si>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</si>
  <si>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</si>
  <si>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</si>
  <si>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</si>
  <si>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</si>
  <si>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</si>
  <si>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</si>
  <si>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</si>
  <si>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</si>
  <si>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</si>
  <si>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</si>
  <si>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</si>
  <si>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</si>
  <si>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</si>
  <si>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</si>
  <si>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</si>
  <si>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</si>
  <si>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</si>
  <si>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</si>
  <si>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</si>
  <si>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</si>
  <si>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</si>
  <si>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</si>
  <si>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</si>
  <si>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</si>
  <si>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</si>
  <si>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</si>
  <si>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</si>
  <si>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</si>
  <si>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</si>
  <si>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</si>
  <si>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</si>
  <si>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</si>
  <si>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</si>
  <si>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</si>
  <si>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</si>
  <si>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</si>
  <si>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</si>
  <si>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</si>
  <si>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</si>
  <si>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</si>
  <si>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</si>
  <si>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</si>
  <si>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</si>
  <si>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</si>
  <si>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</si>
  <si>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</si>
  <si>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</si>
  <si>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</si>
  <si>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</si>
  <si>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</si>
  <si>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</si>
  <si>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</si>
  <si>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</si>
  <si>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</si>
  <si>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</si>
  <si>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</si>
  <si>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</si>
  <si>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</si>
  <si>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</si>
  <si>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</si>
  <si>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</si>
  <si>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</si>
  <si>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</si>
  <si>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</si>
  <si>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</si>
  <si>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</si>
  <si>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</si>
  <si>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</si>
  <si>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</si>
  <si>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</si>
  <si>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</si>
  <si>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</si>
  <si>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</si>
  <si>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</si>
  <si>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</si>
  <si>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</si>
  <si>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</si>
  <si>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</si>
  <si>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</si>
  <si>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</si>
  <si>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</si>
  <si>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</si>
  <si>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</si>
  <si>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</si>
  <si>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</si>
  <si>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</si>
  <si>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</si>
  <si>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</si>
  <si>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</si>
  <si>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</si>
  <si>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</si>
  <si>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</si>
  <si>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</si>
  <si>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</si>
  <si>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</si>
  <si>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</si>
  <si>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</si>
  <si>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</si>
  <si>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</si>
  <si>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</si>
  <si>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</si>
  <si>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</si>
  <si>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</si>
  <si>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</si>
  <si>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</si>
  <si>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</si>
  <si>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</si>
  <si>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</si>
  <si>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</si>
  <si>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</si>
  <si>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</si>
  <si>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</si>
  <si>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</si>
  <si>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</si>
  <si>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</si>
  <si>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</si>
  <si>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</si>
  <si>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</si>
  <si>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</si>
  <si>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</si>
  <si>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</si>
  <si>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</si>
  <si>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</si>
  <si>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</si>
  <si>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</si>
  <si>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</si>
  <si>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</si>
  <si>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</si>
  <si>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</si>
  <si>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</si>
  <si>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</si>
  <si>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</si>
  <si>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</si>
  <si>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</si>
  <si>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</si>
  <si>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</si>
  <si>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</si>
  <si>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</si>
  <si>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</si>
  <si>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</si>
  <si>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</si>
  <si>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</si>
  <si>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</si>
  <si>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</si>
  <si>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</si>
  <si>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</si>
  <si>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</si>
  <si>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</si>
  <si>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</si>
  <si>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</si>
  <si>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</si>
  <si>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</si>
  <si>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</si>
  <si>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</si>
  <si>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</si>
  <si>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</si>
  <si>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</si>
  <si>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</si>
  <si>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</si>
  <si>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</si>
  <si>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</si>
  <si>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</si>
  <si>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</si>
  <si>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</si>
  <si>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</si>
  <si>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</si>
  <si>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</si>
  <si>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</si>
  <si>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</si>
  <si>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</si>
  <si>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</si>
  <si>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</si>
  <si>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</si>
  <si>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</si>
  <si>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</si>
  <si>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</si>
  <si>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</si>
  <si>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</si>
  <si>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</si>
  <si>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</si>
  <si>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</si>
  <si>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</si>
  <si>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</si>
  <si>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</si>
  <si>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</si>
  <si>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</si>
  <si>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</si>
  <si>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</si>
  <si>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</si>
  <si>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</si>
  <si>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</si>
  <si>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</si>
  <si>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</si>
  <si>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</si>
  <si>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</si>
  <si>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</si>
  <si>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</si>
  <si>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</si>
  <si>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</si>
  <si>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</si>
  <si>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</si>
  <si>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</si>
  <si>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</si>
  <si>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</si>
  <si>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</si>
  <si>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</si>
  <si>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</si>
  <si>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</si>
  <si>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</si>
  <si>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</si>
  <si>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</si>
  <si>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</si>
  <si>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</si>
  <si>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</si>
  <si>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</si>
  <si>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</si>
  <si>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</si>
  <si>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</si>
  <si>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</si>
  <si>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</si>
  <si>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</si>
  <si>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</si>
  <si>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</si>
  <si>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</si>
  <si>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</si>
  <si>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</si>
  <si>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</si>
  <si>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</si>
  <si>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</si>
  <si>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</si>
  <si>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</si>
  <si>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</si>
  <si>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</si>
  <si>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</si>
  <si>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Jon Roberts</t>
  </si>
  <si>
    <t>HMPPS</t>
  </si>
  <si>
    <t>LSB staff are not civil servants, so do not enjoy civil service terms and conditions neither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</si>
</sst>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_(&quot;£&quot;* \(#,##0.00\);_(&quot;£&quot;* &quot;-&quot;??_);_(@_)"/>
    <numFmt numFmtId="43" formatCode="_(* #,##0.00_);_(* \(#,##0.00\);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6"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
      <sz val="11"/>
      <color indexed="8"/>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45" fillId="0" borderId="4" xfId="0" applyFont="1" applyFill="1" applyBorder="1" applyAlignment="1" applyProtection="1">
      <alignment horizontal="left" vertical="center" wrapText="1"/>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_x000d__x000a_JournalTemplate=C:\COMFO\CTALK\JOURSTD.TPL_x000d__x000a_LbStateAddress=3 3 0 251 1 89 2 311_x000d__x000a_LbStateJou" xfId="2" xr:uid="{00000000-0005-0000-0000-000001000000}"/>
    <cellStyle name=" 1" xfId="1" xr:uid="{00000000-0005-0000-0000-000000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22" builtinId="8"/>
    <cellStyle name="Hyperlink 2" xfId="23" xr:uid="{00000000-0005-0000-0000-000016000000}"/>
    <cellStyle name="Hyperlink 3" xfId="24" xr:uid="{00000000-0005-0000-0000-000017000000}"/>
    <cellStyle name="Hyperlink 4" xfId="25" xr:uid="{00000000-0005-0000-0000-000018000000}"/>
    <cellStyle name="Hyperlink 5" xfId="26" xr:uid="{00000000-0005-0000-0000-000019000000}"/>
    <cellStyle name="JusterBunn" xfId="27" xr:uid="{00000000-0005-0000-0000-00001A000000}"/>
    <cellStyle name="JusterMidtstill" xfId="28" xr:uid="{00000000-0005-0000-0000-00001B000000}"/>
    <cellStyle name="JusterTopp" xfId="29" xr:uid="{00000000-0005-0000-0000-00001C000000}"/>
    <cellStyle name="Klokkeslett" xfId="30" xr:uid="{00000000-0005-0000-0000-00001D000000}"/>
    <cellStyle name="Konto" xfId="31" xr:uid="{00000000-0005-0000-0000-00001E000000}"/>
    <cellStyle name="Normal" xfId="0" builtinId="0"/>
    <cellStyle name="Normal 10" xfId="32" xr:uid="{00000000-0005-0000-0000-000020000000}"/>
    <cellStyle name="Normal 2" xfId="33" xr:uid="{00000000-0005-0000-0000-000021000000}"/>
    <cellStyle name="Normal 3" xfId="34" xr:uid="{00000000-0005-0000-0000-000022000000}"/>
    <cellStyle name="Normal 3 2" xfId="35" xr:uid="{00000000-0005-0000-0000-000023000000}"/>
    <cellStyle name="Normal 3 3" xfId="36" xr:uid="{00000000-0005-0000-0000-000024000000}"/>
    <cellStyle name="Normal 3 3 2" xfId="37" xr:uid="{00000000-0005-0000-0000-000025000000}"/>
    <cellStyle name="Normal 4" xfId="38" xr:uid="{00000000-0005-0000-0000-000026000000}"/>
    <cellStyle name="Normal 5" xfId="39" xr:uid="{00000000-0005-0000-0000-000027000000}"/>
    <cellStyle name="Normal 5 2" xfId="40" xr:uid="{00000000-0005-0000-0000-000028000000}"/>
    <cellStyle name="Normal 5 3" xfId="41" xr:uid="{00000000-0005-0000-0000-000029000000}"/>
    <cellStyle name="Normal 6" xfId="42" xr:uid="{00000000-0005-0000-0000-00002A000000}"/>
    <cellStyle name="Normal 7" xfId="43" xr:uid="{00000000-0005-0000-0000-00002B000000}"/>
    <cellStyle name="Normal 8" xfId="44" xr:uid="{00000000-0005-0000-0000-00002C000000}"/>
    <cellStyle name="Normal 8 2" xfId="45" xr:uid="{00000000-0005-0000-0000-00002D000000}"/>
    <cellStyle name="Normal 9" xfId="46" xr:uid="{00000000-0005-0000-0000-00002E000000}"/>
    <cellStyle name="Output Amounts" xfId="47" xr:uid="{00000000-0005-0000-0000-00002F000000}"/>
    <cellStyle name="Percent 2" xfId="48" xr:uid="{00000000-0005-0000-0000-000030000000}"/>
    <cellStyle name="PersonNr" xfId="49" xr:uid="{00000000-0005-0000-0000-000031000000}"/>
    <cellStyle name="PostNr" xfId="50" xr:uid="{00000000-0005-0000-0000-000032000000}"/>
    <cellStyle name="PostNrNorge" xfId="51" xr:uid="{00000000-0005-0000-0000-000033000000}"/>
    <cellStyle name="SkjulAlt" xfId="52" xr:uid="{00000000-0005-0000-0000-000034000000}"/>
    <cellStyle name="SkjulTall" xfId="53" xr:uid="{00000000-0005-0000-0000-000035000000}"/>
    <cellStyle name="Telefon" xfId="54" xr:uid="{00000000-0005-0000-0000-000036000000}"/>
    <cellStyle name="Timer1" xfId="55" xr:uid="{00000000-0005-0000-0000-000037000000}"/>
    <cellStyle name="Timer2" xfId="56" xr:uid="{00000000-0005-0000-0000-000038000000}"/>
    <cellStyle name="ToSiffer" xfId="57" xr:uid="{00000000-0005-0000-0000-000039000000}"/>
    <cellStyle name="TreSiffer" xfId="58" xr:uid="{00000000-0005-0000-0000-00003A000000}"/>
    <cellStyle name="Tusenskille1000" xfId="59" xr:uid="{00000000-0005-0000-0000-00003B000000}"/>
    <cellStyle name="TusenskilleFarger" xfId="60" xr:uid="{00000000-0005-0000-0000-00003C000000}"/>
    <cellStyle name="Valuta1000" xfId="61" xr:uid="{00000000-0005-0000-0000-00003D000000}"/>
    <cellStyle name="ValutaFarger" xfId="62" xr:uid="{00000000-0005-0000-0000-00003E000000}"/>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showRowColHeaders="0" workbookViewId="0">
      <selection activeCell="B23" sqref="B23"/>
    </sheetView>
  </sheetViews>
  <sheetFormatPr baseColWidth="10" defaultColWidth="8.85546875" defaultRowHeight="16" x14ac:dyDescent="0.2"/>
  <cols>
    <col min="1" max="1" width="9" style="11" bestFit="1" customWidth="1"/>
    <col min="2" max="2" width="16.7109375" style="11" bestFit="1" customWidth="1"/>
    <col min="3" max="3" width="48.5703125" style="11" customWidth="1"/>
    <col min="4" max="4" width="19.28515625" style="11" customWidth="1"/>
    <col min="5" max="16384" width="8.85546875" style="11"/>
  </cols>
  <sheetData>
    <row r="1" spans="1:4" ht="48" x14ac:dyDescent="0.2">
      <c r="A1" s="42" t="s">
        <v>194</v>
      </c>
      <c r="B1" s="42" t="s">
        <v>195</v>
      </c>
      <c r="C1" s="43" t="s">
        <v>196</v>
      </c>
      <c r="D1" s="43" t="s">
        <v>204</v>
      </c>
    </row>
    <row r="2" spans="1:4" ht="32" x14ac:dyDescent="0.2">
      <c r="A2" s="44">
        <v>1</v>
      </c>
      <c r="B2" s="47" t="s">
        <v>200</v>
      </c>
      <c r="C2" s="45" t="s">
        <v>197</v>
      </c>
      <c r="D2" s="46" t="s">
        <v>198</v>
      </c>
    </row>
    <row r="3" spans="1:4" ht="80" x14ac:dyDescent="0.2">
      <c r="A3" s="44">
        <v>2</v>
      </c>
      <c r="B3" s="47" t="s">
        <v>199</v>
      </c>
      <c r="C3" s="45" t="s">
        <v>230</v>
      </c>
      <c r="D3" s="46" t="s">
        <v>205</v>
      </c>
    </row>
    <row r="4" spans="1:4" ht="32"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xr:uid="{00000000-0004-0000-0000-000000000000}"/>
    <hyperlink ref="B3" location="'Cover sheet'!A1" display="Cover sheet" xr:uid="{00000000-0004-0000-0000-000001000000}"/>
    <hyperlink ref="B4" location="'Data fields'!A1" display="Data fields" xr:uid="{00000000-0004-0000-0000-000002000000}"/>
    <hyperlink ref="B5" location="'Data sheet'!A1" display="Data sheet" xr:uid="{00000000-0004-0000-0000-000003000000}"/>
    <hyperlink ref="B6" location="'List of organisations'!A1" display="List of organisation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8"/>
  <sheetViews>
    <sheetView showRowColHeaders="0" workbookViewId="0">
      <selection activeCell="C4" sqref="C4"/>
    </sheetView>
  </sheetViews>
  <sheetFormatPr baseColWidth="10" defaultColWidth="8.85546875" defaultRowHeight="16" x14ac:dyDescent="0.2"/>
  <cols>
    <col min="1" max="1" width="0.85546875" style="11" customWidth="1"/>
    <col min="2" max="2" width="47.42578125" style="11" customWidth="1"/>
    <col min="3" max="3" width="8.85546875" style="11"/>
    <col min="4" max="4" width="18.7109375" style="11" customWidth="1"/>
    <col min="5" max="5" width="6.140625" style="11" customWidth="1"/>
    <col min="6" max="6" width="1.7109375" style="11" customWidth="1"/>
    <col min="7" max="7" width="9.85546875" style="11" customWidth="1"/>
    <col min="8" max="16384" width="8.85546875" style="11"/>
  </cols>
  <sheetData>
    <row r="1" spans="2:12" ht="23" x14ac:dyDescent="0.25">
      <c r="B1" s="21" t="s">
        <v>221</v>
      </c>
      <c r="L1" s="23"/>
    </row>
    <row r="2" spans="2:12" ht="5.25" customHeight="1" x14ac:dyDescent="0.2">
      <c r="H2" s="22"/>
      <c r="I2" s="22"/>
      <c r="J2" s="22"/>
      <c r="K2" s="22"/>
    </row>
    <row r="3" spans="2:12" ht="27" customHeight="1" x14ac:dyDescent="0.2">
      <c r="B3" s="25" t="s">
        <v>78</v>
      </c>
      <c r="C3" s="124">
        <v>43221</v>
      </c>
      <c r="D3" s="125"/>
      <c r="E3" s="31"/>
      <c r="I3" s="22"/>
      <c r="J3" s="22"/>
      <c r="K3" s="22"/>
    </row>
    <row r="4" spans="2:12" ht="5.25" customHeight="1" x14ac:dyDescent="0.2">
      <c r="B4" s="26"/>
      <c r="C4" s="12"/>
      <c r="D4" s="12"/>
      <c r="H4" s="22"/>
      <c r="I4" s="22"/>
      <c r="J4" s="22"/>
      <c r="K4" s="22"/>
    </row>
    <row r="5" spans="2:12" ht="27" customHeight="1" x14ac:dyDescent="0.2">
      <c r="B5" s="25" t="s">
        <v>91</v>
      </c>
      <c r="C5" s="111" t="s">
        <v>225</v>
      </c>
      <c r="D5" s="113"/>
      <c r="E5" s="30"/>
      <c r="H5" s="22"/>
      <c r="I5" s="22"/>
      <c r="J5" s="22"/>
      <c r="K5" s="22"/>
    </row>
    <row r="6" spans="2:12" ht="5.25" customHeight="1" x14ac:dyDescent="0.2">
      <c r="B6" s="12"/>
      <c r="H6" s="22"/>
      <c r="I6" s="22"/>
      <c r="J6" s="22"/>
      <c r="K6" s="22"/>
    </row>
    <row r="7" spans="2:12" ht="21" x14ac:dyDescent="0.25">
      <c r="B7" s="13"/>
      <c r="C7" s="133" t="s">
        <v>95</v>
      </c>
      <c r="D7" s="133"/>
      <c r="E7" s="133"/>
      <c r="F7" s="18"/>
      <c r="G7" s="18"/>
      <c r="H7" s="13"/>
      <c r="I7" s="13"/>
      <c r="J7" s="13"/>
      <c r="K7" s="13"/>
    </row>
    <row r="8" spans="2:12" ht="6.75" customHeight="1" x14ac:dyDescent="0.2">
      <c r="B8" s="13"/>
      <c r="C8" s="13"/>
      <c r="D8" s="13"/>
      <c r="E8" s="13"/>
      <c r="F8" s="13"/>
      <c r="G8" s="13"/>
      <c r="H8" s="13"/>
      <c r="I8" s="13"/>
      <c r="J8" s="13"/>
      <c r="K8" s="13"/>
    </row>
    <row r="9" spans="2:12" ht="27" customHeight="1" x14ac:dyDescent="0.2">
      <c r="B9" s="24" t="s">
        <v>93</v>
      </c>
      <c r="C9" s="111" t="s">
        <v>52</v>
      </c>
      <c r="D9" s="112"/>
      <c r="E9" s="112"/>
      <c r="F9" s="112"/>
      <c r="G9" s="112"/>
      <c r="H9" s="112"/>
      <c r="I9" s="112"/>
      <c r="J9" s="112"/>
      <c r="K9" s="113"/>
    </row>
    <row r="10" spans="2:12" ht="5.25" customHeight="1" x14ac:dyDescent="0.2">
      <c r="B10" s="24"/>
      <c r="C10" s="14"/>
      <c r="D10" s="14"/>
      <c r="E10" s="14"/>
      <c r="F10" s="14"/>
      <c r="G10" s="14"/>
      <c r="H10" s="14"/>
      <c r="I10" s="14"/>
      <c r="J10" s="14"/>
      <c r="K10" s="14"/>
    </row>
    <row r="11" spans="2:12" ht="27" customHeight="1" x14ac:dyDescent="0.2">
      <c r="B11" s="24" t="s">
        <v>75</v>
      </c>
      <c r="C11" s="126" t="s">
        <v>327</v>
      </c>
      <c r="D11" s="127"/>
      <c r="E11" s="127"/>
      <c r="F11" s="127"/>
      <c r="G11" s="127"/>
      <c r="H11" s="127"/>
      <c r="I11" s="127"/>
      <c r="J11" s="127"/>
      <c r="K11" s="128"/>
    </row>
    <row r="12" spans="2:12" ht="5.25" customHeight="1" x14ac:dyDescent="0.2">
      <c r="B12" s="24"/>
      <c r="C12" s="14"/>
      <c r="D12" s="14"/>
      <c r="E12" s="14"/>
      <c r="F12" s="14"/>
      <c r="G12" s="14"/>
      <c r="H12" s="14"/>
      <c r="I12" s="14"/>
      <c r="J12" s="14"/>
      <c r="K12" s="14"/>
    </row>
    <row r="13" spans="2:12" ht="27" customHeight="1" x14ac:dyDescent="0.2">
      <c r="B13" s="24" t="s">
        <v>76</v>
      </c>
      <c r="C13" s="129" t="s">
        <v>329</v>
      </c>
      <c r="D13" s="130"/>
      <c r="E13" s="130"/>
      <c r="F13" s="130"/>
      <c r="G13" s="130"/>
      <c r="H13" s="130"/>
      <c r="I13" s="130"/>
      <c r="J13" s="130"/>
      <c r="K13" s="131"/>
    </row>
    <row r="14" spans="2:12" ht="5.25" customHeight="1" x14ac:dyDescent="0.2">
      <c r="B14" s="24"/>
      <c r="C14" s="14"/>
      <c r="D14" s="14"/>
      <c r="E14" s="14"/>
      <c r="F14" s="14"/>
      <c r="G14" s="14"/>
      <c r="H14" s="14"/>
      <c r="I14" s="14"/>
      <c r="J14" s="14"/>
      <c r="K14" s="14"/>
    </row>
    <row r="15" spans="2:12" ht="27" customHeight="1" x14ac:dyDescent="0.2">
      <c r="B15" s="24" t="s">
        <v>77</v>
      </c>
      <c r="C15" s="132" t="s">
        <v>328</v>
      </c>
      <c r="D15" s="127"/>
      <c r="E15" s="127"/>
      <c r="F15" s="127"/>
      <c r="G15" s="127"/>
      <c r="H15" s="127"/>
      <c r="I15" s="127"/>
      <c r="J15" s="127"/>
      <c r="K15" s="128"/>
    </row>
    <row r="16" spans="2:12" ht="5.25" customHeight="1" x14ac:dyDescent="0.25">
      <c r="B16" s="17"/>
      <c r="C16" s="15"/>
      <c r="D16" s="15"/>
      <c r="E16" s="15"/>
      <c r="F16" s="15"/>
      <c r="G16" s="16"/>
      <c r="H16" s="16"/>
      <c r="I16" s="16"/>
      <c r="J16" s="16"/>
      <c r="K16" s="16"/>
    </row>
    <row r="17" spans="2:11" ht="21" x14ac:dyDescent="0.25">
      <c r="C17" s="28" t="s">
        <v>224</v>
      </c>
      <c r="D17" s="28"/>
      <c r="E17" s="28"/>
    </row>
    <row r="18" spans="2:11" ht="4.5" customHeight="1" x14ac:dyDescent="0.25">
      <c r="C18" s="28"/>
      <c r="D18" s="28"/>
      <c r="E18" s="28"/>
    </row>
    <row r="19" spans="2:11" ht="27" customHeight="1" x14ac:dyDescent="0.2">
      <c r="B19" s="24" t="s">
        <v>223</v>
      </c>
      <c r="C19" s="111" t="s">
        <v>80</v>
      </c>
      <c r="D19" s="113"/>
      <c r="E19" s="29"/>
      <c r="F19" s="27"/>
      <c r="G19" s="27"/>
      <c r="H19" s="27"/>
      <c r="I19" s="27"/>
      <c r="J19" s="27"/>
      <c r="K19" s="27"/>
    </row>
    <row r="20" spans="2:11" ht="5.25" customHeight="1" x14ac:dyDescent="0.25">
      <c r="B20" s="17"/>
      <c r="C20" s="15"/>
      <c r="D20" s="15"/>
      <c r="E20" s="15"/>
      <c r="F20" s="15"/>
      <c r="G20" s="16"/>
      <c r="H20" s="16"/>
      <c r="I20" s="16"/>
      <c r="J20" s="16"/>
      <c r="K20" s="16"/>
    </row>
    <row r="21" spans="2:11" ht="24.75" customHeight="1" x14ac:dyDescent="0.2">
      <c r="B21" s="24" t="s">
        <v>227</v>
      </c>
      <c r="C21" s="111" t="s">
        <v>332</v>
      </c>
      <c r="D21" s="112"/>
      <c r="E21" s="112"/>
      <c r="F21" s="113"/>
      <c r="G21" s="62" t="s">
        <v>228</v>
      </c>
      <c r="H21" s="111" t="s">
        <v>326</v>
      </c>
      <c r="I21" s="112"/>
      <c r="J21" s="112"/>
      <c r="K21" s="113"/>
    </row>
    <row r="22" spans="2:11" ht="5.25" customHeight="1" x14ac:dyDescent="0.25">
      <c r="B22" s="17"/>
      <c r="C22" s="15"/>
      <c r="D22" s="15"/>
      <c r="E22" s="15"/>
      <c r="F22" s="15"/>
      <c r="G22" s="16"/>
      <c r="H22" s="16"/>
      <c r="I22" s="16"/>
      <c r="J22" s="16"/>
      <c r="K22" s="16"/>
    </row>
    <row r="23" spans="2:11" ht="15.75" customHeight="1" x14ac:dyDescent="0.2">
      <c r="B23" s="114" t="s">
        <v>94</v>
      </c>
      <c r="C23" s="115"/>
      <c r="D23" s="116"/>
      <c r="E23" s="116"/>
      <c r="F23" s="116"/>
      <c r="G23" s="116"/>
      <c r="H23" s="116"/>
      <c r="I23" s="116"/>
      <c r="J23" s="116"/>
      <c r="K23" s="117"/>
    </row>
    <row r="24" spans="2:11" ht="15" customHeight="1" x14ac:dyDescent="0.2">
      <c r="B24" s="114"/>
      <c r="C24" s="118"/>
      <c r="D24" s="119"/>
      <c r="E24" s="119"/>
      <c r="F24" s="119"/>
      <c r="G24" s="119"/>
      <c r="H24" s="119"/>
      <c r="I24" s="119"/>
      <c r="J24" s="119"/>
      <c r="K24" s="120"/>
    </row>
    <row r="25" spans="2:11" ht="15" customHeight="1" x14ac:dyDescent="0.2">
      <c r="B25" s="114"/>
      <c r="C25" s="118"/>
      <c r="D25" s="119"/>
      <c r="E25" s="119"/>
      <c r="F25" s="119"/>
      <c r="G25" s="119"/>
      <c r="H25" s="119"/>
      <c r="I25" s="119"/>
      <c r="J25" s="119"/>
      <c r="K25" s="120"/>
    </row>
    <row r="26" spans="2:11" ht="15" customHeight="1" x14ac:dyDescent="0.2">
      <c r="B26" s="114"/>
      <c r="C26" s="118"/>
      <c r="D26" s="119"/>
      <c r="E26" s="119"/>
      <c r="F26" s="119"/>
      <c r="G26" s="119"/>
      <c r="H26" s="119"/>
      <c r="I26" s="119"/>
      <c r="J26" s="119"/>
      <c r="K26" s="120"/>
    </row>
    <row r="27" spans="2:11" ht="15" customHeight="1" x14ac:dyDescent="0.2">
      <c r="B27" s="114"/>
      <c r="C27" s="118"/>
      <c r="D27" s="119"/>
      <c r="E27" s="119"/>
      <c r="F27" s="119"/>
      <c r="G27" s="119"/>
      <c r="H27" s="119"/>
      <c r="I27" s="119"/>
      <c r="J27" s="119"/>
      <c r="K27" s="120"/>
    </row>
    <row r="28" spans="2:11" ht="15" customHeight="1" x14ac:dyDescent="0.2">
      <c r="B28" s="114"/>
      <c r="C28" s="118"/>
      <c r="D28" s="119"/>
      <c r="E28" s="119"/>
      <c r="F28" s="119"/>
      <c r="G28" s="119"/>
      <c r="H28" s="119"/>
      <c r="I28" s="119"/>
      <c r="J28" s="119"/>
      <c r="K28" s="120"/>
    </row>
    <row r="29" spans="2:11" ht="15" customHeight="1" x14ac:dyDescent="0.2">
      <c r="B29" s="114"/>
      <c r="C29" s="118"/>
      <c r="D29" s="119"/>
      <c r="E29" s="119"/>
      <c r="F29" s="119"/>
      <c r="G29" s="119"/>
      <c r="H29" s="119"/>
      <c r="I29" s="119"/>
      <c r="J29" s="119"/>
      <c r="K29" s="120"/>
    </row>
    <row r="30" spans="2:11" ht="15" customHeight="1" x14ac:dyDescent="0.2">
      <c r="B30" s="114"/>
      <c r="C30" s="118"/>
      <c r="D30" s="119"/>
      <c r="E30" s="119"/>
      <c r="F30" s="119"/>
      <c r="G30" s="119"/>
      <c r="H30" s="119"/>
      <c r="I30" s="119"/>
      <c r="J30" s="119"/>
      <c r="K30" s="120"/>
    </row>
    <row r="31" spans="2:11" ht="15" customHeight="1" x14ac:dyDescent="0.2">
      <c r="B31" s="114"/>
      <c r="C31" s="118"/>
      <c r="D31" s="119"/>
      <c r="E31" s="119"/>
      <c r="F31" s="119"/>
      <c r="G31" s="119"/>
      <c r="H31" s="119"/>
      <c r="I31" s="119"/>
      <c r="J31" s="119"/>
      <c r="K31" s="120"/>
    </row>
    <row r="32" spans="2:11" ht="15" customHeight="1" x14ac:dyDescent="0.2">
      <c r="B32" s="114"/>
      <c r="C32" s="118"/>
      <c r="D32" s="119"/>
      <c r="E32" s="119"/>
      <c r="F32" s="119"/>
      <c r="G32" s="119"/>
      <c r="H32" s="119"/>
      <c r="I32" s="119"/>
      <c r="J32" s="119"/>
      <c r="K32" s="120"/>
    </row>
    <row r="33" spans="2:11" ht="15" customHeight="1" x14ac:dyDescent="0.2">
      <c r="B33" s="114"/>
      <c r="C33" s="118"/>
      <c r="D33" s="119"/>
      <c r="E33" s="119"/>
      <c r="F33" s="119"/>
      <c r="G33" s="119"/>
      <c r="H33" s="119"/>
      <c r="I33" s="119"/>
      <c r="J33" s="119"/>
      <c r="K33" s="120"/>
    </row>
    <row r="34" spans="2:11" ht="15" customHeight="1" x14ac:dyDescent="0.2">
      <c r="B34" s="114"/>
      <c r="C34" s="118"/>
      <c r="D34" s="119"/>
      <c r="E34" s="119"/>
      <c r="F34" s="119"/>
      <c r="G34" s="119"/>
      <c r="H34" s="119"/>
      <c r="I34" s="119"/>
      <c r="J34" s="119"/>
      <c r="K34" s="120"/>
    </row>
    <row r="35" spans="2:11" ht="15" customHeight="1" x14ac:dyDescent="0.2">
      <c r="B35" s="114"/>
      <c r="C35" s="118"/>
      <c r="D35" s="119"/>
      <c r="E35" s="119"/>
      <c r="F35" s="119"/>
      <c r="G35" s="119"/>
      <c r="H35" s="119"/>
      <c r="I35" s="119"/>
      <c r="J35" s="119"/>
      <c r="K35" s="120"/>
    </row>
    <row r="36" spans="2:11" ht="15" customHeight="1" x14ac:dyDescent="0.2">
      <c r="B36" s="114"/>
      <c r="C36" s="118"/>
      <c r="D36" s="119"/>
      <c r="E36" s="119"/>
      <c r="F36" s="119"/>
      <c r="G36" s="119"/>
      <c r="H36" s="119"/>
      <c r="I36" s="119"/>
      <c r="J36" s="119"/>
      <c r="K36" s="120"/>
    </row>
    <row r="37" spans="2:11" ht="15" customHeight="1" x14ac:dyDescent="0.2">
      <c r="B37" s="114"/>
      <c r="C37" s="118"/>
      <c r="D37" s="119"/>
      <c r="E37" s="119"/>
      <c r="F37" s="119"/>
      <c r="G37" s="119"/>
      <c r="H37" s="119"/>
      <c r="I37" s="119"/>
      <c r="J37" s="119"/>
      <c r="K37" s="120"/>
    </row>
    <row r="38" spans="2:11" ht="15" customHeight="1" x14ac:dyDescent="0.2">
      <c r="B38" s="114"/>
      <c r="C38" s="121"/>
      <c r="D38" s="122"/>
      <c r="E38" s="122"/>
      <c r="F38" s="122"/>
      <c r="G38" s="122"/>
      <c r="H38" s="122"/>
      <c r="I38" s="122"/>
      <c r="J38" s="122"/>
      <c r="K38" s="123"/>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xr:uid="{00000000-0002-0000-0100-000000000000}">
      <formula1>INDIRECT("Month")</formula1>
    </dataValidation>
    <dataValidation type="list" allowBlank="1" showInputMessage="1" showErrorMessage="1" sqref="C19 C5 E5" xr:uid="{00000000-0002-0000-0100-000001000000}">
      <formula1>INDIRECT("Yes_No")</formula1>
    </dataValidation>
  </dataValidations>
  <hyperlinks>
    <hyperlink ref="C15" r:id="rId1" xr:uid="{00000000-0004-0000-0100-000000000000}"/>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4"/>
  <sheetViews>
    <sheetView topLeftCell="A31" zoomScaleNormal="100" workbookViewId="0">
      <selection activeCell="D32" sqref="D32:D37"/>
    </sheetView>
  </sheetViews>
  <sheetFormatPr baseColWidth="10" defaultColWidth="8.85546875" defaultRowHeight="13" x14ac:dyDescent="0.15"/>
  <cols>
    <col min="1" max="1" width="10.28515625" style="5" customWidth="1"/>
    <col min="2" max="2" width="12.42578125" style="6" customWidth="1"/>
    <col min="3" max="3" width="13.28515625" style="5" bestFit="1" customWidth="1"/>
    <col min="4" max="4" width="63" style="8" customWidth="1"/>
    <col min="5" max="16384" width="8.85546875" style="5"/>
  </cols>
  <sheetData>
    <row r="1" spans="1:4" ht="25.5" customHeight="1" x14ac:dyDescent="0.15">
      <c r="A1" s="144" t="s">
        <v>226</v>
      </c>
      <c r="B1" s="144"/>
      <c r="C1" s="144"/>
      <c r="D1" s="144"/>
    </row>
    <row r="2" spans="1:4" ht="33.75" customHeight="1" x14ac:dyDescent="0.15">
      <c r="A2" s="145" t="s">
        <v>81</v>
      </c>
      <c r="B2" s="145"/>
      <c r="C2" s="146"/>
      <c r="D2" s="19" t="s">
        <v>82</v>
      </c>
    </row>
    <row r="3" spans="1:4" ht="105.75" customHeight="1" x14ac:dyDescent="0.15">
      <c r="A3" s="147" t="s">
        <v>67</v>
      </c>
      <c r="B3" s="148"/>
      <c r="C3" s="148"/>
      <c r="D3" s="32" t="s">
        <v>291</v>
      </c>
    </row>
    <row r="4" spans="1:4" ht="55.5" customHeight="1" x14ac:dyDescent="0.15">
      <c r="A4" s="147" t="s">
        <v>1</v>
      </c>
      <c r="B4" s="148"/>
      <c r="C4" s="148"/>
      <c r="D4" s="32" t="s">
        <v>220</v>
      </c>
    </row>
    <row r="5" spans="1:4" ht="52.5" customHeight="1" x14ac:dyDescent="0.15">
      <c r="A5" s="147" t="s">
        <v>0</v>
      </c>
      <c r="B5" s="148"/>
      <c r="C5" s="148"/>
      <c r="D5" s="32" t="s">
        <v>222</v>
      </c>
    </row>
    <row r="6" spans="1:4" ht="52" x14ac:dyDescent="0.15">
      <c r="A6" s="149" t="s">
        <v>12</v>
      </c>
      <c r="B6" s="137" t="s">
        <v>114</v>
      </c>
      <c r="C6" s="78" t="s">
        <v>2</v>
      </c>
      <c r="D6" s="33" t="s">
        <v>107</v>
      </c>
    </row>
    <row r="7" spans="1:4" ht="52" x14ac:dyDescent="0.15">
      <c r="A7" s="150"/>
      <c r="B7" s="137"/>
      <c r="C7" s="78" t="s">
        <v>11</v>
      </c>
      <c r="D7" s="33" t="s">
        <v>108</v>
      </c>
    </row>
    <row r="8" spans="1:4" ht="52" x14ac:dyDescent="0.15">
      <c r="A8" s="150"/>
      <c r="B8" s="137" t="s">
        <v>7</v>
      </c>
      <c r="C8" s="78" t="s">
        <v>2</v>
      </c>
      <c r="D8" s="33" t="s">
        <v>106</v>
      </c>
    </row>
    <row r="9" spans="1:4" ht="52" x14ac:dyDescent="0.15">
      <c r="A9" s="150"/>
      <c r="B9" s="137"/>
      <c r="C9" s="78" t="s">
        <v>11</v>
      </c>
      <c r="D9" s="33" t="s">
        <v>111</v>
      </c>
    </row>
    <row r="10" spans="1:4" ht="49.5" customHeight="1" x14ac:dyDescent="0.15">
      <c r="A10" s="150"/>
      <c r="B10" s="137" t="s">
        <v>6</v>
      </c>
      <c r="C10" s="78" t="s">
        <v>2</v>
      </c>
      <c r="D10" s="33" t="s">
        <v>105</v>
      </c>
    </row>
    <row r="11" spans="1:4" ht="52" x14ac:dyDescent="0.15">
      <c r="A11" s="150"/>
      <c r="B11" s="137"/>
      <c r="C11" s="78" t="s">
        <v>11</v>
      </c>
      <c r="D11" s="33" t="s">
        <v>110</v>
      </c>
    </row>
    <row r="12" spans="1:4" ht="54" customHeight="1" x14ac:dyDescent="0.15">
      <c r="A12" s="150"/>
      <c r="B12" s="137" t="s">
        <v>10</v>
      </c>
      <c r="C12" s="78" t="s">
        <v>2</v>
      </c>
      <c r="D12" s="33" t="s">
        <v>104</v>
      </c>
    </row>
    <row r="13" spans="1:4" ht="52" x14ac:dyDescent="0.15">
      <c r="A13" s="150"/>
      <c r="B13" s="137"/>
      <c r="C13" s="78" t="s">
        <v>11</v>
      </c>
      <c r="D13" s="33" t="s">
        <v>109</v>
      </c>
    </row>
    <row r="14" spans="1:4" ht="52" x14ac:dyDescent="0.15">
      <c r="A14" s="150"/>
      <c r="B14" s="137" t="s">
        <v>115</v>
      </c>
      <c r="C14" s="78" t="s">
        <v>2</v>
      </c>
      <c r="D14" s="33" t="s">
        <v>102</v>
      </c>
    </row>
    <row r="15" spans="1:4" ht="52" x14ac:dyDescent="0.15">
      <c r="A15" s="150"/>
      <c r="B15" s="137"/>
      <c r="C15" s="78" t="s">
        <v>11</v>
      </c>
      <c r="D15" s="33" t="s">
        <v>103</v>
      </c>
    </row>
    <row r="16" spans="1:4" ht="52" x14ac:dyDescent="0.15">
      <c r="A16" s="150"/>
      <c r="B16" s="137" t="s">
        <v>9</v>
      </c>
      <c r="C16" s="78" t="s">
        <v>2</v>
      </c>
      <c r="D16" s="33" t="s">
        <v>113</v>
      </c>
    </row>
    <row r="17" spans="1:4" ht="52" x14ac:dyDescent="0.15">
      <c r="A17" s="150"/>
      <c r="B17" s="137"/>
      <c r="C17" s="78" t="s">
        <v>11</v>
      </c>
      <c r="D17" s="33" t="s">
        <v>112</v>
      </c>
    </row>
    <row r="18" spans="1:4" ht="12.75" customHeight="1" x14ac:dyDescent="0.15">
      <c r="A18" s="150"/>
      <c r="B18" s="137" t="s">
        <v>13</v>
      </c>
      <c r="C18" s="78" t="s">
        <v>2</v>
      </c>
      <c r="D18" s="10" t="s">
        <v>68</v>
      </c>
    </row>
    <row r="19" spans="1:4" ht="26" x14ac:dyDescent="0.15">
      <c r="A19" s="151"/>
      <c r="B19" s="137"/>
      <c r="C19" s="78" t="s">
        <v>11</v>
      </c>
      <c r="D19" s="10" t="s">
        <v>68</v>
      </c>
    </row>
    <row r="20" spans="1:4" ht="58.5" customHeight="1" x14ac:dyDescent="0.15">
      <c r="A20" s="138" t="s">
        <v>128</v>
      </c>
      <c r="B20" s="137" t="s">
        <v>69</v>
      </c>
      <c r="C20" s="78" t="s">
        <v>2</v>
      </c>
      <c r="D20" s="7" t="s">
        <v>83</v>
      </c>
    </row>
    <row r="21" spans="1:4" ht="65" x14ac:dyDescent="0.15">
      <c r="A21" s="139"/>
      <c r="B21" s="137"/>
      <c r="C21" s="78" t="s">
        <v>11</v>
      </c>
      <c r="D21" s="7" t="s">
        <v>84</v>
      </c>
    </row>
    <row r="22" spans="1:4" ht="58.5" customHeight="1" x14ac:dyDescent="0.15">
      <c r="A22" s="139"/>
      <c r="B22" s="137" t="s">
        <v>3</v>
      </c>
      <c r="C22" s="78" t="s">
        <v>2</v>
      </c>
      <c r="D22" s="7" t="s">
        <v>85</v>
      </c>
    </row>
    <row r="23" spans="1:4" ht="68.25" customHeight="1" x14ac:dyDescent="0.15">
      <c r="A23" s="139"/>
      <c r="B23" s="137"/>
      <c r="C23" s="78" t="s">
        <v>11</v>
      </c>
      <c r="D23" s="7" t="s">
        <v>86</v>
      </c>
    </row>
    <row r="24" spans="1:4" ht="58.5" customHeight="1" x14ac:dyDescent="0.15">
      <c r="A24" s="139"/>
      <c r="B24" s="137" t="s">
        <v>4</v>
      </c>
      <c r="C24" s="78" t="s">
        <v>2</v>
      </c>
      <c r="D24" s="7" t="s">
        <v>87</v>
      </c>
    </row>
    <row r="25" spans="1:4" ht="68.25" customHeight="1" x14ac:dyDescent="0.15">
      <c r="A25" s="139"/>
      <c r="B25" s="137"/>
      <c r="C25" s="78" t="s">
        <v>11</v>
      </c>
      <c r="D25" s="7" t="s">
        <v>88</v>
      </c>
    </row>
    <row r="26" spans="1:4" ht="58.5" customHeight="1" x14ac:dyDescent="0.15">
      <c r="A26" s="139"/>
      <c r="B26" s="137" t="s">
        <v>71</v>
      </c>
      <c r="C26" s="78" t="s">
        <v>2</v>
      </c>
      <c r="D26" s="7" t="s">
        <v>89</v>
      </c>
    </row>
    <row r="27" spans="1:4" ht="60.75" customHeight="1" x14ac:dyDescent="0.15">
      <c r="A27" s="139"/>
      <c r="B27" s="137"/>
      <c r="C27" s="78" t="s">
        <v>11</v>
      </c>
      <c r="D27" s="7" t="s">
        <v>90</v>
      </c>
    </row>
    <row r="28" spans="1:4" x14ac:dyDescent="0.15">
      <c r="A28" s="139"/>
      <c r="B28" s="137" t="s">
        <v>14</v>
      </c>
      <c r="C28" s="78" t="s">
        <v>2</v>
      </c>
      <c r="D28" s="10" t="s">
        <v>324</v>
      </c>
    </row>
    <row r="29" spans="1:4" ht="26" x14ac:dyDescent="0.15">
      <c r="A29" s="140"/>
      <c r="B29" s="137"/>
      <c r="C29" s="78" t="s">
        <v>11</v>
      </c>
      <c r="D29" s="10" t="s">
        <v>324</v>
      </c>
    </row>
    <row r="30" spans="1:4" ht="35.25" customHeight="1" x14ac:dyDescent="0.15">
      <c r="A30" s="158" t="s">
        <v>127</v>
      </c>
      <c r="B30" s="159"/>
      <c r="C30" s="78" t="s">
        <v>2</v>
      </c>
      <c r="D30" s="10" t="s">
        <v>324</v>
      </c>
    </row>
    <row r="31" spans="1:4" ht="35.25" customHeight="1" x14ac:dyDescent="0.15">
      <c r="A31" s="160"/>
      <c r="B31" s="161"/>
      <c r="C31" s="78" t="s">
        <v>11</v>
      </c>
      <c r="D31" s="10" t="s">
        <v>324</v>
      </c>
    </row>
    <row r="32" spans="1:4" ht="45" customHeight="1" x14ac:dyDescent="0.15">
      <c r="A32" s="152" t="s">
        <v>65</v>
      </c>
      <c r="B32" s="135" t="s">
        <v>97</v>
      </c>
      <c r="C32" s="136"/>
      <c r="D32" s="141" t="s">
        <v>116</v>
      </c>
    </row>
    <row r="33" spans="1:4" ht="45" customHeight="1" x14ac:dyDescent="0.15">
      <c r="A33" s="153"/>
      <c r="B33" s="135" t="s">
        <v>96</v>
      </c>
      <c r="C33" s="136"/>
      <c r="D33" s="142"/>
    </row>
    <row r="34" spans="1:4" ht="45" customHeight="1" x14ac:dyDescent="0.15">
      <c r="A34" s="153"/>
      <c r="B34" s="135" t="s">
        <v>98</v>
      </c>
      <c r="C34" s="136"/>
      <c r="D34" s="142"/>
    </row>
    <row r="35" spans="1:4" ht="45" customHeight="1" x14ac:dyDescent="0.15">
      <c r="A35" s="153"/>
      <c r="B35" s="135" t="s">
        <v>99</v>
      </c>
      <c r="C35" s="136"/>
      <c r="D35" s="142"/>
    </row>
    <row r="36" spans="1:4" ht="45" customHeight="1" x14ac:dyDescent="0.15">
      <c r="A36" s="153"/>
      <c r="B36" s="135" t="s">
        <v>100</v>
      </c>
      <c r="C36" s="136"/>
      <c r="D36" s="142"/>
    </row>
    <row r="37" spans="1:4" ht="35.25" customHeight="1" x14ac:dyDescent="0.15">
      <c r="A37" s="153"/>
      <c r="B37" s="135" t="s">
        <v>101</v>
      </c>
      <c r="C37" s="136"/>
      <c r="D37" s="143"/>
    </row>
    <row r="38" spans="1:4" ht="35.25" customHeight="1" x14ac:dyDescent="0.15">
      <c r="A38" s="154"/>
      <c r="B38" s="135" t="s">
        <v>64</v>
      </c>
      <c r="C38" s="136"/>
      <c r="D38" s="10" t="s">
        <v>324</v>
      </c>
    </row>
    <row r="39" spans="1:4" ht="54.75" customHeight="1" x14ac:dyDescent="0.15">
      <c r="A39" s="162" t="s">
        <v>73</v>
      </c>
      <c r="B39" s="134" t="s">
        <v>117</v>
      </c>
      <c r="C39" s="134"/>
      <c r="D39" s="9" t="s">
        <v>125</v>
      </c>
    </row>
    <row r="40" spans="1:4" ht="42" customHeight="1" x14ac:dyDescent="0.15">
      <c r="A40" s="162"/>
      <c r="B40" s="134" t="s">
        <v>118</v>
      </c>
      <c r="C40" s="134"/>
      <c r="D40" s="9" t="s">
        <v>126</v>
      </c>
    </row>
    <row r="41" spans="1:4" ht="42" customHeight="1" x14ac:dyDescent="0.15">
      <c r="A41" s="162"/>
      <c r="B41" s="134" t="s">
        <v>119</v>
      </c>
      <c r="C41" s="134"/>
      <c r="D41" s="10" t="s">
        <v>324</v>
      </c>
    </row>
    <row r="42" spans="1:4" ht="29.25" customHeight="1" x14ac:dyDescent="0.15">
      <c r="A42" s="147" t="s">
        <v>121</v>
      </c>
      <c r="B42" s="147"/>
      <c r="C42" s="147"/>
      <c r="D42" s="10" t="s">
        <v>324</v>
      </c>
    </row>
    <row r="43" spans="1:4" ht="42" customHeight="1" x14ac:dyDescent="0.15">
      <c r="A43" s="155" t="s">
        <v>123</v>
      </c>
      <c r="B43" s="156"/>
      <c r="C43" s="157"/>
      <c r="D43" s="9" t="s">
        <v>229</v>
      </c>
    </row>
    <row r="44" spans="1:4" ht="27" customHeight="1" x14ac:dyDescent="0.15">
      <c r="A44" s="134" t="s">
        <v>122</v>
      </c>
      <c r="B44" s="134"/>
      <c r="C44" s="134"/>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xr:uid="{00000000-0002-0000-0200-000000000000}"/>
  </dataValidations>
  <hyperlinks>
    <hyperlink ref="A5" location="Contents!A1" display="Contents sheet" xr:uid="{00000000-0004-0000-0200-000000000000}"/>
    <hyperlink ref="A4" location="'Cover sheet'!A1" display="Cover sheet" xr:uid="{00000000-0004-0000-0200-000001000000}"/>
    <hyperlink ref="A7" location="'Demographic information'!A1" display="Demographic information" xr:uid="{00000000-0004-0000-0200-000002000000}"/>
    <hyperlink ref="A8" location="'Local area information'!A1" display="Local area information" xr:uid="{00000000-0004-0000-0200-000003000000}"/>
    <hyperlink ref="A9" location="'Summary aggregate plans'!A1" display="Summary aggregate plans" xr:uid="{00000000-0004-0000-0200-000004000000}"/>
    <hyperlink ref="A10" location="'Summary demographic info'!A1" display="Summary demographic information" xr:uid="{00000000-0004-0000-0200-000005000000}"/>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474"/>
  <sheetViews>
    <sheetView tabSelected="1" topLeftCell="AG3" zoomScale="85" zoomScaleNormal="85" workbookViewId="0">
      <selection activeCell="AO9" sqref="AO9"/>
    </sheetView>
  </sheetViews>
  <sheetFormatPr baseColWidth="10" defaultColWidth="8.85546875" defaultRowHeight="16" x14ac:dyDescent="0.2"/>
  <cols>
    <col min="1" max="1" width="23.5703125" style="3" customWidth="1"/>
    <col min="2" max="2" width="15.140625" style="3" customWidth="1"/>
    <col min="3" max="3" width="13.140625" style="3" customWidth="1"/>
    <col min="4" max="15" width="9.7109375" style="3" customWidth="1"/>
    <col min="16" max="17" width="9.28515625" style="2" customWidth="1"/>
    <col min="18" max="23" width="9.7109375" style="2" customWidth="1"/>
    <col min="24" max="25" width="10.140625" style="2" customWidth="1"/>
    <col min="26" max="27" width="9.7109375" style="2" customWidth="1"/>
    <col min="28" max="29" width="11.140625" style="2" customWidth="1"/>
    <col min="30" max="36" width="15.5703125" style="2" customWidth="1"/>
    <col min="37" max="39" width="17.7109375" style="2" customWidth="1"/>
    <col min="40" max="40" width="20.7109375" style="2" customWidth="1"/>
    <col min="41" max="41" width="18" style="2" customWidth="1"/>
    <col min="42" max="42" width="13.7109375" style="2" customWidth="1"/>
    <col min="43" max="16384" width="8.85546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1" t="s">
        <v>233</v>
      </c>
      <c r="B2" s="172"/>
      <c r="C2" s="172"/>
      <c r="D2" s="172"/>
      <c r="E2" s="172"/>
      <c r="F2" s="172"/>
      <c r="G2" s="172"/>
      <c r="H2" s="173"/>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78" t="s">
        <v>1</v>
      </c>
      <c r="C4" s="178" t="s">
        <v>0</v>
      </c>
      <c r="D4" s="179" t="s">
        <v>12</v>
      </c>
      <c r="E4" s="180"/>
      <c r="F4" s="180"/>
      <c r="G4" s="180"/>
      <c r="H4" s="180"/>
      <c r="I4" s="180"/>
      <c r="J4" s="180"/>
      <c r="K4" s="180"/>
      <c r="L4" s="180"/>
      <c r="M4" s="180"/>
      <c r="N4" s="180"/>
      <c r="O4" s="180"/>
      <c r="P4" s="180"/>
      <c r="Q4" s="181"/>
      <c r="R4" s="174" t="s">
        <v>74</v>
      </c>
      <c r="S4" s="189"/>
      <c r="T4" s="189"/>
      <c r="U4" s="189"/>
      <c r="V4" s="189"/>
      <c r="W4" s="189"/>
      <c r="X4" s="189"/>
      <c r="Y4" s="189"/>
      <c r="Z4" s="189"/>
      <c r="AA4" s="175"/>
      <c r="AB4" s="185" t="s">
        <v>127</v>
      </c>
      <c r="AC4" s="186"/>
      <c r="AD4" s="182" t="s">
        <v>65</v>
      </c>
      <c r="AE4" s="183"/>
      <c r="AF4" s="183"/>
      <c r="AG4" s="183"/>
      <c r="AH4" s="183"/>
      <c r="AI4" s="183"/>
      <c r="AJ4" s="184"/>
      <c r="AK4" s="191" t="s">
        <v>73</v>
      </c>
      <c r="AL4" s="192"/>
      <c r="AM4" s="192"/>
      <c r="AN4" s="168" t="s">
        <v>121</v>
      </c>
      <c r="AO4" s="165" t="s">
        <v>124</v>
      </c>
      <c r="AP4" s="165" t="s">
        <v>92</v>
      </c>
    </row>
    <row r="5" spans="1:42" s="1" customFormat="1" ht="53.25" customHeight="1" x14ac:dyDescent="0.2">
      <c r="A5" s="176"/>
      <c r="B5" s="176"/>
      <c r="C5" s="176"/>
      <c r="D5" s="163" t="s">
        <v>8</v>
      </c>
      <c r="E5" s="164"/>
      <c r="F5" s="163" t="s">
        <v>7</v>
      </c>
      <c r="G5" s="164"/>
      <c r="H5" s="163" t="s">
        <v>6</v>
      </c>
      <c r="I5" s="164"/>
      <c r="J5" s="163" t="s">
        <v>10</v>
      </c>
      <c r="K5" s="164"/>
      <c r="L5" s="163" t="s">
        <v>5</v>
      </c>
      <c r="M5" s="164"/>
      <c r="N5" s="163" t="s">
        <v>9</v>
      </c>
      <c r="O5" s="164"/>
      <c r="P5" s="179" t="s">
        <v>13</v>
      </c>
      <c r="Q5" s="181"/>
      <c r="R5" s="179" t="s">
        <v>69</v>
      </c>
      <c r="S5" s="175"/>
      <c r="T5" s="174" t="s">
        <v>3</v>
      </c>
      <c r="U5" s="175"/>
      <c r="V5" s="174" t="s">
        <v>4</v>
      </c>
      <c r="W5" s="175"/>
      <c r="X5" s="174" t="s">
        <v>70</v>
      </c>
      <c r="Y5" s="175"/>
      <c r="Z5" s="179" t="s">
        <v>14</v>
      </c>
      <c r="AA5" s="181"/>
      <c r="AB5" s="187"/>
      <c r="AC5" s="188"/>
      <c r="AD5" s="165" t="s">
        <v>97</v>
      </c>
      <c r="AE5" s="165" t="s">
        <v>96</v>
      </c>
      <c r="AF5" s="165" t="s">
        <v>98</v>
      </c>
      <c r="AG5" s="165" t="s">
        <v>99</v>
      </c>
      <c r="AH5" s="165" t="s">
        <v>100</v>
      </c>
      <c r="AI5" s="165" t="s">
        <v>101</v>
      </c>
      <c r="AJ5" s="190" t="s">
        <v>120</v>
      </c>
      <c r="AK5" s="165" t="s">
        <v>117</v>
      </c>
      <c r="AL5" s="165" t="s">
        <v>118</v>
      </c>
      <c r="AM5" s="165" t="s">
        <v>119</v>
      </c>
      <c r="AN5" s="169"/>
      <c r="AO5" s="166"/>
      <c r="AP5" s="166"/>
    </row>
    <row r="6" spans="1:42" ht="57.75" customHeight="1" x14ac:dyDescent="0.2">
      <c r="A6" s="177"/>
      <c r="B6" s="177"/>
      <c r="C6" s="177"/>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90"/>
      <c r="AK6" s="167"/>
      <c r="AL6" s="167"/>
      <c r="AM6" s="167"/>
      <c r="AN6" s="170"/>
      <c r="AO6" s="167"/>
      <c r="AP6" s="167"/>
    </row>
    <row r="7" spans="1:42" ht="32" x14ac:dyDescent="0.2">
      <c r="A7" s="63" t="s">
        <v>52</v>
      </c>
      <c r="B7" s="20" t="s">
        <v>134</v>
      </c>
      <c r="C7" s="63" t="s">
        <v>52</v>
      </c>
      <c r="D7" s="83">
        <v>234</v>
      </c>
      <c r="E7" s="51">
        <v>223.24483999999995</v>
      </c>
      <c r="F7" s="51">
        <v>675</v>
      </c>
      <c r="G7" s="51">
        <v>657.94179000000008</v>
      </c>
      <c r="H7" s="51">
        <v>1719</v>
      </c>
      <c r="I7" s="51">
        <v>1677.1902799999998</v>
      </c>
      <c r="J7" s="51">
        <v>926</v>
      </c>
      <c r="K7" s="51">
        <v>897.53287000000023</v>
      </c>
      <c r="L7" s="51">
        <v>129</v>
      </c>
      <c r="M7" s="51">
        <v>125.22868</v>
      </c>
      <c r="N7" s="51">
        <v>33</v>
      </c>
      <c r="O7" s="51">
        <v>32.933329999999998</v>
      </c>
      <c r="P7" s="52">
        <f>SUM(D7,F7,H7,J7,L7,N7)</f>
        <v>3716</v>
      </c>
      <c r="Q7" s="52">
        <f>SUM(E7,G7,I7,K7,M7,O7)</f>
        <v>3614.07179</v>
      </c>
      <c r="R7" s="51">
        <v>95</v>
      </c>
      <c r="S7" s="51">
        <v>92.310000000000016</v>
      </c>
      <c r="T7" s="51">
        <v>5</v>
      </c>
      <c r="U7" s="51">
        <v>5</v>
      </c>
      <c r="V7" s="51">
        <v>397</v>
      </c>
      <c r="W7" s="51">
        <v>392.68</v>
      </c>
      <c r="X7" s="51">
        <v>6</v>
      </c>
      <c r="Y7" s="51">
        <v>5.8100000000000005</v>
      </c>
      <c r="Z7" s="53">
        <f>SUM(R7,T7,V7,X7,)</f>
        <v>503</v>
      </c>
      <c r="AA7" s="53">
        <f>SUM(S7,U7,W7,Y7)</f>
        <v>495.8</v>
      </c>
      <c r="AB7" s="54">
        <f>P7+Z7</f>
        <v>4219</v>
      </c>
      <c r="AC7" s="54">
        <f>Q7+AA7</f>
        <v>4109.8717900000001</v>
      </c>
      <c r="AD7" s="55">
        <v>10324049.57</v>
      </c>
      <c r="AE7" s="56">
        <v>231159.64</v>
      </c>
      <c r="AF7" s="56">
        <v>86768.33</v>
      </c>
      <c r="AG7" s="56">
        <v>73849.560000000012</v>
      </c>
      <c r="AH7" s="56">
        <v>2357394.73</v>
      </c>
      <c r="AI7" s="56">
        <v>1204575.5699999998</v>
      </c>
      <c r="AJ7" s="57">
        <f>SUM(AD7:AI7)</f>
        <v>14277797.400000002</v>
      </c>
      <c r="AK7" s="58">
        <v>5078911.5022598412</v>
      </c>
      <c r="AL7" s="58">
        <v>275270.44</v>
      </c>
      <c r="AM7" s="59">
        <f>SUM(AK7:AL7)</f>
        <v>5354181.9422598416</v>
      </c>
      <c r="AN7" s="60">
        <f>SUM(AM7,AJ7)</f>
        <v>19631979.342259843</v>
      </c>
      <c r="AO7" s="50"/>
      <c r="AP7" s="110"/>
    </row>
    <row r="8" spans="1:42" ht="32" x14ac:dyDescent="0.2">
      <c r="A8" s="63" t="s">
        <v>289</v>
      </c>
      <c r="B8" s="20" t="s">
        <v>63</v>
      </c>
      <c r="C8" s="63" t="s">
        <v>52</v>
      </c>
      <c r="D8" s="51">
        <v>149</v>
      </c>
      <c r="E8" s="51">
        <v>136.74705</v>
      </c>
      <c r="F8" s="51">
        <v>91</v>
      </c>
      <c r="G8" s="51">
        <v>87.627019999999973</v>
      </c>
      <c r="H8" s="51">
        <v>84</v>
      </c>
      <c r="I8" s="51">
        <v>82.350259999999992</v>
      </c>
      <c r="J8" s="51">
        <v>12</v>
      </c>
      <c r="K8" s="51">
        <v>10.05405</v>
      </c>
      <c r="L8" s="51">
        <v>1</v>
      </c>
      <c r="M8" s="51">
        <v>1</v>
      </c>
      <c r="N8" s="51">
        <v>0</v>
      </c>
      <c r="O8" s="51">
        <v>0</v>
      </c>
      <c r="P8" s="52">
        <f t="shared" ref="P8:P52" si="0">SUM(D8,F8,H8,J8,L8,N8)</f>
        <v>337</v>
      </c>
      <c r="Q8" s="52">
        <f t="shared" ref="Q8:Q52" si="1">SUM(E8,G8,I8,K8,M8,O8)</f>
        <v>317.77837999999997</v>
      </c>
      <c r="R8" s="51">
        <v>0</v>
      </c>
      <c r="S8" s="51">
        <v>0</v>
      </c>
      <c r="T8" s="51">
        <v>0</v>
      </c>
      <c r="U8" s="51">
        <v>0</v>
      </c>
      <c r="V8" s="51">
        <v>0</v>
      </c>
      <c r="W8" s="51">
        <v>0</v>
      </c>
      <c r="X8" s="51">
        <v>0</v>
      </c>
      <c r="Y8" s="51">
        <v>0</v>
      </c>
      <c r="Z8" s="53">
        <f>SUM(R8,T8,V8,X8,)</f>
        <v>0</v>
      </c>
      <c r="AA8" s="53">
        <f>SUM(S8,U8,W8,Y8)</f>
        <v>0</v>
      </c>
      <c r="AB8" s="54">
        <f t="shared" ref="AB8:AB52" si="2">P8+Z8</f>
        <v>337</v>
      </c>
      <c r="AC8" s="54">
        <f t="shared" ref="AC8:AC52" si="3">Q8+AA8</f>
        <v>317.77837999999997</v>
      </c>
      <c r="AD8" s="55">
        <v>645547.16</v>
      </c>
      <c r="AE8" s="56">
        <v>4488.79</v>
      </c>
      <c r="AF8" s="56">
        <v>3400</v>
      </c>
      <c r="AG8" s="56">
        <v>6456.01</v>
      </c>
      <c r="AH8" s="56">
        <v>133063.65</v>
      </c>
      <c r="AI8" s="56">
        <v>58253.25</v>
      </c>
      <c r="AJ8" s="57">
        <f t="shared" ref="AJ8:AJ52" si="4">SUM(AD8:AI8)</f>
        <v>851208.8600000001</v>
      </c>
      <c r="AK8" s="58">
        <v>0</v>
      </c>
      <c r="AL8" s="58">
        <v>0</v>
      </c>
      <c r="AM8" s="59">
        <f t="shared" ref="AM8:AM52" si="5">SUM(AK8:AL8)</f>
        <v>0</v>
      </c>
      <c r="AN8" s="60">
        <f t="shared" ref="AN8:AN45" si="6">SUM(AM8,AJ8)</f>
        <v>851208.8600000001</v>
      </c>
      <c r="AO8" s="4"/>
      <c r="AP8" s="4"/>
    </row>
    <row r="9" spans="1:42" ht="32" x14ac:dyDescent="0.2">
      <c r="A9" s="63" t="s">
        <v>240</v>
      </c>
      <c r="B9" s="20" t="s">
        <v>63</v>
      </c>
      <c r="C9" s="63" t="s">
        <v>52</v>
      </c>
      <c r="D9" s="51">
        <v>10448</v>
      </c>
      <c r="E9" s="51">
        <v>9052.1611500000599</v>
      </c>
      <c r="F9" s="51">
        <v>2518</v>
      </c>
      <c r="G9" s="51">
        <v>2354.0128799999989</v>
      </c>
      <c r="H9" s="51">
        <v>2373</v>
      </c>
      <c r="I9" s="51">
        <v>2205.4915499999925</v>
      </c>
      <c r="J9" s="51">
        <v>520</v>
      </c>
      <c r="K9" s="51">
        <v>508.85217000000006</v>
      </c>
      <c r="L9" s="51">
        <v>72</v>
      </c>
      <c r="M9" s="51">
        <v>71.222970000000004</v>
      </c>
      <c r="N9" s="51">
        <v>3</v>
      </c>
      <c r="O9" s="51">
        <v>3</v>
      </c>
      <c r="P9" s="52">
        <f t="shared" si="0"/>
        <v>15934</v>
      </c>
      <c r="Q9" s="52">
        <f t="shared" si="1"/>
        <v>14194.740720000053</v>
      </c>
      <c r="R9" s="51"/>
      <c r="S9" s="51">
        <v>2158.36</v>
      </c>
      <c r="T9" s="51"/>
      <c r="U9" s="51">
        <v>1</v>
      </c>
      <c r="V9" s="51"/>
      <c r="W9" s="51">
        <v>48.96</v>
      </c>
      <c r="X9" s="51"/>
      <c r="Y9" s="51"/>
      <c r="Z9" s="53">
        <f t="shared" ref="Z9:Z52" si="7">SUM(R9,T9,V9,X9,)</f>
        <v>0</v>
      </c>
      <c r="AA9" s="53">
        <f t="shared" ref="AA9:AA52" si="8">SUM(S9,U9,W9,Y9)</f>
        <v>2208.3200000000002</v>
      </c>
      <c r="AB9" s="54">
        <f t="shared" si="2"/>
        <v>15934</v>
      </c>
      <c r="AC9" s="54">
        <f t="shared" si="3"/>
        <v>16403.060720000052</v>
      </c>
      <c r="AD9" s="55">
        <v>27480405.149999999</v>
      </c>
      <c r="AE9" s="56">
        <v>396896.20000000007</v>
      </c>
      <c r="AF9" s="56">
        <v>262768.7</v>
      </c>
      <c r="AG9" s="56">
        <v>820047.16999999993</v>
      </c>
      <c r="AH9" s="56">
        <v>6015359.5100000016</v>
      </c>
      <c r="AI9" s="56">
        <v>2768735.2199999993</v>
      </c>
      <c r="AJ9" s="57">
        <f t="shared" si="4"/>
        <v>37744211.950000003</v>
      </c>
      <c r="AK9" s="58">
        <v>8330437.8100000015</v>
      </c>
      <c r="AL9" s="58">
        <v>10641127.4</v>
      </c>
      <c r="AM9" s="59">
        <f t="shared" si="5"/>
        <v>18971565.210000001</v>
      </c>
      <c r="AN9" s="60">
        <f t="shared" si="6"/>
        <v>56715777.160000004</v>
      </c>
      <c r="AO9" s="4"/>
      <c r="AP9" s="4"/>
    </row>
    <row r="10" spans="1:42" ht="32" x14ac:dyDescent="0.2">
      <c r="A10" s="63" t="s">
        <v>280</v>
      </c>
      <c r="B10" s="20" t="s">
        <v>63</v>
      </c>
      <c r="C10" s="63" t="s">
        <v>52</v>
      </c>
      <c r="D10" s="51">
        <v>537</v>
      </c>
      <c r="E10" s="51">
        <v>502.36553000000032</v>
      </c>
      <c r="F10" s="51">
        <v>356</v>
      </c>
      <c r="G10" s="51">
        <v>335.90047999999996</v>
      </c>
      <c r="H10" s="51">
        <v>326</v>
      </c>
      <c r="I10" s="51">
        <v>314.54172999999992</v>
      </c>
      <c r="J10" s="51">
        <v>109</v>
      </c>
      <c r="K10" s="51">
        <v>108.34084</v>
      </c>
      <c r="L10" s="51">
        <v>14</v>
      </c>
      <c r="M10" s="51">
        <v>12.83334</v>
      </c>
      <c r="N10" s="51">
        <v>0</v>
      </c>
      <c r="O10" s="51">
        <v>0</v>
      </c>
      <c r="P10" s="52">
        <f t="shared" si="0"/>
        <v>1342</v>
      </c>
      <c r="Q10" s="52">
        <f t="shared" si="1"/>
        <v>1273.9819200000002</v>
      </c>
      <c r="R10" s="51">
        <v>9</v>
      </c>
      <c r="S10" s="51">
        <v>8.9499999999999993</v>
      </c>
      <c r="T10" s="51"/>
      <c r="U10" s="51"/>
      <c r="V10" s="51"/>
      <c r="W10" s="51"/>
      <c r="X10" s="51"/>
      <c r="Y10" s="51"/>
      <c r="Z10" s="53">
        <f t="shared" si="7"/>
        <v>9</v>
      </c>
      <c r="AA10" s="53">
        <f t="shared" si="8"/>
        <v>8.9499999999999993</v>
      </c>
      <c r="AB10" s="54">
        <f t="shared" si="2"/>
        <v>1351</v>
      </c>
      <c r="AC10" s="54">
        <f t="shared" si="3"/>
        <v>1282.9319200000002</v>
      </c>
      <c r="AD10" s="55">
        <v>2793385.0700000003</v>
      </c>
      <c r="AE10" s="56">
        <v>39363.94</v>
      </c>
      <c r="AF10" s="56">
        <v>11150</v>
      </c>
      <c r="AG10" s="56">
        <v>51959.85</v>
      </c>
      <c r="AH10" s="56">
        <v>603907.82999999996</v>
      </c>
      <c r="AI10" s="56">
        <v>274491.91999999993</v>
      </c>
      <c r="AJ10" s="57">
        <f t="shared" si="4"/>
        <v>3774258.6100000003</v>
      </c>
      <c r="AK10" s="58">
        <v>27676.83</v>
      </c>
      <c r="AL10" s="58"/>
      <c r="AM10" s="59">
        <f t="shared" si="5"/>
        <v>27676.83</v>
      </c>
      <c r="AN10" s="60">
        <f t="shared" si="6"/>
        <v>3801935.4400000004</v>
      </c>
      <c r="AO10" s="4"/>
      <c r="AP10" s="4"/>
    </row>
    <row r="11" spans="1:42" ht="32" x14ac:dyDescent="0.2">
      <c r="A11" s="63" t="s">
        <v>185</v>
      </c>
      <c r="B11" s="20" t="s">
        <v>63</v>
      </c>
      <c r="C11" s="63" t="s">
        <v>52</v>
      </c>
      <c r="D11" s="51">
        <v>27290</v>
      </c>
      <c r="E11" s="51">
        <v>25996.474400000279</v>
      </c>
      <c r="F11" s="51">
        <v>6014</v>
      </c>
      <c r="G11" s="51">
        <v>5770.3017400000072</v>
      </c>
      <c r="H11" s="51">
        <v>5573</v>
      </c>
      <c r="I11" s="51">
        <v>5324.1459800000111</v>
      </c>
      <c r="J11" s="51">
        <v>625</v>
      </c>
      <c r="K11" s="51">
        <v>610.54875000000004</v>
      </c>
      <c r="L11" s="51">
        <v>55</v>
      </c>
      <c r="M11" s="51">
        <v>54.829270000000001</v>
      </c>
      <c r="N11" s="51">
        <v>10340</v>
      </c>
      <c r="O11" s="51">
        <v>9511.844610000011</v>
      </c>
      <c r="P11" s="52">
        <f t="shared" si="0"/>
        <v>49897</v>
      </c>
      <c r="Q11" s="52">
        <f t="shared" si="1"/>
        <v>47268.144750000312</v>
      </c>
      <c r="R11" s="51">
        <v>1751.2100000000003</v>
      </c>
      <c r="S11" s="51">
        <v>1751.2100000000003</v>
      </c>
      <c r="T11" s="51">
        <v>2</v>
      </c>
      <c r="U11" s="51">
        <v>2</v>
      </c>
      <c r="V11" s="51">
        <v>2.25</v>
      </c>
      <c r="W11" s="51">
        <v>2.25</v>
      </c>
      <c r="X11" s="51">
        <v>4</v>
      </c>
      <c r="Y11" s="51">
        <v>4</v>
      </c>
      <c r="Z11" s="53">
        <f t="shared" si="7"/>
        <v>1759.4600000000003</v>
      </c>
      <c r="AA11" s="53">
        <f t="shared" si="8"/>
        <v>1759.4600000000003</v>
      </c>
      <c r="AB11" s="54">
        <f t="shared" si="2"/>
        <v>51656.46</v>
      </c>
      <c r="AC11" s="54">
        <f t="shared" si="3"/>
        <v>49027.604750000311</v>
      </c>
      <c r="AD11" s="55">
        <v>120055193</v>
      </c>
      <c r="AE11" s="56"/>
      <c r="AF11" s="56"/>
      <c r="AG11" s="56">
        <v>1251129</v>
      </c>
      <c r="AH11" s="56">
        <v>25224353</v>
      </c>
      <c r="AI11" s="56">
        <v>12531259</v>
      </c>
      <c r="AJ11" s="57">
        <f t="shared" si="4"/>
        <v>159061934</v>
      </c>
      <c r="AK11" s="58">
        <v>7072054</v>
      </c>
      <c r="AL11" s="58">
        <v>463998</v>
      </c>
      <c r="AM11" s="59">
        <f t="shared" si="5"/>
        <v>7536052</v>
      </c>
      <c r="AN11" s="60">
        <f t="shared" si="6"/>
        <v>166597986</v>
      </c>
      <c r="AO11" s="50"/>
      <c r="AP11" s="4"/>
    </row>
    <row r="12" spans="1:42" ht="32" x14ac:dyDescent="0.2">
      <c r="A12" s="63" t="s">
        <v>187</v>
      </c>
      <c r="B12" s="20" t="s">
        <v>63</v>
      </c>
      <c r="C12" s="63" t="s">
        <v>52</v>
      </c>
      <c r="D12" s="51">
        <v>774</v>
      </c>
      <c r="E12" s="51">
        <v>712.62054999999862</v>
      </c>
      <c r="F12" s="51">
        <v>323</v>
      </c>
      <c r="G12" s="51">
        <v>305.79891000000009</v>
      </c>
      <c r="H12" s="51">
        <v>154</v>
      </c>
      <c r="I12" s="51">
        <v>149.90539999999999</v>
      </c>
      <c r="J12" s="51">
        <v>14</v>
      </c>
      <c r="K12" s="51">
        <v>13.32222</v>
      </c>
      <c r="L12" s="51">
        <v>4</v>
      </c>
      <c r="M12" s="51">
        <v>4</v>
      </c>
      <c r="N12" s="51">
        <v>1</v>
      </c>
      <c r="O12" s="51">
        <v>1</v>
      </c>
      <c r="P12" s="52">
        <f t="shared" si="0"/>
        <v>1270</v>
      </c>
      <c r="Q12" s="52">
        <f t="shared" si="1"/>
        <v>1186.6470799999988</v>
      </c>
      <c r="R12" s="51">
        <v>265</v>
      </c>
      <c r="S12" s="51">
        <v>162.86000000000001</v>
      </c>
      <c r="T12" s="51"/>
      <c r="U12" s="51"/>
      <c r="V12" s="51">
        <v>6</v>
      </c>
      <c r="W12" s="51">
        <v>4.4000000000000004</v>
      </c>
      <c r="X12" s="51"/>
      <c r="Y12" s="51"/>
      <c r="Z12" s="53">
        <f t="shared" si="7"/>
        <v>271</v>
      </c>
      <c r="AA12" s="53">
        <f t="shared" si="8"/>
        <v>167.26000000000002</v>
      </c>
      <c r="AB12" s="54">
        <f t="shared" si="2"/>
        <v>1541</v>
      </c>
      <c r="AC12" s="54">
        <f t="shared" si="3"/>
        <v>1353.9070799999988</v>
      </c>
      <c r="AD12" s="55">
        <v>2046153.09</v>
      </c>
      <c r="AE12" s="56">
        <v>20394.71</v>
      </c>
      <c r="AF12" s="56">
        <v>4150</v>
      </c>
      <c r="AG12" s="56">
        <v>200405.32</v>
      </c>
      <c r="AH12" s="56">
        <v>396037.1</v>
      </c>
      <c r="AI12" s="56">
        <v>192227.24</v>
      </c>
      <c r="AJ12" s="57">
        <f t="shared" si="4"/>
        <v>2859367.46</v>
      </c>
      <c r="AK12" s="58">
        <v>750354.41</v>
      </c>
      <c r="AL12" s="58"/>
      <c r="AM12" s="59">
        <f t="shared" si="5"/>
        <v>750354.41</v>
      </c>
      <c r="AN12" s="60">
        <f t="shared" si="6"/>
        <v>3609721.87</v>
      </c>
      <c r="AO12" s="4"/>
      <c r="AP12" s="4"/>
    </row>
    <row r="13" spans="1:42" ht="48" x14ac:dyDescent="0.2">
      <c r="A13" s="63" t="s">
        <v>255</v>
      </c>
      <c r="B13" s="20" t="s">
        <v>129</v>
      </c>
      <c r="C13" s="63" t="s">
        <v>52</v>
      </c>
      <c r="D13" s="83"/>
      <c r="E13" s="83"/>
      <c r="F13" s="83"/>
      <c r="G13" s="83"/>
      <c r="H13" s="83"/>
      <c r="I13" s="83"/>
      <c r="J13" s="83"/>
      <c r="K13" s="83"/>
      <c r="L13" s="83"/>
      <c r="M13" s="83"/>
      <c r="N13" s="83">
        <v>1901</v>
      </c>
      <c r="O13" s="83">
        <v>1726.3354118404072</v>
      </c>
      <c r="P13" s="52">
        <f t="shared" si="0"/>
        <v>1901</v>
      </c>
      <c r="Q13" s="52">
        <f t="shared" si="1"/>
        <v>1726.3354118404072</v>
      </c>
      <c r="R13" s="51">
        <v>117</v>
      </c>
      <c r="S13" s="51">
        <v>117</v>
      </c>
      <c r="T13" s="51">
        <v>2</v>
      </c>
      <c r="U13" s="51">
        <v>2</v>
      </c>
      <c r="V13" s="51"/>
      <c r="W13" s="51"/>
      <c r="X13" s="51"/>
      <c r="Y13" s="51"/>
      <c r="Z13" s="53">
        <f>SUM(R13,T13,V13,X13,)</f>
        <v>119</v>
      </c>
      <c r="AA13" s="53">
        <f>SUM(S13,U13,W13,Y13)</f>
        <v>119</v>
      </c>
      <c r="AB13" s="54">
        <f t="shared" si="2"/>
        <v>2020</v>
      </c>
      <c r="AC13" s="54">
        <f t="shared" si="3"/>
        <v>1845.3354118404072</v>
      </c>
      <c r="AD13" s="55">
        <v>5568653.549999997</v>
      </c>
      <c r="AE13" s="56">
        <v>82583.999999999971</v>
      </c>
      <c r="AF13" s="56">
        <v>0</v>
      </c>
      <c r="AG13" s="56">
        <v>25659.43</v>
      </c>
      <c r="AH13" s="56">
        <v>1145232.4100000001</v>
      </c>
      <c r="AI13" s="56">
        <v>629131</v>
      </c>
      <c r="AJ13" s="57">
        <f t="shared" si="4"/>
        <v>7451260.3899999969</v>
      </c>
      <c r="AK13" s="58">
        <v>645792.41999999993</v>
      </c>
      <c r="AL13" s="58"/>
      <c r="AM13" s="59">
        <f t="shared" si="5"/>
        <v>645792.41999999993</v>
      </c>
      <c r="AN13" s="60">
        <f t="shared" si="6"/>
        <v>8097052.8099999968</v>
      </c>
      <c r="AO13" s="4" t="s">
        <v>331</v>
      </c>
      <c r="AP13" s="4"/>
    </row>
    <row r="14" spans="1:42" ht="48" x14ac:dyDescent="0.2">
      <c r="A14" s="63" t="s">
        <v>189</v>
      </c>
      <c r="B14" s="20" t="s">
        <v>129</v>
      </c>
      <c r="C14" s="63" t="s">
        <v>52</v>
      </c>
      <c r="D14" s="83"/>
      <c r="E14" s="83"/>
      <c r="F14" s="83"/>
      <c r="G14" s="83"/>
      <c r="H14" s="83"/>
      <c r="I14" s="83"/>
      <c r="J14" s="83"/>
      <c r="K14" s="83"/>
      <c r="L14" s="83"/>
      <c r="M14" s="83"/>
      <c r="N14" s="83">
        <v>80</v>
      </c>
      <c r="O14" s="83">
        <v>74.319999999999993</v>
      </c>
      <c r="P14" s="52">
        <f t="shared" si="0"/>
        <v>80</v>
      </c>
      <c r="Q14" s="52">
        <f t="shared" si="1"/>
        <v>74.319999999999993</v>
      </c>
      <c r="R14" s="51">
        <v>0</v>
      </c>
      <c r="S14" s="51">
        <v>0</v>
      </c>
      <c r="T14" s="51"/>
      <c r="U14" s="51"/>
      <c r="V14" s="51"/>
      <c r="W14" s="51"/>
      <c r="X14" s="51"/>
      <c r="Y14" s="51"/>
      <c r="Z14" s="53">
        <f>SUM(R14,T14,V14,X14,)</f>
        <v>0</v>
      </c>
      <c r="AA14" s="53">
        <f>SUM(S14,U14,W14,Y14)</f>
        <v>0</v>
      </c>
      <c r="AB14" s="54">
        <f t="shared" si="2"/>
        <v>80</v>
      </c>
      <c r="AC14" s="54">
        <f t="shared" si="3"/>
        <v>74.319999999999993</v>
      </c>
      <c r="AD14" s="55">
        <v>211406.76</v>
      </c>
      <c r="AE14" s="56">
        <v>50.01</v>
      </c>
      <c r="AF14" s="56"/>
      <c r="AG14" s="56">
        <v>496.91</v>
      </c>
      <c r="AH14" s="56">
        <v>43102.950000000004</v>
      </c>
      <c r="AI14" s="56">
        <v>21558.63</v>
      </c>
      <c r="AJ14" s="57">
        <f t="shared" si="4"/>
        <v>276615.26</v>
      </c>
      <c r="AK14" s="58">
        <v>0</v>
      </c>
      <c r="AL14" s="58"/>
      <c r="AM14" s="59">
        <f t="shared" si="5"/>
        <v>0</v>
      </c>
      <c r="AN14" s="60">
        <f t="shared" si="6"/>
        <v>276615.26</v>
      </c>
      <c r="AO14" s="4" t="s">
        <v>330</v>
      </c>
      <c r="AP14" s="4"/>
    </row>
    <row r="15" spans="1:42" ht="48" x14ac:dyDescent="0.2">
      <c r="A15" s="63" t="s">
        <v>53</v>
      </c>
      <c r="B15" s="20" t="s">
        <v>129</v>
      </c>
      <c r="C15" s="63" t="s">
        <v>52</v>
      </c>
      <c r="D15" s="83">
        <v>3</v>
      </c>
      <c r="E15" s="83">
        <v>2.8</v>
      </c>
      <c r="F15" s="83">
        <v>10</v>
      </c>
      <c r="G15" s="83">
        <v>10</v>
      </c>
      <c r="H15" s="83">
        <v>31</v>
      </c>
      <c r="I15" s="83">
        <v>30</v>
      </c>
      <c r="J15" s="83">
        <v>7</v>
      </c>
      <c r="K15" s="83">
        <v>6.6</v>
      </c>
      <c r="L15" s="83">
        <v>1</v>
      </c>
      <c r="M15" s="83">
        <v>1</v>
      </c>
      <c r="N15" s="83">
        <v>1</v>
      </c>
      <c r="O15" s="83">
        <v>0.4</v>
      </c>
      <c r="P15" s="52">
        <f t="shared" si="0"/>
        <v>53</v>
      </c>
      <c r="Q15" s="52">
        <f t="shared" si="1"/>
        <v>50.8</v>
      </c>
      <c r="R15" s="51">
        <v>6</v>
      </c>
      <c r="S15" s="51">
        <v>6</v>
      </c>
      <c r="T15" s="51"/>
      <c r="U15" s="51"/>
      <c r="V15" s="51"/>
      <c r="W15" s="51"/>
      <c r="X15" s="51">
        <v>1</v>
      </c>
      <c r="Y15" s="51">
        <v>0.1</v>
      </c>
      <c r="Z15" s="53">
        <f t="shared" si="7"/>
        <v>7</v>
      </c>
      <c r="AA15" s="53">
        <f t="shared" si="8"/>
        <v>6.1</v>
      </c>
      <c r="AB15" s="54">
        <f t="shared" si="2"/>
        <v>60</v>
      </c>
      <c r="AC15" s="54">
        <f t="shared" si="3"/>
        <v>56.9</v>
      </c>
      <c r="AD15" s="55">
        <v>160366.62999999995</v>
      </c>
      <c r="AE15" s="56">
        <v>1652.6499999999999</v>
      </c>
      <c r="AF15" s="56">
        <v>21541.25</v>
      </c>
      <c r="AG15" s="56">
        <v>6199.55</v>
      </c>
      <c r="AH15" s="56">
        <v>28904.97</v>
      </c>
      <c r="AI15" s="56">
        <v>14607.900000000003</v>
      </c>
      <c r="AJ15" s="57">
        <f t="shared" si="4"/>
        <v>233272.94999999992</v>
      </c>
      <c r="AK15" s="58">
        <v>38777.230000000003</v>
      </c>
      <c r="AL15" s="58">
        <v>11658.03</v>
      </c>
      <c r="AM15" s="59">
        <f t="shared" si="5"/>
        <v>50435.26</v>
      </c>
      <c r="AN15" s="60">
        <f t="shared" si="6"/>
        <v>283708.2099999999</v>
      </c>
      <c r="AO15" s="4"/>
      <c r="AP15" s="4"/>
    </row>
    <row r="16" spans="1:42" ht="48" x14ac:dyDescent="0.2">
      <c r="A16" s="63" t="s">
        <v>54</v>
      </c>
      <c r="B16" s="20" t="s">
        <v>129</v>
      </c>
      <c r="C16" s="63" t="s">
        <v>52</v>
      </c>
      <c r="D16" s="83">
        <v>0</v>
      </c>
      <c r="E16" s="83">
        <v>0</v>
      </c>
      <c r="F16" s="83">
        <v>0</v>
      </c>
      <c r="G16" s="83">
        <v>0</v>
      </c>
      <c r="H16" s="83">
        <v>0</v>
      </c>
      <c r="I16" s="83">
        <v>0</v>
      </c>
      <c r="J16" s="83">
        <v>0</v>
      </c>
      <c r="K16" s="83">
        <v>0</v>
      </c>
      <c r="L16" s="83">
        <v>0</v>
      </c>
      <c r="M16" s="83">
        <v>0</v>
      </c>
      <c r="N16" s="83">
        <v>36</v>
      </c>
      <c r="O16" s="83">
        <v>32.909999999999997</v>
      </c>
      <c r="P16" s="52">
        <f t="shared" si="0"/>
        <v>36</v>
      </c>
      <c r="Q16" s="52">
        <f t="shared" si="1"/>
        <v>32.909999999999997</v>
      </c>
      <c r="R16" s="51">
        <v>0</v>
      </c>
      <c r="S16" s="51">
        <v>0</v>
      </c>
      <c r="T16" s="51">
        <v>0</v>
      </c>
      <c r="U16" s="51">
        <v>0</v>
      </c>
      <c r="V16" s="51">
        <v>0</v>
      </c>
      <c r="W16" s="51">
        <v>0</v>
      </c>
      <c r="X16" s="51">
        <v>0</v>
      </c>
      <c r="Y16" s="51">
        <v>0</v>
      </c>
      <c r="Z16" s="53">
        <f t="shared" si="7"/>
        <v>0</v>
      </c>
      <c r="AA16" s="53">
        <f t="shared" si="8"/>
        <v>0</v>
      </c>
      <c r="AB16" s="54">
        <f t="shared" si="2"/>
        <v>36</v>
      </c>
      <c r="AC16" s="54">
        <f t="shared" si="3"/>
        <v>32.909999999999997</v>
      </c>
      <c r="AD16" s="55">
        <v>157874.51</v>
      </c>
      <c r="AE16" s="56"/>
      <c r="AF16" s="56"/>
      <c r="AG16" s="56"/>
      <c r="AH16" s="56">
        <v>22132.06</v>
      </c>
      <c r="AI16" s="56">
        <v>18564.89</v>
      </c>
      <c r="AJ16" s="57">
        <f t="shared" si="4"/>
        <v>198571.46000000002</v>
      </c>
      <c r="AK16" s="58">
        <v>0</v>
      </c>
      <c r="AL16" s="58">
        <v>0</v>
      </c>
      <c r="AM16" s="59">
        <f t="shared" si="5"/>
        <v>0</v>
      </c>
      <c r="AN16" s="60">
        <f t="shared" si="6"/>
        <v>198571.46000000002</v>
      </c>
      <c r="AO16" s="4" t="s">
        <v>334</v>
      </c>
      <c r="AP16" s="4"/>
    </row>
    <row r="17" spans="1:42" ht="48" x14ac:dyDescent="0.2">
      <c r="A17" s="63" t="s">
        <v>191</v>
      </c>
      <c r="B17" s="20" t="s">
        <v>129</v>
      </c>
      <c r="C17" s="63" t="s">
        <v>52</v>
      </c>
      <c r="D17" s="83">
        <v>8</v>
      </c>
      <c r="E17" s="83">
        <v>6.6</v>
      </c>
      <c r="F17" s="83">
        <v>78</v>
      </c>
      <c r="G17" s="83">
        <v>76.599999999999994</v>
      </c>
      <c r="H17" s="83">
        <v>26</v>
      </c>
      <c r="I17" s="83">
        <v>25.6</v>
      </c>
      <c r="J17" s="83">
        <v>6</v>
      </c>
      <c r="K17" s="83">
        <v>6</v>
      </c>
      <c r="L17" s="83">
        <v>1</v>
      </c>
      <c r="M17" s="83">
        <v>1</v>
      </c>
      <c r="N17" s="83">
        <v>0</v>
      </c>
      <c r="O17" s="83">
        <v>0</v>
      </c>
      <c r="P17" s="52">
        <f t="shared" si="0"/>
        <v>119</v>
      </c>
      <c r="Q17" s="52">
        <f t="shared" si="1"/>
        <v>115.79999999999998</v>
      </c>
      <c r="R17" s="51">
        <v>15</v>
      </c>
      <c r="S17" s="51">
        <v>14.4</v>
      </c>
      <c r="T17" s="51">
        <v>0</v>
      </c>
      <c r="U17" s="51">
        <v>0</v>
      </c>
      <c r="V17" s="51">
        <v>1</v>
      </c>
      <c r="W17" s="51">
        <v>1</v>
      </c>
      <c r="X17" s="51">
        <v>0</v>
      </c>
      <c r="Y17" s="51">
        <v>0</v>
      </c>
      <c r="Z17" s="53">
        <f t="shared" si="7"/>
        <v>16</v>
      </c>
      <c r="AA17" s="53">
        <f t="shared" si="8"/>
        <v>15.4</v>
      </c>
      <c r="AB17" s="54">
        <f t="shared" si="2"/>
        <v>135</v>
      </c>
      <c r="AC17" s="54">
        <f t="shared" si="3"/>
        <v>131.19999999999999</v>
      </c>
      <c r="AD17" s="55">
        <v>273191.3</v>
      </c>
      <c r="AE17" s="56">
        <v>1674.8</v>
      </c>
      <c r="AF17" s="56">
        <v>0</v>
      </c>
      <c r="AG17" s="56">
        <v>1526.8</v>
      </c>
      <c r="AH17" s="56">
        <v>50075.199999999997</v>
      </c>
      <c r="AI17" s="56">
        <v>27011.5</v>
      </c>
      <c r="AJ17" s="57">
        <f t="shared" si="4"/>
        <v>353479.6</v>
      </c>
      <c r="AK17" s="58">
        <v>47400</v>
      </c>
      <c r="AL17" s="58"/>
      <c r="AM17" s="59">
        <f t="shared" si="5"/>
        <v>47400</v>
      </c>
      <c r="AN17" s="60">
        <f t="shared" si="6"/>
        <v>400879.6</v>
      </c>
      <c r="AO17" s="4"/>
      <c r="AP17" s="4"/>
    </row>
    <row r="18" spans="1:42" ht="48" x14ac:dyDescent="0.2">
      <c r="A18" s="63" t="s">
        <v>274</v>
      </c>
      <c r="B18" s="20" t="s">
        <v>129</v>
      </c>
      <c r="C18" s="63" t="s">
        <v>52</v>
      </c>
      <c r="D18" s="83">
        <v>5</v>
      </c>
      <c r="E18" s="83">
        <v>4.46</v>
      </c>
      <c r="F18" s="83">
        <v>10</v>
      </c>
      <c r="G18" s="83">
        <v>9.4</v>
      </c>
      <c r="H18" s="83">
        <v>50</v>
      </c>
      <c r="I18" s="83">
        <v>48.8</v>
      </c>
      <c r="J18" s="83">
        <v>26</v>
      </c>
      <c r="K18" s="83">
        <v>24.3</v>
      </c>
      <c r="L18" s="83">
        <v>1</v>
      </c>
      <c r="M18" s="83">
        <v>1</v>
      </c>
      <c r="N18" s="83">
        <v>0</v>
      </c>
      <c r="O18" s="83">
        <v>0</v>
      </c>
      <c r="P18" s="52">
        <f t="shared" si="0"/>
        <v>92</v>
      </c>
      <c r="Q18" s="52">
        <f t="shared" si="1"/>
        <v>87.96</v>
      </c>
      <c r="R18" s="51">
        <v>1</v>
      </c>
      <c r="S18" s="51">
        <v>0.7</v>
      </c>
      <c r="T18" s="51"/>
      <c r="U18" s="51"/>
      <c r="V18" s="51"/>
      <c r="W18" s="51"/>
      <c r="X18" s="51"/>
      <c r="Y18" s="51"/>
      <c r="Z18" s="53">
        <f t="shared" si="7"/>
        <v>1</v>
      </c>
      <c r="AA18" s="53">
        <f t="shared" si="8"/>
        <v>0.7</v>
      </c>
      <c r="AB18" s="54">
        <f t="shared" si="2"/>
        <v>93</v>
      </c>
      <c r="AC18" s="54">
        <f t="shared" si="3"/>
        <v>88.66</v>
      </c>
      <c r="AD18" s="55">
        <v>256562.36</v>
      </c>
      <c r="AE18" s="56">
        <v>4717.8</v>
      </c>
      <c r="AF18" s="56">
        <v>200</v>
      </c>
      <c r="AG18" s="56"/>
      <c r="AH18" s="56">
        <v>67694.740000000005</v>
      </c>
      <c r="AI18" s="56">
        <v>29582.79</v>
      </c>
      <c r="AJ18" s="57">
        <f t="shared" si="4"/>
        <v>358757.68999999994</v>
      </c>
      <c r="AK18" s="58">
        <v>3483.61</v>
      </c>
      <c r="AL18" s="58">
        <v>0</v>
      </c>
      <c r="AM18" s="59">
        <f t="shared" si="5"/>
        <v>3483.61</v>
      </c>
      <c r="AN18" s="60">
        <f t="shared" si="6"/>
        <v>362241.29999999993</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xr:uid="{00000000-0002-0000-0300-000000000000}">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xr:uid="{00000000-0002-0000-0300-000001000000}">
      <formula1>D7&gt;=E7</formula1>
    </dataValidation>
    <dataValidation operator="lessThanOrEqual" allowBlank="1" showInputMessage="1" showErrorMessage="1" error="FTE cannot be greater than Headcount_x000a_" sqref="AQ1:IV1048576 AO4:AP4 AB4 P5 A4:C4 R4 P7:Q65536 R53:AN65536 A53:O65536 AO7:AP65536 AB6:AC52" xr:uid="{00000000-0002-0000-0300-000002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xr:uid="{00000000-0002-0000-0300-000003000000}">
      <formula1>INDIRECT("Organisation_Type")</formula1>
    </dataValidation>
    <dataValidation type="decimal" operator="greaterThanOrEqual" allowBlank="1" showInputMessage="1" showErrorMessage="1" sqref="AK7:AL52" xr:uid="{00000000-0002-0000-0300-000004000000}">
      <formula1>0</formula1>
    </dataValidation>
    <dataValidation type="decimal" operator="greaterThanOrEqual" allowBlank="1" showInputMessage="1" showErrorMessage="1" sqref="AD7:AE52 AG7:AI52 AF8:AF52" xr:uid="{00000000-0002-0000-0300-000005000000}">
      <formula1>0</formula1>
    </dataValidation>
    <dataValidation operator="greaterThanOrEqual" allowBlank="1" showInputMessage="1" showErrorMessage="1" sqref="AF7" xr:uid="{00000000-0002-0000-0300-000006000000}"/>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r:uid="{00000000-0002-0000-0300-000007000000}">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r:uid="{00000000-0002-0000-0300-000008000000}">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6"/>
  <sheetViews>
    <sheetView zoomScale="90" zoomScaleNormal="90" workbookViewId="0">
      <selection activeCell="C15" sqref="C15"/>
    </sheetView>
  </sheetViews>
  <sheetFormatPr baseColWidth="10" defaultColWidth="8.85546875" defaultRowHeight="13" x14ac:dyDescent="0.15"/>
  <cols>
    <col min="1" max="1" width="4.28515625" style="69" customWidth="1"/>
    <col min="2" max="2" width="45.42578125" style="68" customWidth="1"/>
    <col min="3" max="3" width="48" style="68" customWidth="1"/>
    <col min="4" max="4" width="33.28515625" style="68" customWidth="1"/>
    <col min="5" max="16384" width="8.85546875" style="68"/>
  </cols>
  <sheetData>
    <row r="1" spans="1:4" s="75" customFormat="1" ht="16" x14ac:dyDescent="0.15">
      <c r="A1" s="76"/>
      <c r="B1" s="108" t="s">
        <v>60</v>
      </c>
      <c r="C1" s="109" t="s">
        <v>67</v>
      </c>
      <c r="D1" s="108" t="s">
        <v>61</v>
      </c>
    </row>
    <row r="2" spans="1:4" x14ac:dyDescent="0.15">
      <c r="B2" s="70" t="s">
        <v>219</v>
      </c>
      <c r="C2" s="71" t="s">
        <v>207</v>
      </c>
      <c r="D2" s="70" t="s">
        <v>134</v>
      </c>
    </row>
    <row r="3" spans="1:4" x14ac:dyDescent="0.15">
      <c r="B3" s="70" t="s">
        <v>219</v>
      </c>
      <c r="C3" s="71" t="s">
        <v>208</v>
      </c>
      <c r="D3" s="70" t="s">
        <v>62</v>
      </c>
    </row>
    <row r="4" spans="1:4" x14ac:dyDescent="0.15">
      <c r="B4" s="70" t="s">
        <v>219</v>
      </c>
      <c r="C4" s="71" t="s">
        <v>209</v>
      </c>
      <c r="D4" s="70" t="s">
        <v>62</v>
      </c>
    </row>
    <row r="5" spans="1:4" x14ac:dyDescent="0.15">
      <c r="B5" s="70" t="s">
        <v>219</v>
      </c>
      <c r="C5" s="71" t="s">
        <v>297</v>
      </c>
      <c r="D5" s="70" t="s">
        <v>62</v>
      </c>
    </row>
    <row r="6" spans="1:4" x14ac:dyDescent="0.15">
      <c r="B6" s="70" t="s">
        <v>219</v>
      </c>
      <c r="C6" s="71" t="s">
        <v>210</v>
      </c>
      <c r="D6" s="70" t="s">
        <v>62</v>
      </c>
    </row>
    <row r="7" spans="1:4" x14ac:dyDescent="0.15">
      <c r="B7" s="70" t="s">
        <v>211</v>
      </c>
      <c r="C7" s="70" t="s">
        <v>136</v>
      </c>
      <c r="D7" s="70" t="s">
        <v>129</v>
      </c>
    </row>
    <row r="8" spans="1:4" x14ac:dyDescent="0.15">
      <c r="B8" s="70" t="s">
        <v>211</v>
      </c>
      <c r="C8" s="71" t="s">
        <v>211</v>
      </c>
      <c r="D8" s="70" t="s">
        <v>134</v>
      </c>
    </row>
    <row r="9" spans="1:4" x14ac:dyDescent="0.15">
      <c r="B9" s="70" t="s">
        <v>211</v>
      </c>
      <c r="C9" s="71" t="s">
        <v>212</v>
      </c>
      <c r="D9" s="70" t="s">
        <v>129</v>
      </c>
    </row>
    <row r="10" spans="1:4" x14ac:dyDescent="0.15">
      <c r="B10" s="70" t="s">
        <v>211</v>
      </c>
      <c r="C10" s="71" t="s">
        <v>301</v>
      </c>
      <c r="D10" s="70" t="s">
        <v>63</v>
      </c>
    </row>
    <row r="11" spans="1:4" x14ac:dyDescent="0.15">
      <c r="B11" s="70" t="s">
        <v>213</v>
      </c>
      <c r="C11" s="70" t="s">
        <v>213</v>
      </c>
      <c r="D11" s="70" t="s">
        <v>62</v>
      </c>
    </row>
    <row r="12" spans="1:4" x14ac:dyDescent="0.15">
      <c r="A12" s="68"/>
      <c r="B12" s="70" t="s">
        <v>290</v>
      </c>
      <c r="C12" s="70" t="s">
        <v>290</v>
      </c>
      <c r="D12" s="70" t="s">
        <v>62</v>
      </c>
    </row>
    <row r="13" spans="1:4" x14ac:dyDescent="0.15">
      <c r="B13" s="70" t="s">
        <v>321</v>
      </c>
      <c r="C13" s="71" t="s">
        <v>241</v>
      </c>
      <c r="D13" s="70" t="s">
        <v>166</v>
      </c>
    </row>
    <row r="14" spans="1:4" x14ac:dyDescent="0.15">
      <c r="B14" s="70" t="s">
        <v>321</v>
      </c>
      <c r="C14" s="72" t="s">
        <v>243</v>
      </c>
      <c r="D14" s="70" t="s">
        <v>129</v>
      </c>
    </row>
    <row r="15" spans="1:4" x14ac:dyDescent="0.15">
      <c r="B15" s="70" t="s">
        <v>321</v>
      </c>
      <c r="C15" s="72" t="s">
        <v>244</v>
      </c>
      <c r="D15" s="70" t="s">
        <v>129</v>
      </c>
    </row>
    <row r="16" spans="1:4" x14ac:dyDescent="0.15">
      <c r="B16" s="70" t="s">
        <v>321</v>
      </c>
      <c r="C16" s="72" t="s">
        <v>218</v>
      </c>
      <c r="D16" s="70" t="s">
        <v>129</v>
      </c>
    </row>
    <row r="17" spans="1:4" x14ac:dyDescent="0.15">
      <c r="B17" s="70" t="s">
        <v>321</v>
      </c>
      <c r="C17" s="71" t="s">
        <v>321</v>
      </c>
      <c r="D17" s="70" t="s">
        <v>134</v>
      </c>
    </row>
    <row r="18" spans="1:4" x14ac:dyDescent="0.15">
      <c r="B18" s="70" t="s">
        <v>321</v>
      </c>
      <c r="C18" s="70" t="s">
        <v>29</v>
      </c>
      <c r="D18" s="70" t="s">
        <v>129</v>
      </c>
    </row>
    <row r="19" spans="1:4" x14ac:dyDescent="0.15">
      <c r="B19" s="70" t="s">
        <v>321</v>
      </c>
      <c r="C19" s="70" t="s">
        <v>30</v>
      </c>
      <c r="D19" s="70" t="s">
        <v>129</v>
      </c>
    </row>
    <row r="20" spans="1:4" x14ac:dyDescent="0.15">
      <c r="B20" s="70" t="s">
        <v>321</v>
      </c>
      <c r="C20" s="70" t="s">
        <v>168</v>
      </c>
      <c r="D20" s="70" t="s">
        <v>129</v>
      </c>
    </row>
    <row r="21" spans="1:4" x14ac:dyDescent="0.15">
      <c r="B21" s="70" t="s">
        <v>321</v>
      </c>
      <c r="C21" s="71" t="s">
        <v>311</v>
      </c>
      <c r="D21" s="70" t="s">
        <v>63</v>
      </c>
    </row>
    <row r="22" spans="1:4" x14ac:dyDescent="0.15">
      <c r="B22" s="70" t="s">
        <v>321</v>
      </c>
      <c r="C22" s="72" t="s">
        <v>15</v>
      </c>
      <c r="D22" s="70" t="s">
        <v>129</v>
      </c>
    </row>
    <row r="23" spans="1:4" x14ac:dyDescent="0.15">
      <c r="B23" s="70" t="s">
        <v>321</v>
      </c>
      <c r="C23" s="70" t="s">
        <v>245</v>
      </c>
      <c r="D23" s="70" t="s">
        <v>129</v>
      </c>
    </row>
    <row r="24" spans="1:4" x14ac:dyDescent="0.15">
      <c r="B24" s="70" t="s">
        <v>321</v>
      </c>
      <c r="C24" s="72" t="s">
        <v>246</v>
      </c>
      <c r="D24" s="70" t="s">
        <v>129</v>
      </c>
    </row>
    <row r="25" spans="1:4" x14ac:dyDescent="0.15">
      <c r="B25" s="70" t="s">
        <v>321</v>
      </c>
      <c r="C25" s="72" t="s">
        <v>132</v>
      </c>
      <c r="D25" s="70" t="s">
        <v>129</v>
      </c>
    </row>
    <row r="26" spans="1:4" x14ac:dyDescent="0.15">
      <c r="B26" s="70" t="s">
        <v>321</v>
      </c>
      <c r="C26" s="72" t="s">
        <v>215</v>
      </c>
      <c r="D26" s="70" t="s">
        <v>63</v>
      </c>
    </row>
    <row r="27" spans="1:4" x14ac:dyDescent="0.15">
      <c r="A27" s="68"/>
      <c r="B27" s="70" t="s">
        <v>321</v>
      </c>
      <c r="C27" s="71" t="s">
        <v>183</v>
      </c>
      <c r="D27" s="70" t="s">
        <v>62</v>
      </c>
    </row>
    <row r="28" spans="1:4" x14ac:dyDescent="0.15">
      <c r="A28" s="68"/>
      <c r="B28" s="70" t="s">
        <v>321</v>
      </c>
      <c r="C28" s="71" t="s">
        <v>17</v>
      </c>
      <c r="D28" s="70" t="s">
        <v>129</v>
      </c>
    </row>
    <row r="29" spans="1:4" x14ac:dyDescent="0.15">
      <c r="A29" s="68"/>
      <c r="B29" s="70" t="s">
        <v>321</v>
      </c>
      <c r="C29" s="72" t="s">
        <v>242</v>
      </c>
      <c r="D29" s="70" t="s">
        <v>63</v>
      </c>
    </row>
    <row r="30" spans="1:4" x14ac:dyDescent="0.15">
      <c r="A30" s="68"/>
      <c r="B30" s="70" t="s">
        <v>321</v>
      </c>
      <c r="C30" s="71" t="s">
        <v>18</v>
      </c>
      <c r="D30" s="70" t="s">
        <v>129</v>
      </c>
    </row>
    <row r="31" spans="1:4" x14ac:dyDescent="0.15">
      <c r="A31" s="68"/>
      <c r="B31" s="70" t="s">
        <v>321</v>
      </c>
      <c r="C31" s="72" t="s">
        <v>42</v>
      </c>
      <c r="D31" s="70" t="s">
        <v>129</v>
      </c>
    </row>
    <row r="32" spans="1:4" x14ac:dyDescent="0.15">
      <c r="A32" s="68"/>
      <c r="B32" s="70" t="s">
        <v>321</v>
      </c>
      <c r="C32" s="70" t="s">
        <v>309</v>
      </c>
      <c r="D32" s="70" t="s">
        <v>63</v>
      </c>
    </row>
    <row r="33" spans="1:5" x14ac:dyDescent="0.15">
      <c r="A33" s="68"/>
      <c r="B33" s="70" t="s">
        <v>321</v>
      </c>
      <c r="C33" s="70" t="s">
        <v>247</v>
      </c>
      <c r="D33" s="70" t="s">
        <v>129</v>
      </c>
    </row>
    <row r="34" spans="1:5" x14ac:dyDescent="0.15">
      <c r="A34" s="68"/>
      <c r="B34" s="70" t="s">
        <v>321</v>
      </c>
      <c r="C34" s="72" t="s">
        <v>316</v>
      </c>
      <c r="D34" s="70" t="s">
        <v>129</v>
      </c>
    </row>
    <row r="35" spans="1:5" x14ac:dyDescent="0.15">
      <c r="A35" s="68"/>
      <c r="B35" s="70" t="s">
        <v>321</v>
      </c>
      <c r="C35" s="72" t="s">
        <v>217</v>
      </c>
      <c r="D35" s="70" t="s">
        <v>63</v>
      </c>
    </row>
    <row r="36" spans="1:5" x14ac:dyDescent="0.15">
      <c r="A36" s="68"/>
      <c r="B36" s="70" t="s">
        <v>321</v>
      </c>
      <c r="C36" s="71" t="s">
        <v>232</v>
      </c>
      <c r="D36" s="70" t="s">
        <v>63</v>
      </c>
    </row>
    <row r="37" spans="1:5" x14ac:dyDescent="0.15">
      <c r="B37" s="70" t="s">
        <v>321</v>
      </c>
      <c r="C37" s="72" t="s">
        <v>20</v>
      </c>
      <c r="D37" s="70" t="s">
        <v>129</v>
      </c>
    </row>
    <row r="38" spans="1:5" s="74" customFormat="1" x14ac:dyDescent="0.15">
      <c r="A38" s="69"/>
      <c r="B38" s="70" t="s">
        <v>249</v>
      </c>
      <c r="C38" s="72" t="s">
        <v>249</v>
      </c>
      <c r="D38" s="70" t="s">
        <v>134</v>
      </c>
      <c r="E38" s="68"/>
    </row>
    <row r="39" spans="1:5" x14ac:dyDescent="0.15">
      <c r="B39" s="70" t="s">
        <v>249</v>
      </c>
      <c r="C39" s="72" t="s">
        <v>310</v>
      </c>
      <c r="D39" s="70" t="s">
        <v>129</v>
      </c>
    </row>
    <row r="40" spans="1:5" x14ac:dyDescent="0.15">
      <c r="B40" s="70" t="s">
        <v>249</v>
      </c>
      <c r="C40" s="71" t="s">
        <v>250</v>
      </c>
      <c r="D40" s="70" t="s">
        <v>129</v>
      </c>
    </row>
    <row r="41" spans="1:5" x14ac:dyDescent="0.15">
      <c r="B41" s="70" t="s">
        <v>249</v>
      </c>
      <c r="C41" s="71" t="s">
        <v>284</v>
      </c>
      <c r="D41" s="70" t="s">
        <v>129</v>
      </c>
    </row>
    <row r="42" spans="1:5" x14ac:dyDescent="0.15">
      <c r="B42" s="70" t="s">
        <v>249</v>
      </c>
      <c r="C42" s="71" t="s">
        <v>21</v>
      </c>
      <c r="D42" s="70" t="s">
        <v>129</v>
      </c>
    </row>
    <row r="43" spans="1:5" x14ac:dyDescent="0.15">
      <c r="B43" s="70" t="s">
        <v>249</v>
      </c>
      <c r="C43" s="71" t="s">
        <v>22</v>
      </c>
      <c r="D43" s="70" t="s">
        <v>63</v>
      </c>
    </row>
    <row r="44" spans="1:5" x14ac:dyDescent="0.15">
      <c r="B44" s="70" t="s">
        <v>249</v>
      </c>
      <c r="C44" s="72" t="s">
        <v>23</v>
      </c>
      <c r="D44" s="70" t="s">
        <v>63</v>
      </c>
    </row>
    <row r="45" spans="1:5" x14ac:dyDescent="0.15">
      <c r="B45" s="70" t="s">
        <v>249</v>
      </c>
      <c r="C45" s="71" t="s">
        <v>24</v>
      </c>
      <c r="D45" s="70" t="s">
        <v>129</v>
      </c>
    </row>
    <row r="46" spans="1:5" x14ac:dyDescent="0.15">
      <c r="B46" s="70" t="s">
        <v>251</v>
      </c>
      <c r="C46" s="70" t="s">
        <v>135</v>
      </c>
      <c r="D46" s="70" t="s">
        <v>129</v>
      </c>
    </row>
    <row r="47" spans="1:5" x14ac:dyDescent="0.15">
      <c r="B47" s="70" t="s">
        <v>251</v>
      </c>
      <c r="C47" s="70" t="s">
        <v>303</v>
      </c>
      <c r="D47" s="70" t="s">
        <v>129</v>
      </c>
    </row>
    <row r="48" spans="1:5" x14ac:dyDescent="0.15">
      <c r="A48" s="68"/>
      <c r="B48" s="70" t="s">
        <v>251</v>
      </c>
      <c r="C48" s="70" t="s">
        <v>137</v>
      </c>
      <c r="D48" s="70" t="s">
        <v>129</v>
      </c>
    </row>
    <row r="49" spans="1:4" x14ac:dyDescent="0.15">
      <c r="A49" s="68"/>
      <c r="B49" s="70" t="s">
        <v>251</v>
      </c>
      <c r="C49" s="70" t="s">
        <v>138</v>
      </c>
      <c r="D49" s="70" t="s">
        <v>129</v>
      </c>
    </row>
    <row r="50" spans="1:4" x14ac:dyDescent="0.15">
      <c r="A50" s="68"/>
      <c r="B50" s="70" t="s">
        <v>251</v>
      </c>
      <c r="C50" s="70" t="s">
        <v>251</v>
      </c>
      <c r="D50" s="70" t="s">
        <v>134</v>
      </c>
    </row>
    <row r="51" spans="1:4" x14ac:dyDescent="0.15">
      <c r="A51" s="68"/>
      <c r="B51" s="70" t="s">
        <v>251</v>
      </c>
      <c r="C51" s="70" t="s">
        <v>139</v>
      </c>
      <c r="D51" s="70" t="s">
        <v>129</v>
      </c>
    </row>
    <row r="52" spans="1:4" x14ac:dyDescent="0.15">
      <c r="A52" s="68"/>
      <c r="B52" s="70" t="s">
        <v>251</v>
      </c>
      <c r="C52" s="71" t="s">
        <v>140</v>
      </c>
      <c r="D52" s="70" t="s">
        <v>129</v>
      </c>
    </row>
    <row r="53" spans="1:4" x14ac:dyDescent="0.15">
      <c r="A53" s="68"/>
      <c r="B53" s="70" t="s">
        <v>251</v>
      </c>
      <c r="C53" s="70" t="s">
        <v>304</v>
      </c>
      <c r="D53" s="70" t="s">
        <v>129</v>
      </c>
    </row>
    <row r="54" spans="1:4" x14ac:dyDescent="0.15">
      <c r="A54" s="68"/>
      <c r="B54" s="70" t="s">
        <v>251</v>
      </c>
      <c r="C54" s="70" t="s">
        <v>252</v>
      </c>
      <c r="D54" s="70" t="s">
        <v>129</v>
      </c>
    </row>
    <row r="55" spans="1:4" x14ac:dyDescent="0.15">
      <c r="A55" s="68"/>
      <c r="B55" s="70" t="s">
        <v>251</v>
      </c>
      <c r="C55" s="70" t="s">
        <v>141</v>
      </c>
      <c r="D55" s="70" t="s">
        <v>129</v>
      </c>
    </row>
    <row r="56" spans="1:4" x14ac:dyDescent="0.15">
      <c r="A56" s="68"/>
      <c r="B56" s="70" t="s">
        <v>251</v>
      </c>
      <c r="C56" s="70" t="s">
        <v>142</v>
      </c>
      <c r="D56" s="70" t="s">
        <v>129</v>
      </c>
    </row>
    <row r="57" spans="1:4" x14ac:dyDescent="0.15">
      <c r="A57" s="68"/>
      <c r="B57" s="70" t="s">
        <v>251</v>
      </c>
      <c r="C57" s="70" t="s">
        <v>190</v>
      </c>
      <c r="D57" s="70" t="s">
        <v>129</v>
      </c>
    </row>
    <row r="58" spans="1:4" x14ac:dyDescent="0.15">
      <c r="A58" s="68"/>
      <c r="B58" s="70" t="s">
        <v>251</v>
      </c>
      <c r="C58" s="70" t="s">
        <v>184</v>
      </c>
      <c r="D58" s="70" t="s">
        <v>63</v>
      </c>
    </row>
    <row r="59" spans="1:4" x14ac:dyDescent="0.15">
      <c r="A59" s="68"/>
      <c r="B59" s="70" t="s">
        <v>251</v>
      </c>
      <c r="C59" s="70" t="s">
        <v>143</v>
      </c>
      <c r="D59" s="70" t="s">
        <v>129</v>
      </c>
    </row>
    <row r="60" spans="1:4" x14ac:dyDescent="0.15">
      <c r="A60" s="68"/>
      <c r="B60" s="70" t="s">
        <v>251</v>
      </c>
      <c r="C60" s="70" t="s">
        <v>25</v>
      </c>
      <c r="D60" s="70" t="s">
        <v>129</v>
      </c>
    </row>
    <row r="61" spans="1:4" x14ac:dyDescent="0.15">
      <c r="A61" s="68"/>
      <c r="B61" s="70" t="s">
        <v>251</v>
      </c>
      <c r="C61" s="70" t="s">
        <v>144</v>
      </c>
      <c r="D61" s="70" t="s">
        <v>129</v>
      </c>
    </row>
    <row r="62" spans="1:4" x14ac:dyDescent="0.15">
      <c r="A62" s="68"/>
      <c r="B62" s="70" t="s">
        <v>251</v>
      </c>
      <c r="C62" s="70" t="s">
        <v>145</v>
      </c>
      <c r="D62" s="70" t="s">
        <v>129</v>
      </c>
    </row>
    <row r="63" spans="1:4" x14ac:dyDescent="0.15">
      <c r="A63" s="68"/>
      <c r="B63" s="70" t="s">
        <v>251</v>
      </c>
      <c r="C63" s="70" t="s">
        <v>146</v>
      </c>
      <c r="D63" s="70" t="s">
        <v>129</v>
      </c>
    </row>
    <row r="64" spans="1:4" x14ac:dyDescent="0.15">
      <c r="A64" s="68"/>
      <c r="B64" s="70" t="s">
        <v>251</v>
      </c>
      <c r="C64" s="70" t="s">
        <v>26</v>
      </c>
      <c r="D64" s="70" t="s">
        <v>129</v>
      </c>
    </row>
    <row r="65" spans="1:4" x14ac:dyDescent="0.15">
      <c r="A65" s="68"/>
      <c r="B65" s="70" t="s">
        <v>251</v>
      </c>
      <c r="C65" s="70" t="s">
        <v>305</v>
      </c>
      <c r="D65" s="70" t="s">
        <v>129</v>
      </c>
    </row>
    <row r="66" spans="1:4" x14ac:dyDescent="0.15">
      <c r="A66" s="68"/>
      <c r="B66" s="70" t="s">
        <v>251</v>
      </c>
      <c r="C66" s="70" t="s">
        <v>27</v>
      </c>
      <c r="D66" s="70" t="s">
        <v>63</v>
      </c>
    </row>
    <row r="67" spans="1:4" x14ac:dyDescent="0.15">
      <c r="A67" s="68"/>
      <c r="B67" s="70" t="s">
        <v>251</v>
      </c>
      <c r="C67" s="70" t="s">
        <v>306</v>
      </c>
      <c r="D67" s="70" t="s">
        <v>129</v>
      </c>
    </row>
    <row r="68" spans="1:4" x14ac:dyDescent="0.15">
      <c r="A68" s="68"/>
      <c r="B68" s="70" t="s">
        <v>251</v>
      </c>
      <c r="C68" s="70" t="s">
        <v>307</v>
      </c>
      <c r="D68" s="70" t="s">
        <v>129</v>
      </c>
    </row>
    <row r="69" spans="1:4" x14ac:dyDescent="0.15">
      <c r="A69" s="68"/>
      <c r="B69" s="70" t="s">
        <v>251</v>
      </c>
      <c r="C69" s="70" t="s">
        <v>147</v>
      </c>
      <c r="D69" s="70" t="s">
        <v>129</v>
      </c>
    </row>
    <row r="70" spans="1:4" x14ac:dyDescent="0.15">
      <c r="A70" s="68"/>
      <c r="B70" s="70" t="s">
        <v>251</v>
      </c>
      <c r="C70" s="70" t="s">
        <v>308</v>
      </c>
      <c r="D70" s="70" t="s">
        <v>129</v>
      </c>
    </row>
    <row r="71" spans="1:4" x14ac:dyDescent="0.15">
      <c r="A71" s="68"/>
      <c r="B71" s="70" t="s">
        <v>251</v>
      </c>
      <c r="C71" s="70" t="s">
        <v>148</v>
      </c>
      <c r="D71" s="70" t="s">
        <v>129</v>
      </c>
    </row>
    <row r="72" spans="1:4" x14ac:dyDescent="0.15">
      <c r="A72" s="68"/>
      <c r="B72" s="70" t="s">
        <v>251</v>
      </c>
      <c r="C72" s="70" t="s">
        <v>149</v>
      </c>
      <c r="D72" s="70" t="s">
        <v>129</v>
      </c>
    </row>
    <row r="73" spans="1:4" x14ac:dyDescent="0.15">
      <c r="A73" s="68"/>
      <c r="B73" s="70" t="s">
        <v>251</v>
      </c>
      <c r="C73" s="70" t="s">
        <v>28</v>
      </c>
      <c r="D73" s="70" t="s">
        <v>129</v>
      </c>
    </row>
    <row r="74" spans="1:4" x14ac:dyDescent="0.15">
      <c r="A74" s="68"/>
      <c r="B74" s="70" t="s">
        <v>251</v>
      </c>
      <c r="C74" s="70" t="s">
        <v>253</v>
      </c>
      <c r="D74" s="70" t="s">
        <v>129</v>
      </c>
    </row>
    <row r="75" spans="1:4" x14ac:dyDescent="0.15">
      <c r="A75" s="68"/>
      <c r="B75" s="70" t="s">
        <v>251</v>
      </c>
      <c r="C75" s="70" t="s">
        <v>150</v>
      </c>
      <c r="D75" s="70" t="s">
        <v>129</v>
      </c>
    </row>
    <row r="76" spans="1:4" x14ac:dyDescent="0.15">
      <c r="A76" s="68"/>
      <c r="B76" s="70" t="s">
        <v>251</v>
      </c>
      <c r="C76" s="70" t="s">
        <v>151</v>
      </c>
      <c r="D76" s="70" t="s">
        <v>129</v>
      </c>
    </row>
    <row r="77" spans="1:4" x14ac:dyDescent="0.15">
      <c r="A77" s="68"/>
      <c r="B77" s="70" t="s">
        <v>152</v>
      </c>
      <c r="C77" s="70" t="s">
        <v>130</v>
      </c>
      <c r="D77" s="70" t="s">
        <v>129</v>
      </c>
    </row>
    <row r="78" spans="1:4" x14ac:dyDescent="0.15">
      <c r="A78" s="68"/>
      <c r="B78" s="70" t="s">
        <v>152</v>
      </c>
      <c r="C78" s="72" t="s">
        <v>152</v>
      </c>
      <c r="D78" s="70" t="s">
        <v>134</v>
      </c>
    </row>
    <row r="79" spans="1:4" x14ac:dyDescent="0.15">
      <c r="A79" s="68"/>
      <c r="B79" s="70" t="s">
        <v>152</v>
      </c>
      <c r="C79" s="70" t="s">
        <v>254</v>
      </c>
      <c r="D79" s="70" t="s">
        <v>63</v>
      </c>
    </row>
    <row r="80" spans="1:4" x14ac:dyDescent="0.15">
      <c r="A80" s="68"/>
      <c r="B80" s="70" t="s">
        <v>152</v>
      </c>
      <c r="C80" s="70" t="s">
        <v>131</v>
      </c>
      <c r="D80" s="70" t="s">
        <v>129</v>
      </c>
    </row>
    <row r="81" spans="1:4" x14ac:dyDescent="0.15">
      <c r="A81" s="68"/>
      <c r="B81" s="70" t="s">
        <v>152</v>
      </c>
      <c r="C81" s="72" t="s">
        <v>272</v>
      </c>
      <c r="D81" s="70" t="s">
        <v>129</v>
      </c>
    </row>
    <row r="82" spans="1:4" x14ac:dyDescent="0.15">
      <c r="A82" s="68"/>
      <c r="B82" s="70" t="s">
        <v>152</v>
      </c>
      <c r="C82" s="70" t="s">
        <v>16</v>
      </c>
      <c r="D82" s="70" t="s">
        <v>129</v>
      </c>
    </row>
    <row r="83" spans="1:4" x14ac:dyDescent="0.15">
      <c r="A83" s="68"/>
      <c r="B83" s="70" t="s">
        <v>152</v>
      </c>
      <c r="C83" s="72" t="s">
        <v>282</v>
      </c>
      <c r="D83" s="70" t="s">
        <v>63</v>
      </c>
    </row>
    <row r="84" spans="1:4" x14ac:dyDescent="0.15">
      <c r="A84" s="68"/>
      <c r="B84" s="70" t="s">
        <v>152</v>
      </c>
      <c r="C84" s="70" t="s">
        <v>133</v>
      </c>
      <c r="D84" s="70" t="s">
        <v>129</v>
      </c>
    </row>
    <row r="85" spans="1:4" x14ac:dyDescent="0.15">
      <c r="A85" s="68"/>
      <c r="B85" s="70" t="s">
        <v>152</v>
      </c>
      <c r="C85" s="72" t="s">
        <v>312</v>
      </c>
      <c r="D85" s="70" t="s">
        <v>63</v>
      </c>
    </row>
    <row r="86" spans="1:4" x14ac:dyDescent="0.15">
      <c r="A86" s="68"/>
      <c r="B86" s="70" t="s">
        <v>152</v>
      </c>
      <c r="C86" s="71" t="s">
        <v>236</v>
      </c>
      <c r="D86" s="70" t="s">
        <v>63</v>
      </c>
    </row>
    <row r="87" spans="1:4" x14ac:dyDescent="0.15">
      <c r="A87" s="68"/>
      <c r="B87" s="70" t="s">
        <v>152</v>
      </c>
      <c r="C87" s="70" t="s">
        <v>19</v>
      </c>
      <c r="D87" s="70" t="s">
        <v>129</v>
      </c>
    </row>
    <row r="88" spans="1:4" x14ac:dyDescent="0.15">
      <c r="A88" s="68"/>
      <c r="B88" s="70" t="s">
        <v>152</v>
      </c>
      <c r="C88" s="72" t="s">
        <v>153</v>
      </c>
      <c r="D88" s="70" t="s">
        <v>129</v>
      </c>
    </row>
    <row r="89" spans="1:4" x14ac:dyDescent="0.15">
      <c r="A89" s="68"/>
      <c r="B89" s="70" t="s">
        <v>152</v>
      </c>
      <c r="C89" s="70" t="s">
        <v>248</v>
      </c>
      <c r="D89" s="70" t="s">
        <v>129</v>
      </c>
    </row>
    <row r="90" spans="1:4" x14ac:dyDescent="0.15">
      <c r="A90" s="68"/>
      <c r="B90" s="70" t="s">
        <v>258</v>
      </c>
      <c r="C90" s="72" t="s">
        <v>237</v>
      </c>
      <c r="D90" s="70" t="s">
        <v>129</v>
      </c>
    </row>
    <row r="91" spans="1:4" x14ac:dyDescent="0.15">
      <c r="A91" s="68"/>
      <c r="B91" s="70" t="s">
        <v>258</v>
      </c>
      <c r="C91" s="70" t="s">
        <v>156</v>
      </c>
      <c r="D91" s="70" t="s">
        <v>129</v>
      </c>
    </row>
    <row r="92" spans="1:4" x14ac:dyDescent="0.15">
      <c r="A92" s="68"/>
      <c r="B92" s="70" t="s">
        <v>258</v>
      </c>
      <c r="C92" s="70" t="s">
        <v>259</v>
      </c>
      <c r="D92" s="70" t="s">
        <v>129</v>
      </c>
    </row>
    <row r="93" spans="1:4" x14ac:dyDescent="0.15">
      <c r="A93" s="68"/>
      <c r="B93" s="70" t="s">
        <v>258</v>
      </c>
      <c r="C93" s="70" t="s">
        <v>292</v>
      </c>
      <c r="D93" s="70" t="s">
        <v>63</v>
      </c>
    </row>
    <row r="94" spans="1:4" x14ac:dyDescent="0.15">
      <c r="A94" s="68"/>
      <c r="B94" s="70" t="s">
        <v>258</v>
      </c>
      <c r="C94" s="70" t="s">
        <v>277</v>
      </c>
      <c r="D94" s="70" t="s">
        <v>63</v>
      </c>
    </row>
    <row r="95" spans="1:4" x14ac:dyDescent="0.15">
      <c r="A95" s="68"/>
      <c r="B95" s="70" t="s">
        <v>258</v>
      </c>
      <c r="C95" s="70" t="s">
        <v>32</v>
      </c>
      <c r="D95" s="70" t="s">
        <v>129</v>
      </c>
    </row>
    <row r="96" spans="1:4" x14ac:dyDescent="0.15">
      <c r="A96" s="68"/>
      <c r="B96" s="70" t="s">
        <v>258</v>
      </c>
      <c r="C96" s="70" t="s">
        <v>258</v>
      </c>
      <c r="D96" s="70" t="s">
        <v>134</v>
      </c>
    </row>
    <row r="97" spans="1:4" x14ac:dyDescent="0.15">
      <c r="A97" s="68"/>
      <c r="B97" s="70" t="s">
        <v>258</v>
      </c>
      <c r="C97" s="70" t="s">
        <v>33</v>
      </c>
      <c r="D97" s="70" t="s">
        <v>129</v>
      </c>
    </row>
    <row r="98" spans="1:4" x14ac:dyDescent="0.15">
      <c r="A98" s="68"/>
      <c r="B98" s="70" t="s">
        <v>258</v>
      </c>
      <c r="C98" s="70" t="s">
        <v>35</v>
      </c>
      <c r="D98" s="70" t="s">
        <v>129</v>
      </c>
    </row>
    <row r="99" spans="1:4" x14ac:dyDescent="0.15">
      <c r="A99" s="68"/>
      <c r="B99" s="70" t="s">
        <v>258</v>
      </c>
      <c r="C99" s="71" t="s">
        <v>36</v>
      </c>
      <c r="D99" s="70" t="s">
        <v>129</v>
      </c>
    </row>
    <row r="100" spans="1:4" x14ac:dyDescent="0.15">
      <c r="B100" s="70" t="s">
        <v>258</v>
      </c>
      <c r="C100" s="71" t="s">
        <v>37</v>
      </c>
      <c r="D100" s="70" t="s">
        <v>129</v>
      </c>
    </row>
    <row r="101" spans="1:4" x14ac:dyDescent="0.15">
      <c r="B101" s="70" t="s">
        <v>258</v>
      </c>
      <c r="C101" s="71" t="s">
        <v>38</v>
      </c>
      <c r="D101" s="70" t="s">
        <v>129</v>
      </c>
    </row>
    <row r="102" spans="1:4" x14ac:dyDescent="0.15">
      <c r="B102" s="70" t="s">
        <v>258</v>
      </c>
      <c r="C102" s="71" t="s">
        <v>157</v>
      </c>
      <c r="D102" s="70" t="s">
        <v>129</v>
      </c>
    </row>
    <row r="103" spans="1:4" x14ac:dyDescent="0.15">
      <c r="B103" s="70" t="s">
        <v>258</v>
      </c>
      <c r="C103" s="71" t="s">
        <v>39</v>
      </c>
      <c r="D103" s="70" t="s">
        <v>63</v>
      </c>
    </row>
    <row r="104" spans="1:4" x14ac:dyDescent="0.15">
      <c r="B104" s="70" t="s">
        <v>258</v>
      </c>
      <c r="C104" s="70" t="s">
        <v>40</v>
      </c>
      <c r="D104" s="70" t="s">
        <v>129</v>
      </c>
    </row>
    <row r="105" spans="1:4" x14ac:dyDescent="0.15">
      <c r="B105" s="70" t="s">
        <v>258</v>
      </c>
      <c r="C105" s="70" t="s">
        <v>313</v>
      </c>
      <c r="D105" s="70" t="s">
        <v>63</v>
      </c>
    </row>
    <row r="106" spans="1:4" x14ac:dyDescent="0.15">
      <c r="B106" s="70" t="s">
        <v>258</v>
      </c>
      <c r="C106" s="70" t="s">
        <v>155</v>
      </c>
      <c r="D106" s="70" t="s">
        <v>62</v>
      </c>
    </row>
    <row r="107" spans="1:4" x14ac:dyDescent="0.15">
      <c r="B107" s="70" t="s">
        <v>322</v>
      </c>
      <c r="C107" s="70" t="s">
        <v>322</v>
      </c>
      <c r="D107" s="70" t="s">
        <v>134</v>
      </c>
    </row>
    <row r="108" spans="1:4" x14ac:dyDescent="0.15">
      <c r="B108" s="70" t="s">
        <v>50</v>
      </c>
      <c r="C108" s="70" t="s">
        <v>234</v>
      </c>
      <c r="D108" s="70" t="s">
        <v>129</v>
      </c>
    </row>
    <row r="109" spans="1:4" x14ac:dyDescent="0.15">
      <c r="B109" s="70" t="s">
        <v>50</v>
      </c>
      <c r="C109" s="70" t="s">
        <v>50</v>
      </c>
      <c r="D109" s="70" t="s">
        <v>134</v>
      </c>
    </row>
    <row r="110" spans="1:4" x14ac:dyDescent="0.15">
      <c r="B110" s="70" t="s">
        <v>50</v>
      </c>
      <c r="C110" s="70" t="s">
        <v>158</v>
      </c>
      <c r="D110" s="70" t="s">
        <v>129</v>
      </c>
    </row>
    <row r="111" spans="1:4" x14ac:dyDescent="0.15">
      <c r="B111" s="70" t="s">
        <v>323</v>
      </c>
      <c r="C111" s="70" t="s">
        <v>323</v>
      </c>
      <c r="D111" s="70" t="s">
        <v>134</v>
      </c>
    </row>
    <row r="112" spans="1:4" x14ac:dyDescent="0.15">
      <c r="B112" s="70" t="s">
        <v>323</v>
      </c>
      <c r="C112" s="70" t="s">
        <v>288</v>
      </c>
      <c r="D112" s="70" t="s">
        <v>63</v>
      </c>
    </row>
    <row r="113" spans="1:4" x14ac:dyDescent="0.15">
      <c r="A113" s="68"/>
      <c r="B113" s="70" t="s">
        <v>159</v>
      </c>
      <c r="C113" s="70" t="s">
        <v>162</v>
      </c>
      <c r="D113" s="70" t="s">
        <v>129</v>
      </c>
    </row>
    <row r="114" spans="1:4" x14ac:dyDescent="0.15">
      <c r="A114" s="68"/>
      <c r="B114" s="70" t="s">
        <v>159</v>
      </c>
      <c r="C114" s="70" t="s">
        <v>159</v>
      </c>
      <c r="D114" s="70" t="s">
        <v>134</v>
      </c>
    </row>
    <row r="115" spans="1:4" x14ac:dyDescent="0.15">
      <c r="A115" s="68"/>
      <c r="B115" s="70" t="s">
        <v>159</v>
      </c>
      <c r="C115" s="70" t="s">
        <v>163</v>
      </c>
      <c r="D115" s="70" t="s">
        <v>129</v>
      </c>
    </row>
    <row r="116" spans="1:4" x14ac:dyDescent="0.15">
      <c r="A116" s="68"/>
      <c r="B116" s="70" t="s">
        <v>159</v>
      </c>
      <c r="C116" s="70" t="s">
        <v>260</v>
      </c>
      <c r="D116" s="70" t="s">
        <v>63</v>
      </c>
    </row>
    <row r="117" spans="1:4" x14ac:dyDescent="0.15">
      <c r="A117" s="68"/>
      <c r="B117" s="70" t="s">
        <v>159</v>
      </c>
      <c r="C117" s="70" t="s">
        <v>294</v>
      </c>
      <c r="D117" s="70" t="s">
        <v>63</v>
      </c>
    </row>
    <row r="118" spans="1:4" x14ac:dyDescent="0.15">
      <c r="A118" s="68"/>
      <c r="B118" s="70" t="s">
        <v>159</v>
      </c>
      <c r="C118" s="70" t="s">
        <v>164</v>
      </c>
      <c r="D118" s="70" t="s">
        <v>129</v>
      </c>
    </row>
    <row r="119" spans="1:4" x14ac:dyDescent="0.15">
      <c r="A119" s="68"/>
      <c r="B119" s="70" t="s">
        <v>159</v>
      </c>
      <c r="C119" s="70" t="s">
        <v>261</v>
      </c>
      <c r="D119" s="70" t="s">
        <v>63</v>
      </c>
    </row>
    <row r="120" spans="1:4" x14ac:dyDescent="0.15">
      <c r="A120" s="68"/>
      <c r="B120" s="70" t="s">
        <v>159</v>
      </c>
      <c r="C120" s="70" t="s">
        <v>56</v>
      </c>
      <c r="D120" s="70" t="s">
        <v>129</v>
      </c>
    </row>
    <row r="121" spans="1:4" x14ac:dyDescent="0.15">
      <c r="A121" s="68"/>
      <c r="B121" s="70" t="s">
        <v>159</v>
      </c>
      <c r="C121" s="71" t="s">
        <v>296</v>
      </c>
      <c r="D121" s="70" t="s">
        <v>62</v>
      </c>
    </row>
    <row r="122" spans="1:4" x14ac:dyDescent="0.15">
      <c r="A122" s="68"/>
      <c r="B122" s="70" t="s">
        <v>159</v>
      </c>
      <c r="C122" s="70" t="s">
        <v>295</v>
      </c>
      <c r="D122" s="70" t="s">
        <v>129</v>
      </c>
    </row>
    <row r="123" spans="1:4" x14ac:dyDescent="0.15">
      <c r="A123" s="68"/>
      <c r="B123" s="70" t="s">
        <v>159</v>
      </c>
      <c r="C123" s="71" t="s">
        <v>165</v>
      </c>
      <c r="D123" s="70" t="s">
        <v>129</v>
      </c>
    </row>
    <row r="124" spans="1:4" x14ac:dyDescent="0.15">
      <c r="A124" s="68"/>
      <c r="B124" s="70" t="s">
        <v>159</v>
      </c>
      <c r="C124" s="71" t="s">
        <v>161</v>
      </c>
      <c r="D124" s="70" t="s">
        <v>63</v>
      </c>
    </row>
    <row r="125" spans="1:4" x14ac:dyDescent="0.15">
      <c r="A125" s="68"/>
      <c r="B125" s="70" t="s">
        <v>262</v>
      </c>
      <c r="C125" s="70" t="s">
        <v>262</v>
      </c>
      <c r="D125" s="70" t="s">
        <v>134</v>
      </c>
    </row>
    <row r="126" spans="1:4" x14ac:dyDescent="0.15">
      <c r="A126" s="68"/>
      <c r="B126" s="70" t="s">
        <v>262</v>
      </c>
      <c r="C126" s="71" t="s">
        <v>317</v>
      </c>
      <c r="D126" s="70" t="s">
        <v>129</v>
      </c>
    </row>
    <row r="127" spans="1:4" x14ac:dyDescent="0.15">
      <c r="A127" s="68"/>
      <c r="B127" s="70" t="s">
        <v>262</v>
      </c>
      <c r="C127" s="71" t="s">
        <v>263</v>
      </c>
      <c r="D127" s="70" t="s">
        <v>166</v>
      </c>
    </row>
    <row r="128" spans="1:4" x14ac:dyDescent="0.15">
      <c r="A128" s="68"/>
      <c r="B128" s="70" t="s">
        <v>262</v>
      </c>
      <c r="C128" s="71" t="s">
        <v>58</v>
      </c>
      <c r="D128" s="70" t="s">
        <v>129</v>
      </c>
    </row>
    <row r="129" spans="1:4" x14ac:dyDescent="0.15">
      <c r="A129" s="68"/>
      <c r="B129" s="70" t="s">
        <v>262</v>
      </c>
      <c r="C129" s="71" t="s">
        <v>167</v>
      </c>
      <c r="D129" s="70" t="s">
        <v>129</v>
      </c>
    </row>
    <row r="130" spans="1:4" x14ac:dyDescent="0.15">
      <c r="A130" s="68"/>
      <c r="B130" s="70" t="s">
        <v>262</v>
      </c>
      <c r="C130" s="71" t="s">
        <v>59</v>
      </c>
      <c r="D130" s="70" t="s">
        <v>129</v>
      </c>
    </row>
    <row r="131" spans="1:4" x14ac:dyDescent="0.15">
      <c r="A131" s="68"/>
      <c r="B131" s="70" t="s">
        <v>262</v>
      </c>
      <c r="C131" s="71" t="s">
        <v>31</v>
      </c>
      <c r="D131" s="70" t="s">
        <v>129</v>
      </c>
    </row>
    <row r="132" spans="1:4" x14ac:dyDescent="0.15">
      <c r="A132" s="68"/>
      <c r="B132" s="70" t="s">
        <v>169</v>
      </c>
      <c r="C132" s="70" t="s">
        <v>314</v>
      </c>
      <c r="D132" s="70" t="s">
        <v>129</v>
      </c>
    </row>
    <row r="133" spans="1:4" x14ac:dyDescent="0.15">
      <c r="A133" s="68"/>
      <c r="B133" s="70" t="s">
        <v>169</v>
      </c>
      <c r="C133" s="70" t="s">
        <v>238</v>
      </c>
      <c r="D133" s="70" t="s">
        <v>134</v>
      </c>
    </row>
    <row r="134" spans="1:4" x14ac:dyDescent="0.15">
      <c r="A134" s="68"/>
      <c r="B134" s="70" t="s">
        <v>169</v>
      </c>
      <c r="C134" s="71" t="s">
        <v>286</v>
      </c>
      <c r="D134" s="70" t="s">
        <v>129</v>
      </c>
    </row>
    <row r="135" spans="1:4" x14ac:dyDescent="0.15">
      <c r="A135" s="68"/>
      <c r="B135" s="70" t="s">
        <v>169</v>
      </c>
      <c r="C135" s="70" t="s">
        <v>320</v>
      </c>
      <c r="D135" s="70" t="s">
        <v>129</v>
      </c>
    </row>
    <row r="136" spans="1:4" x14ac:dyDescent="0.15">
      <c r="A136" s="68"/>
      <c r="B136" s="70" t="s">
        <v>169</v>
      </c>
      <c r="C136" s="70" t="s">
        <v>318</v>
      </c>
      <c r="D136" s="70" t="s">
        <v>129</v>
      </c>
    </row>
    <row r="137" spans="1:4" x14ac:dyDescent="0.15">
      <c r="A137" s="68"/>
      <c r="B137" s="70" t="s">
        <v>169</v>
      </c>
      <c r="C137" s="70" t="s">
        <v>266</v>
      </c>
      <c r="D137" s="70" t="s">
        <v>129</v>
      </c>
    </row>
    <row r="138" spans="1:4" x14ac:dyDescent="0.15">
      <c r="A138" s="68"/>
      <c r="B138" s="70" t="s">
        <v>169</v>
      </c>
      <c r="C138" s="70" t="s">
        <v>44</v>
      </c>
      <c r="D138" s="70" t="s">
        <v>129</v>
      </c>
    </row>
    <row r="139" spans="1:4" x14ac:dyDescent="0.15">
      <c r="A139" s="68"/>
      <c r="B139" s="70" t="s">
        <v>169</v>
      </c>
      <c r="C139" s="70" t="s">
        <v>265</v>
      </c>
      <c r="D139" s="70" t="s">
        <v>63</v>
      </c>
    </row>
    <row r="140" spans="1:4" x14ac:dyDescent="0.15">
      <c r="A140" s="68"/>
      <c r="B140" s="70" t="s">
        <v>169</v>
      </c>
      <c r="C140" s="70" t="s">
        <v>285</v>
      </c>
      <c r="D140" s="70" t="s">
        <v>129</v>
      </c>
    </row>
    <row r="141" spans="1:4" x14ac:dyDescent="0.15">
      <c r="A141" s="68"/>
      <c r="B141" s="70" t="s">
        <v>169</v>
      </c>
      <c r="C141" s="70" t="s">
        <v>287</v>
      </c>
      <c r="D141" s="70" t="s">
        <v>129</v>
      </c>
    </row>
    <row r="142" spans="1:4" x14ac:dyDescent="0.15">
      <c r="A142" s="68"/>
      <c r="B142" s="70" t="s">
        <v>169</v>
      </c>
      <c r="C142" s="70" t="s">
        <v>281</v>
      </c>
      <c r="D142" s="70" t="s">
        <v>129</v>
      </c>
    </row>
    <row r="143" spans="1:4" x14ac:dyDescent="0.15">
      <c r="A143" s="68"/>
      <c r="B143" s="70" t="s">
        <v>169</v>
      </c>
      <c r="C143" s="71" t="s">
        <v>279</v>
      </c>
      <c r="D143" s="70" t="s">
        <v>63</v>
      </c>
    </row>
    <row r="144" spans="1:4" x14ac:dyDescent="0.15">
      <c r="A144" s="68"/>
      <c r="B144" s="70" t="s">
        <v>170</v>
      </c>
      <c r="C144" s="70" t="s">
        <v>170</v>
      </c>
      <c r="D144" s="70" t="s">
        <v>62</v>
      </c>
    </row>
    <row r="145" spans="1:4" x14ac:dyDescent="0.15">
      <c r="A145" s="68"/>
      <c r="B145" s="70" t="s">
        <v>267</v>
      </c>
      <c r="C145" s="71" t="s">
        <v>173</v>
      </c>
      <c r="D145" s="70" t="s">
        <v>129</v>
      </c>
    </row>
    <row r="146" spans="1:4" x14ac:dyDescent="0.15">
      <c r="A146" s="68"/>
      <c r="B146" s="70" t="s">
        <v>267</v>
      </c>
      <c r="C146" s="71" t="s">
        <v>235</v>
      </c>
      <c r="D146" s="70" t="s">
        <v>63</v>
      </c>
    </row>
    <row r="147" spans="1:4" x14ac:dyDescent="0.15">
      <c r="A147" s="68"/>
      <c r="B147" s="70" t="s">
        <v>267</v>
      </c>
      <c r="C147" s="71" t="s">
        <v>267</v>
      </c>
      <c r="D147" s="70" t="s">
        <v>134</v>
      </c>
    </row>
    <row r="148" spans="1:4" x14ac:dyDescent="0.15">
      <c r="A148" s="68"/>
      <c r="B148" s="70" t="s">
        <v>267</v>
      </c>
      <c r="C148" s="71" t="s">
        <v>174</v>
      </c>
      <c r="D148" s="70" t="s">
        <v>129</v>
      </c>
    </row>
    <row r="149" spans="1:4" x14ac:dyDescent="0.15">
      <c r="A149" s="68"/>
      <c r="B149" s="70" t="s">
        <v>267</v>
      </c>
      <c r="C149" s="70" t="s">
        <v>41</v>
      </c>
      <c r="D149" s="70" t="s">
        <v>129</v>
      </c>
    </row>
    <row r="150" spans="1:4" x14ac:dyDescent="0.15">
      <c r="A150" s="68"/>
      <c r="B150" s="70" t="s">
        <v>267</v>
      </c>
      <c r="C150" s="70" t="s">
        <v>43</v>
      </c>
      <c r="D150" s="70" t="s">
        <v>129</v>
      </c>
    </row>
    <row r="151" spans="1:4" x14ac:dyDescent="0.15">
      <c r="A151" s="68"/>
      <c r="B151" s="70" t="s">
        <v>267</v>
      </c>
      <c r="C151" s="70" t="s">
        <v>172</v>
      </c>
      <c r="D151" s="70" t="s">
        <v>63</v>
      </c>
    </row>
    <row r="152" spans="1:4" x14ac:dyDescent="0.15">
      <c r="A152" s="68"/>
      <c r="B152" s="70" t="s">
        <v>176</v>
      </c>
      <c r="C152" s="70" t="s">
        <v>176</v>
      </c>
      <c r="D152" s="70" t="s">
        <v>62</v>
      </c>
    </row>
    <row r="153" spans="1:4" x14ac:dyDescent="0.15">
      <c r="A153" s="68"/>
      <c r="B153" s="70" t="s">
        <v>268</v>
      </c>
      <c r="C153" s="70" t="s">
        <v>268</v>
      </c>
      <c r="D153" s="70" t="s">
        <v>62</v>
      </c>
    </row>
    <row r="154" spans="1:4" x14ac:dyDescent="0.15">
      <c r="A154" s="68"/>
      <c r="B154" s="70" t="s">
        <v>268</v>
      </c>
      <c r="C154" s="70" t="s">
        <v>175</v>
      </c>
      <c r="D154" s="70" t="s">
        <v>63</v>
      </c>
    </row>
    <row r="155" spans="1:4" x14ac:dyDescent="0.15">
      <c r="A155" s="68"/>
      <c r="B155" s="70" t="s">
        <v>45</v>
      </c>
      <c r="C155" s="70" t="s">
        <v>46</v>
      </c>
      <c r="D155" s="70" t="s">
        <v>63</v>
      </c>
    </row>
    <row r="156" spans="1:4" x14ac:dyDescent="0.15">
      <c r="A156" s="68"/>
      <c r="B156" s="70" t="s">
        <v>45</v>
      </c>
      <c r="C156" s="70" t="s">
        <v>298</v>
      </c>
      <c r="D156" s="70" t="s">
        <v>63</v>
      </c>
    </row>
    <row r="157" spans="1:4" x14ac:dyDescent="0.15">
      <c r="A157" s="68"/>
      <c r="B157" s="70" t="s">
        <v>45</v>
      </c>
      <c r="C157" s="70" t="s">
        <v>45</v>
      </c>
      <c r="D157" s="70" t="s">
        <v>134</v>
      </c>
    </row>
    <row r="158" spans="1:4" x14ac:dyDescent="0.15">
      <c r="A158" s="68"/>
      <c r="B158" s="70" t="s">
        <v>45</v>
      </c>
      <c r="C158" s="70" t="s">
        <v>270</v>
      </c>
      <c r="D158" s="70" t="s">
        <v>62</v>
      </c>
    </row>
    <row r="159" spans="1:4" x14ac:dyDescent="0.15">
      <c r="A159" s="68"/>
      <c r="B159" s="70" t="s">
        <v>45</v>
      </c>
      <c r="C159" s="70" t="s">
        <v>271</v>
      </c>
      <c r="D159" s="70" t="s">
        <v>129</v>
      </c>
    </row>
    <row r="160" spans="1:4" x14ac:dyDescent="0.15">
      <c r="A160" s="68"/>
      <c r="B160" s="70" t="s">
        <v>47</v>
      </c>
      <c r="C160" s="70" t="s">
        <v>278</v>
      </c>
      <c r="D160" s="70" t="s">
        <v>129</v>
      </c>
    </row>
    <row r="161" spans="1:4" x14ac:dyDescent="0.15">
      <c r="A161" s="68"/>
      <c r="B161" s="70" t="s">
        <v>47</v>
      </c>
      <c r="C161" s="70" t="s">
        <v>34</v>
      </c>
      <c r="D161" s="70" t="s">
        <v>129</v>
      </c>
    </row>
    <row r="162" spans="1:4" x14ac:dyDescent="0.15">
      <c r="A162" s="68"/>
      <c r="B162" s="70" t="s">
        <v>47</v>
      </c>
      <c r="C162" s="70" t="s">
        <v>315</v>
      </c>
      <c r="D162" s="70" t="s">
        <v>134</v>
      </c>
    </row>
    <row r="163" spans="1:4" x14ac:dyDescent="0.15">
      <c r="A163" s="68"/>
      <c r="B163" s="70" t="s">
        <v>47</v>
      </c>
      <c r="C163" s="70" t="s">
        <v>48</v>
      </c>
      <c r="D163" s="70" t="s">
        <v>129</v>
      </c>
    </row>
    <row r="164" spans="1:4" x14ac:dyDescent="0.15">
      <c r="A164" s="68"/>
      <c r="B164" s="70" t="s">
        <v>47</v>
      </c>
      <c r="C164" s="70" t="s">
        <v>177</v>
      </c>
      <c r="D164" s="70" t="s">
        <v>129</v>
      </c>
    </row>
    <row r="165" spans="1:4" x14ac:dyDescent="0.15">
      <c r="A165" s="68"/>
      <c r="B165" s="70" t="s">
        <v>47</v>
      </c>
      <c r="C165" s="70" t="s">
        <v>49</v>
      </c>
      <c r="D165" s="70" t="s">
        <v>129</v>
      </c>
    </row>
    <row r="166" spans="1:4" x14ac:dyDescent="0.15">
      <c r="A166" s="68"/>
      <c r="B166" s="70" t="s">
        <v>51</v>
      </c>
      <c r="C166" s="70" t="s">
        <v>293</v>
      </c>
      <c r="D166" s="70" t="s">
        <v>63</v>
      </c>
    </row>
    <row r="167" spans="1:4" x14ac:dyDescent="0.15">
      <c r="A167" s="68"/>
      <c r="B167" s="70" t="s">
        <v>51</v>
      </c>
      <c r="C167" s="71" t="s">
        <v>319</v>
      </c>
      <c r="D167" s="70" t="s">
        <v>134</v>
      </c>
    </row>
    <row r="168" spans="1:4" x14ac:dyDescent="0.15">
      <c r="A168" s="68"/>
      <c r="B168" s="70" t="s">
        <v>51</v>
      </c>
      <c r="C168" s="71" t="s">
        <v>273</v>
      </c>
      <c r="D168" s="70" t="s">
        <v>63</v>
      </c>
    </row>
    <row r="169" spans="1:4" x14ac:dyDescent="0.15">
      <c r="A169" s="68"/>
      <c r="B169" s="70" t="s">
        <v>51</v>
      </c>
      <c r="C169" s="71" t="s">
        <v>51</v>
      </c>
      <c r="D169" s="70" t="s">
        <v>134</v>
      </c>
    </row>
    <row r="170" spans="1:4" x14ac:dyDescent="0.15">
      <c r="A170" s="68"/>
      <c r="B170" s="70" t="s">
        <v>51</v>
      </c>
      <c r="C170" s="70" t="s">
        <v>180</v>
      </c>
      <c r="D170" s="70" t="s">
        <v>129</v>
      </c>
    </row>
    <row r="171" spans="1:4" x14ac:dyDescent="0.15">
      <c r="A171" s="68"/>
      <c r="B171" s="70" t="s">
        <v>51</v>
      </c>
      <c r="C171" s="71" t="s">
        <v>181</v>
      </c>
      <c r="D171" s="70" t="s">
        <v>129</v>
      </c>
    </row>
    <row r="172" spans="1:4" x14ac:dyDescent="0.15">
      <c r="A172" s="68"/>
      <c r="B172" s="70" t="s">
        <v>51</v>
      </c>
      <c r="C172" s="71" t="s">
        <v>182</v>
      </c>
      <c r="D172" s="70" t="s">
        <v>129</v>
      </c>
    </row>
    <row r="173" spans="1:4" x14ac:dyDescent="0.15">
      <c r="A173" s="68"/>
      <c r="B173" s="70" t="s">
        <v>51</v>
      </c>
      <c r="C173" s="73" t="s">
        <v>179</v>
      </c>
      <c r="D173" s="70" t="s">
        <v>63</v>
      </c>
    </row>
    <row r="174" spans="1:4" x14ac:dyDescent="0.15">
      <c r="A174" s="68"/>
      <c r="B174" s="70" t="s">
        <v>52</v>
      </c>
      <c r="C174" s="71" t="s">
        <v>255</v>
      </c>
      <c r="D174" s="70" t="s">
        <v>129</v>
      </c>
    </row>
    <row r="175" spans="1:4" x14ac:dyDescent="0.15">
      <c r="A175" s="68"/>
      <c r="B175" s="70" t="s">
        <v>52</v>
      </c>
      <c r="C175" s="70" t="s">
        <v>189</v>
      </c>
      <c r="D175" s="70" t="s">
        <v>129</v>
      </c>
    </row>
    <row r="176" spans="1:4" x14ac:dyDescent="0.15">
      <c r="A176" s="68"/>
      <c r="B176" s="70" t="s">
        <v>52</v>
      </c>
      <c r="C176" s="71" t="s">
        <v>289</v>
      </c>
      <c r="D176" s="70" t="s">
        <v>63</v>
      </c>
    </row>
    <row r="177" spans="1:4" x14ac:dyDescent="0.15">
      <c r="A177" s="68"/>
      <c r="B177" s="70" t="s">
        <v>52</v>
      </c>
      <c r="C177" s="72" t="s">
        <v>240</v>
      </c>
      <c r="D177" s="70" t="s">
        <v>63</v>
      </c>
    </row>
    <row r="178" spans="1:4" x14ac:dyDescent="0.15">
      <c r="A178" s="68"/>
      <c r="B178" s="70" t="s">
        <v>52</v>
      </c>
      <c r="C178" s="70" t="s">
        <v>53</v>
      </c>
      <c r="D178" s="70" t="s">
        <v>129</v>
      </c>
    </row>
    <row r="179" spans="1:4" x14ac:dyDescent="0.15">
      <c r="A179" s="68"/>
      <c r="B179" s="70" t="s">
        <v>52</v>
      </c>
      <c r="C179" s="70" t="s">
        <v>280</v>
      </c>
      <c r="D179" s="70" t="s">
        <v>63</v>
      </c>
    </row>
    <row r="180" spans="1:4" x14ac:dyDescent="0.15">
      <c r="A180" s="68"/>
      <c r="B180" s="70" t="s">
        <v>52</v>
      </c>
      <c r="C180" s="70" t="s">
        <v>54</v>
      </c>
      <c r="D180" s="70" t="s">
        <v>129</v>
      </c>
    </row>
    <row r="181" spans="1:4" x14ac:dyDescent="0.15">
      <c r="A181" s="68"/>
      <c r="B181" s="70" t="s">
        <v>52</v>
      </c>
      <c r="C181" s="71" t="s">
        <v>52</v>
      </c>
      <c r="D181" s="70" t="s">
        <v>134</v>
      </c>
    </row>
    <row r="182" spans="1:4" x14ac:dyDescent="0.15">
      <c r="A182" s="68"/>
      <c r="B182" s="70" t="s">
        <v>52</v>
      </c>
      <c r="C182" s="71" t="s">
        <v>333</v>
      </c>
      <c r="D182" s="70" t="s">
        <v>63</v>
      </c>
    </row>
    <row r="183" spans="1:4" x14ac:dyDescent="0.15">
      <c r="A183" s="68"/>
      <c r="B183" s="70" t="s">
        <v>52</v>
      </c>
      <c r="C183" s="70" t="s">
        <v>191</v>
      </c>
      <c r="D183" s="70" t="s">
        <v>129</v>
      </c>
    </row>
    <row r="184" spans="1:4" x14ac:dyDescent="0.15">
      <c r="A184" s="68"/>
      <c r="B184" s="70" t="s">
        <v>52</v>
      </c>
      <c r="C184" s="71" t="s">
        <v>187</v>
      </c>
      <c r="D184" s="70" t="s">
        <v>63</v>
      </c>
    </row>
    <row r="185" spans="1:4" x14ac:dyDescent="0.15">
      <c r="A185" s="68"/>
      <c r="B185" s="70" t="s">
        <v>52</v>
      </c>
      <c r="C185" s="70" t="s">
        <v>274</v>
      </c>
      <c r="D185" s="70" t="s">
        <v>129</v>
      </c>
    </row>
    <row r="186" spans="1:4" x14ac:dyDescent="0.15">
      <c r="A186" s="68"/>
      <c r="B186" s="70" t="s">
        <v>283</v>
      </c>
      <c r="C186" s="70" t="s">
        <v>283</v>
      </c>
      <c r="D186" s="70" t="s">
        <v>62</v>
      </c>
    </row>
    <row r="187" spans="1:4" x14ac:dyDescent="0.15">
      <c r="A187" s="68"/>
      <c r="B187" s="70" t="s">
        <v>192</v>
      </c>
      <c r="C187" s="70" t="s">
        <v>193</v>
      </c>
      <c r="D187" s="70" t="s">
        <v>129</v>
      </c>
    </row>
    <row r="188" spans="1:4" x14ac:dyDescent="0.15">
      <c r="A188" s="68"/>
      <c r="B188" s="70" t="s">
        <v>192</v>
      </c>
      <c r="C188" s="71" t="s">
        <v>192</v>
      </c>
      <c r="D188" s="70" t="s">
        <v>134</v>
      </c>
    </row>
    <row r="189" spans="1:4" x14ac:dyDescent="0.15">
      <c r="A189" s="68"/>
      <c r="B189" s="70" t="s">
        <v>256</v>
      </c>
      <c r="C189" s="71" t="s">
        <v>256</v>
      </c>
      <c r="D189" s="70" t="s">
        <v>62</v>
      </c>
    </row>
    <row r="190" spans="1:4" x14ac:dyDescent="0.15">
      <c r="A190" s="68"/>
      <c r="B190" s="70" t="s">
        <v>275</v>
      </c>
      <c r="C190" s="70" t="s">
        <v>275</v>
      </c>
      <c r="D190" s="70" t="s">
        <v>62</v>
      </c>
    </row>
    <row r="191" spans="1:4" x14ac:dyDescent="0.15">
      <c r="A191" s="68"/>
      <c r="B191" s="70" t="s">
        <v>257</v>
      </c>
      <c r="C191" s="71" t="s">
        <v>257</v>
      </c>
      <c r="D191" s="70" t="s">
        <v>62</v>
      </c>
    </row>
    <row r="192" spans="1:4" x14ac:dyDescent="0.15">
      <c r="A192" s="68"/>
      <c r="B192" s="70" t="s">
        <v>186</v>
      </c>
      <c r="C192" s="71" t="s">
        <v>186</v>
      </c>
      <c r="D192" s="70" t="s">
        <v>134</v>
      </c>
    </row>
    <row r="193" spans="1:4" x14ac:dyDescent="0.15">
      <c r="A193" s="68"/>
      <c r="B193" s="70" t="s">
        <v>276</v>
      </c>
      <c r="C193" s="71" t="s">
        <v>276</v>
      </c>
      <c r="D193" s="70" t="s">
        <v>62</v>
      </c>
    </row>
    <row r="194" spans="1:4" x14ac:dyDescent="0.15">
      <c r="A194" s="68"/>
      <c r="B194" s="70" t="s">
        <v>188</v>
      </c>
      <c r="C194" s="71" t="s">
        <v>188</v>
      </c>
      <c r="D194" s="70" t="s">
        <v>62</v>
      </c>
    </row>
    <row r="195" spans="1:4" x14ac:dyDescent="0.15">
      <c r="A195" s="68"/>
      <c r="B195" s="70" t="s">
        <v>57</v>
      </c>
      <c r="C195" s="70" t="s">
        <v>57</v>
      </c>
      <c r="D195" s="70" t="s">
        <v>62</v>
      </c>
    </row>
    <row r="196" spans="1:4" x14ac:dyDescent="0.15">
      <c r="A196" s="68"/>
      <c r="B196" s="70" t="s">
        <v>55</v>
      </c>
      <c r="C196" s="70" t="s">
        <v>55</v>
      </c>
      <c r="D196" s="70" t="s">
        <v>134</v>
      </c>
    </row>
  </sheetData>
  <autoFilter ref="B1:D196" xr:uid="{00000000-0009-0000-0000-000004000000}"/>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29"/>
  <sheetViews>
    <sheetView topLeftCell="A27" workbookViewId="0">
      <selection activeCell="D10" sqref="D10"/>
    </sheetView>
  </sheetViews>
  <sheetFormatPr baseColWidth="10" defaultColWidth="8.85546875" defaultRowHeight="16" x14ac:dyDescent="0.2"/>
  <cols>
    <col min="1" max="1" width="49.42578125" style="36" bestFit="1" customWidth="1"/>
    <col min="2" max="2" width="55" style="37" bestFit="1" customWidth="1"/>
    <col min="3" max="3" width="8.7109375" style="36" bestFit="1" customWidth="1"/>
    <col min="4" max="4" width="30.140625" style="36" customWidth="1"/>
    <col min="5" max="16384" width="8.85546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Lynch, Helena</cp:lastModifiedBy>
  <cp:lastPrinted>2011-05-16T09:46:00Z</cp:lastPrinted>
  <dcterms:created xsi:type="dcterms:W3CDTF">2011-03-30T15:28:39Z</dcterms:created>
  <dcterms:modified xsi:type="dcterms:W3CDTF">2018-07-26T14:18:48Z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