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rard\Desktop\"/>
    </mc:Choice>
  </mc:AlternateContent>
  <bookViews>
    <workbookView xWindow="-108" yWindow="-108" windowWidth="23148" windowHeight="9024"/>
  </bookViews>
  <sheets>
    <sheet name="Lieux" sheetId="1" r:id="rId1"/>
    <sheet name="Compétences" sheetId="2" r:id="rId2"/>
    <sheet name="Répartition géographique" sheetId="4" r:id="rId3"/>
    <sheet name="Types de structures" sheetId="5" r:id="rId4"/>
    <sheet name="Feuilles de calcul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  <c r="B23" i="3"/>
  <c r="B22" i="3"/>
  <c r="B21" i="3"/>
  <c r="B20" i="3"/>
  <c r="B19" i="3"/>
  <c r="B18" i="3"/>
  <c r="B15" i="3"/>
  <c r="B14" i="3"/>
  <c r="B17" i="3"/>
  <c r="B16" i="3"/>
  <c r="B13" i="3"/>
  <c r="B12" i="3"/>
  <c r="H11" i="3" l="1"/>
  <c r="H10" i="3"/>
  <c r="H9" i="3"/>
  <c r="H8" i="3"/>
  <c r="H7" i="3"/>
  <c r="H6" i="3"/>
  <c r="H5" i="3"/>
  <c r="H4" i="3"/>
  <c r="H3" i="3"/>
  <c r="R11" i="3"/>
  <c r="Q11" i="3"/>
  <c r="P11" i="3"/>
  <c r="O11" i="3"/>
  <c r="N11" i="3"/>
  <c r="M11" i="3"/>
  <c r="L11" i="3"/>
  <c r="K11" i="3"/>
  <c r="J11" i="3"/>
  <c r="I11" i="3"/>
  <c r="G11" i="3"/>
  <c r="R10" i="3"/>
  <c r="Q10" i="3"/>
  <c r="P10" i="3"/>
  <c r="O10" i="3"/>
  <c r="N10" i="3"/>
  <c r="M10" i="3"/>
  <c r="L10" i="3"/>
  <c r="K10" i="3"/>
  <c r="J10" i="3"/>
  <c r="I10" i="3"/>
  <c r="G10" i="3"/>
  <c r="R9" i="3"/>
  <c r="Q9" i="3"/>
  <c r="P9" i="3"/>
  <c r="O9" i="3"/>
  <c r="O12" i="3" s="1"/>
  <c r="O13" i="3" s="1"/>
  <c r="N9" i="3"/>
  <c r="M9" i="3"/>
  <c r="L9" i="3"/>
  <c r="K9" i="3"/>
  <c r="J9" i="3"/>
  <c r="I9" i="3"/>
  <c r="G9" i="3"/>
  <c r="R8" i="3"/>
  <c r="Q8" i="3"/>
  <c r="P8" i="3"/>
  <c r="O8" i="3"/>
  <c r="N8" i="3"/>
  <c r="M8" i="3"/>
  <c r="L8" i="3"/>
  <c r="K8" i="3"/>
  <c r="J8" i="3"/>
  <c r="I8" i="3"/>
  <c r="G8" i="3"/>
  <c r="R7" i="3"/>
  <c r="Q7" i="3"/>
  <c r="P7" i="3"/>
  <c r="O7" i="3"/>
  <c r="N7" i="3"/>
  <c r="M7" i="3"/>
  <c r="L7" i="3"/>
  <c r="K7" i="3"/>
  <c r="J7" i="3"/>
  <c r="I7" i="3"/>
  <c r="G7" i="3"/>
  <c r="R6" i="3"/>
  <c r="Q6" i="3"/>
  <c r="P6" i="3"/>
  <c r="O6" i="3"/>
  <c r="N6" i="3"/>
  <c r="M6" i="3"/>
  <c r="L6" i="3"/>
  <c r="K6" i="3"/>
  <c r="J6" i="3"/>
  <c r="I6" i="3"/>
  <c r="G6" i="3"/>
  <c r="R5" i="3"/>
  <c r="Q5" i="3"/>
  <c r="P5" i="3"/>
  <c r="O5" i="3"/>
  <c r="N5" i="3"/>
  <c r="M5" i="3"/>
  <c r="L5" i="3"/>
  <c r="K5" i="3"/>
  <c r="J5" i="3"/>
  <c r="I5" i="3"/>
  <c r="G5" i="3"/>
  <c r="R3" i="3"/>
  <c r="Q3" i="3"/>
  <c r="P3" i="3"/>
  <c r="O3" i="3"/>
  <c r="N3" i="3"/>
  <c r="M3" i="3"/>
  <c r="L3" i="3"/>
  <c r="K3" i="3"/>
  <c r="J3" i="3"/>
  <c r="I3" i="3"/>
  <c r="G3" i="3"/>
  <c r="R4" i="3"/>
  <c r="Q4" i="3"/>
  <c r="P4" i="3"/>
  <c r="O4" i="3"/>
  <c r="N4" i="3"/>
  <c r="N12" i="3" s="1"/>
  <c r="N13" i="3" s="1"/>
  <c r="M4" i="3"/>
  <c r="L4" i="3"/>
  <c r="K4" i="3"/>
  <c r="J4" i="3"/>
  <c r="I4" i="3"/>
  <c r="G4" i="3"/>
  <c r="H12" i="3" l="1"/>
  <c r="H13" i="3" s="1"/>
  <c r="M12" i="3"/>
  <c r="M13" i="3" s="1"/>
  <c r="K12" i="3"/>
  <c r="K13" i="3" s="1"/>
  <c r="L12" i="3"/>
  <c r="L13" i="3" s="1"/>
  <c r="I12" i="3"/>
  <c r="I13" i="3" s="1"/>
  <c r="Q12" i="3"/>
  <c r="Q13" i="3" s="1"/>
  <c r="G12" i="3"/>
  <c r="G13" i="3" s="1"/>
  <c r="P12" i="3"/>
  <c r="P13" i="3" s="1"/>
  <c r="J12" i="3"/>
  <c r="J13" i="3" s="1"/>
  <c r="R12" i="3"/>
  <c r="R13" i="3" s="1"/>
  <c r="D11" i="3" l="1"/>
  <c r="C22" i="3" l="1"/>
  <c r="C23" i="3"/>
  <c r="C20" i="3"/>
  <c r="C21" i="3"/>
  <c r="C19" i="3"/>
  <c r="C18" i="3"/>
  <c r="C15" i="3"/>
  <c r="D1" i="3"/>
  <c r="C6" i="3" s="1"/>
  <c r="G501" i="1"/>
  <c r="G500" i="1"/>
  <c r="G498" i="1"/>
  <c r="G496" i="1"/>
  <c r="G494" i="1"/>
  <c r="G482" i="1"/>
  <c r="G485" i="1"/>
  <c r="G469" i="1"/>
  <c r="G465" i="1"/>
  <c r="G454" i="1"/>
  <c r="G453" i="1"/>
  <c r="G447" i="1"/>
  <c r="G434" i="1"/>
  <c r="G436" i="1"/>
  <c r="G432" i="1"/>
  <c r="G430" i="1"/>
  <c r="G429" i="1"/>
  <c r="G427" i="1"/>
  <c r="G426" i="1"/>
  <c r="G424" i="1"/>
  <c r="G421" i="1"/>
  <c r="G405" i="1"/>
  <c r="G408" i="1"/>
  <c r="G406" i="1"/>
  <c r="G410" i="1"/>
  <c r="G407" i="1"/>
  <c r="G400" i="1"/>
  <c r="G399" i="1"/>
  <c r="G363" i="1"/>
  <c r="G334" i="1"/>
  <c r="G331" i="1"/>
  <c r="G328" i="1"/>
  <c r="G318" i="1"/>
  <c r="G315" i="1"/>
  <c r="G310" i="1"/>
  <c r="G311" i="1"/>
  <c r="G308" i="1"/>
  <c r="G304" i="1"/>
  <c r="G302" i="1"/>
  <c r="G296" i="1"/>
  <c r="G292" i="1"/>
  <c r="G291" i="1"/>
  <c r="G287" i="1"/>
  <c r="G283" i="1"/>
  <c r="G280" i="1"/>
  <c r="G270" i="1"/>
  <c r="G267" i="1"/>
  <c r="G257" i="1"/>
  <c r="G255" i="1"/>
  <c r="G254" i="1"/>
  <c r="G244" i="1"/>
  <c r="G187" i="1"/>
  <c r="G188" i="1"/>
  <c r="G180" i="1"/>
  <c r="G178" i="1"/>
  <c r="G175" i="1"/>
  <c r="G177" i="1"/>
  <c r="G170" i="1"/>
  <c r="G168" i="1"/>
  <c r="G165" i="1"/>
  <c r="G164" i="1"/>
  <c r="G158" i="1"/>
  <c r="G154" i="1"/>
  <c r="G147" i="1"/>
  <c r="G145" i="1"/>
  <c r="G144" i="1"/>
  <c r="G140" i="1"/>
  <c r="G137" i="1"/>
  <c r="G132" i="1"/>
  <c r="G128" i="1"/>
  <c r="G122" i="1"/>
  <c r="G105" i="1"/>
  <c r="G106" i="1"/>
  <c r="G104" i="1"/>
  <c r="G99" i="1"/>
  <c r="G92" i="1"/>
  <c r="G84" i="1"/>
  <c r="G78" i="1"/>
  <c r="G72" i="1"/>
  <c r="G68" i="1"/>
  <c r="G62" i="1"/>
  <c r="G53" i="1"/>
  <c r="G52" i="1"/>
  <c r="G54" i="1"/>
  <c r="G19" i="1"/>
  <c r="G7" i="1"/>
  <c r="G21" i="1"/>
  <c r="C13" i="3" l="1"/>
  <c r="C16" i="3"/>
  <c r="C14" i="3"/>
  <c r="C12" i="3"/>
  <c r="C17" i="3"/>
  <c r="C3" i="3"/>
  <c r="C2" i="3"/>
  <c r="C9" i="3"/>
  <c r="C8" i="3"/>
  <c r="C7" i="3"/>
  <c r="C5" i="3"/>
  <c r="C4" i="3"/>
</calcChain>
</file>

<file path=xl/sharedStrings.xml><?xml version="1.0" encoding="utf-8"?>
<sst xmlns="http://schemas.openxmlformats.org/spreadsheetml/2006/main" count="6876" uniqueCount="3401">
  <si>
    <t>Informations générales</t>
  </si>
  <si>
    <t>Identité de l'organisation</t>
  </si>
  <si>
    <t>Accessibilité</t>
  </si>
  <si>
    <t>Fiabilité de l'information</t>
  </si>
  <si>
    <t>Zone géographique</t>
  </si>
  <si>
    <t>Contact</t>
  </si>
  <si>
    <t>Tarif</t>
  </si>
  <si>
    <t>Horaires</t>
  </si>
  <si>
    <t>Accueil pour les personnes en situation de handicap</t>
  </si>
  <si>
    <t>Date de mise à jour</t>
  </si>
  <si>
    <t>Source des données</t>
  </si>
  <si>
    <t xml:space="preserve">Longitude </t>
  </si>
  <si>
    <t>Latitude</t>
  </si>
  <si>
    <t>Accès en transport</t>
  </si>
  <si>
    <t>Bassin de vie</t>
  </si>
  <si>
    <t>Nom du lieu</t>
  </si>
  <si>
    <t>Adresse</t>
  </si>
  <si>
    <t>Courriel</t>
  </si>
  <si>
    <t>Nom Référent</t>
  </si>
  <si>
    <t>Gratuit</t>
  </si>
  <si>
    <t>Payant</t>
  </si>
  <si>
    <t>Solidaire</t>
  </si>
  <si>
    <t>Gratuit sous condition</t>
  </si>
  <si>
    <t>Champ libre</t>
  </si>
  <si>
    <t>Lundi</t>
  </si>
  <si>
    <t>Mardi</t>
  </si>
  <si>
    <t>Mercredi</t>
  </si>
  <si>
    <t>Jeudi</t>
  </si>
  <si>
    <t>Vendredi</t>
  </si>
  <si>
    <t>Samedi</t>
  </si>
  <si>
    <t>Dimanche</t>
  </si>
  <si>
    <t>Malvoyant</t>
  </si>
  <si>
    <t>JJ/MM/AAAA</t>
  </si>
  <si>
    <t>Public</t>
  </si>
  <si>
    <t>Structure porteuse</t>
  </si>
  <si>
    <t>Rue</t>
  </si>
  <si>
    <t>CP</t>
  </si>
  <si>
    <t>Ville</t>
  </si>
  <si>
    <t>Téléphone</t>
  </si>
  <si>
    <t>Site internet</t>
  </si>
  <si>
    <t>Matin</t>
  </si>
  <si>
    <t>Après midi</t>
  </si>
  <si>
    <t>APTIC</t>
  </si>
  <si>
    <t>MSAP</t>
  </si>
  <si>
    <t>MFS</t>
  </si>
  <si>
    <t>Labellisation</t>
  </si>
  <si>
    <t>Publics</t>
  </si>
  <si>
    <t>Tranche d'âge</t>
  </si>
  <si>
    <t xml:space="preserve">Jeunes </t>
  </si>
  <si>
    <t>Adultes</t>
  </si>
  <si>
    <t>Personnes âgées</t>
  </si>
  <si>
    <t>Famile/Enfants</t>
  </si>
  <si>
    <t xml:space="preserve"> 16-30 ans en situation de fragilité</t>
  </si>
  <si>
    <t>Demandeurs d'emploi</t>
  </si>
  <si>
    <t>Bénéficiaires des minimas sociaux</t>
  </si>
  <si>
    <t xml:space="preserve">Personnes en situation d'illetrisme </t>
  </si>
  <si>
    <t>Personnes ne maîtrisant pas la langue française</t>
  </si>
  <si>
    <t>Entreprises</t>
  </si>
  <si>
    <t>Spécificité de l'accompagnement</t>
  </si>
  <si>
    <t>Matériel</t>
  </si>
  <si>
    <t>Modalités d'accompagnement</t>
  </si>
  <si>
    <t>Wi-fi</t>
  </si>
  <si>
    <t>Equipement</t>
  </si>
  <si>
    <t>Ordinateur</t>
  </si>
  <si>
    <t>Tablette</t>
  </si>
  <si>
    <t>Scanner</t>
  </si>
  <si>
    <t>Imprimante</t>
  </si>
  <si>
    <t>Visio-conférence</t>
  </si>
  <si>
    <t>Machines à commande numérique</t>
  </si>
  <si>
    <t>Accès libre</t>
  </si>
  <si>
    <t>Accès libre avec un accompagnement</t>
  </si>
  <si>
    <t>Accompagnement individuel sur rendez-vous</t>
  </si>
  <si>
    <t>Accompagnement en groupe sur inscription</t>
  </si>
  <si>
    <t>Atelier de réparation de matériel informatique</t>
  </si>
  <si>
    <t>FabLab solidaire Orange</t>
  </si>
  <si>
    <t>Profil de l'établissement</t>
  </si>
  <si>
    <t>Statut</t>
  </si>
  <si>
    <t>Nombre d'ETP</t>
  </si>
  <si>
    <t xml:space="preserve">Type d'établissement </t>
  </si>
  <si>
    <t>Public collectivité</t>
  </si>
  <si>
    <t>Public Etat</t>
  </si>
  <si>
    <t>Privé à but non-lucratif</t>
  </si>
  <si>
    <t>Privé à but lucratif</t>
  </si>
  <si>
    <t>Bénévoles</t>
  </si>
  <si>
    <t>Services civiques</t>
  </si>
  <si>
    <t>Médiateurs numériques (CDI)</t>
  </si>
  <si>
    <t>Contractuels</t>
  </si>
  <si>
    <t>Contrat d'insertion</t>
  </si>
  <si>
    <t>Etablissement de médiation numérique</t>
  </si>
  <si>
    <t>Etablissement public</t>
  </si>
  <si>
    <t>Organismes touchant les personnes en situation de fragilité sociale</t>
  </si>
  <si>
    <t>Organismes touchant les personnes agées</t>
  </si>
  <si>
    <t>Organismes touchant les 16-25 ans fragiles</t>
  </si>
  <si>
    <t>Organismes touchant les personnes en situation de handicap</t>
  </si>
  <si>
    <t>Organismes touchant les personnes en situation d'illetrisme</t>
  </si>
  <si>
    <t xml:space="preserve">EPN </t>
  </si>
  <si>
    <t>Cyberbase</t>
  </si>
  <si>
    <t>PIMMS</t>
  </si>
  <si>
    <t>MDE</t>
  </si>
  <si>
    <t>Collectivités</t>
  </si>
  <si>
    <t>Médiathèque</t>
  </si>
  <si>
    <t>Accueil d'intercommunalité</t>
  </si>
  <si>
    <t xml:space="preserve">Accueil de mairie </t>
  </si>
  <si>
    <t>Points numériques en préfecture</t>
  </si>
  <si>
    <t>CARSAT</t>
  </si>
  <si>
    <t>CAF</t>
  </si>
  <si>
    <t>CCAS</t>
  </si>
  <si>
    <t>CIAS</t>
  </si>
  <si>
    <t>Associations caritatives</t>
  </si>
  <si>
    <t>Centres sociaux</t>
  </si>
  <si>
    <t>EHPAD</t>
  </si>
  <si>
    <t>CLIC</t>
  </si>
  <si>
    <t xml:space="preserve">Missions locales </t>
  </si>
  <si>
    <t>MJC</t>
  </si>
  <si>
    <t>Foyers de jeunes travailleurs</t>
  </si>
  <si>
    <t>Maisons Familiales rurales</t>
  </si>
  <si>
    <t>Cap Emploi</t>
  </si>
  <si>
    <t>APF</t>
  </si>
  <si>
    <t>ADAPEI</t>
  </si>
  <si>
    <t>CADA</t>
  </si>
  <si>
    <t>CRI</t>
  </si>
  <si>
    <t>MDPH</t>
  </si>
  <si>
    <t>5.146558</t>
  </si>
  <si>
    <t>46.999952</t>
  </si>
  <si>
    <t>4.630319</t>
  </si>
  <si>
    <t>46.951154</t>
  </si>
  <si>
    <t>4.862747</t>
  </si>
  <si>
    <t>47.780251</t>
  </si>
  <si>
    <t>4.859336</t>
  </si>
  <si>
    <t>47.311605</t>
  </si>
  <si>
    <t>La Poste</t>
  </si>
  <si>
    <t>MSAP Seurre</t>
  </si>
  <si>
    <t>MSAP Nolay</t>
  </si>
  <si>
    <t>MSAP Recey-sur-Ource</t>
  </si>
  <si>
    <t>MSAP Fleurey-sur-Ouche</t>
  </si>
  <si>
    <t>22 Rue de la République</t>
  </si>
  <si>
    <t>SEURRE</t>
  </si>
  <si>
    <t>1 Place de l'Hôtel de Ville</t>
  </si>
  <si>
    <t>NOLAY</t>
  </si>
  <si>
    <t xml:space="preserve"> Place de Silenrieux</t>
  </si>
  <si>
    <t>RECEY-SUR-OURCE</t>
  </si>
  <si>
    <t>1 Rue du Sophora</t>
  </si>
  <si>
    <t>FLEUREY-SUR-OUCHE</t>
  </si>
  <si>
    <t>9h - 12h</t>
  </si>
  <si>
    <t>14h - 17h</t>
  </si>
  <si>
    <t>9h - 11h</t>
  </si>
  <si>
    <t>-</t>
  </si>
  <si>
    <t>x</t>
  </si>
  <si>
    <t>8h30 - 12h</t>
  </si>
  <si>
    <t>Nièvre médiation numérique</t>
  </si>
  <si>
    <t>Médiathèque Jean Jaurès</t>
  </si>
  <si>
    <t>17 rue Jean Jaurès</t>
  </si>
  <si>
    <t>NEVERS</t>
  </si>
  <si>
    <t>Voiture -bus</t>
  </si>
  <si>
    <t xml:space="preserve">Pays Graylois </t>
  </si>
  <si>
    <t>Fablab des Monts de Gy</t>
  </si>
  <si>
    <t>Patrimoine et Environnement des Monts de Gy</t>
  </si>
  <si>
    <t>9 chemin des Ecoliers</t>
  </si>
  <si>
    <t>BUCEY-Lès-GY</t>
  </si>
  <si>
    <t>fablab-montsdegy@gmail.com</t>
  </si>
  <si>
    <t>Marie-Agnès COLLIN</t>
  </si>
  <si>
    <t>X</t>
  </si>
  <si>
    <t>9h30-11h30</t>
  </si>
  <si>
    <t>14h-17h</t>
  </si>
  <si>
    <t>17h-20h</t>
  </si>
  <si>
    <t>9h-12h</t>
  </si>
  <si>
    <t>à partir de 12 ans</t>
  </si>
  <si>
    <t>18et+</t>
  </si>
  <si>
    <t>60 et +</t>
  </si>
  <si>
    <t>Appartenance à un réseau</t>
  </si>
  <si>
    <t>FabLab</t>
  </si>
  <si>
    <t>07 82 52 94 98</t>
  </si>
  <si>
    <t>03 86 68 48 50</t>
  </si>
  <si>
    <t>14h-18h</t>
  </si>
  <si>
    <t>10h-12h30</t>
  </si>
  <si>
    <t>http://mediatheque-agglo.nevers.fr/</t>
  </si>
  <si>
    <t>http://fablab-montsdegy.fr</t>
  </si>
  <si>
    <t>3.168047</t>
  </si>
  <si>
    <t>46.994964</t>
  </si>
  <si>
    <t>3.393958</t>
  </si>
  <si>
    <t>46.999398</t>
  </si>
  <si>
    <t>Médiathèque de St Benin d'Azy</t>
  </si>
  <si>
    <t>2 rue Claude Montaron</t>
  </si>
  <si>
    <t>SAINT BENIN D'AZY</t>
  </si>
  <si>
    <t>http://www.saint-benin-dazy.fr/mediatheque</t>
  </si>
  <si>
    <t>03 86 37 42 20</t>
  </si>
  <si>
    <t>10h-12h</t>
  </si>
  <si>
    <t>2.882576</t>
  </si>
  <si>
    <t>47.522698</t>
  </si>
  <si>
    <t>3.126331</t>
  </si>
  <si>
    <t>47.371007</t>
  </si>
  <si>
    <t>2.929188</t>
  </si>
  <si>
    <t>47.418259</t>
  </si>
  <si>
    <t>3.179103</t>
  </si>
  <si>
    <t>46.734578</t>
  </si>
  <si>
    <t>2.924975</t>
  </si>
  <si>
    <t>47.397126</t>
  </si>
  <si>
    <t>3.156936</t>
  </si>
  <si>
    <t>46.994691</t>
  </si>
  <si>
    <t>3.132797</t>
  </si>
  <si>
    <t>46.987892</t>
  </si>
  <si>
    <t>3.17496</t>
  </si>
  <si>
    <t>46.994246</t>
  </si>
  <si>
    <t>3.156926</t>
  </si>
  <si>
    <t>46.998945</t>
  </si>
  <si>
    <t>2.922222</t>
  </si>
  <si>
    <t>47.412261</t>
  </si>
  <si>
    <t>2.924925</t>
  </si>
  <si>
    <t>47.396745</t>
  </si>
  <si>
    <t>3.280579</t>
  </si>
  <si>
    <t>47.368585</t>
  </si>
  <si>
    <t>3.254462</t>
  </si>
  <si>
    <t>47.459291</t>
  </si>
  <si>
    <t>2.91834</t>
  </si>
  <si>
    <t>47.382654</t>
  </si>
  <si>
    <t>2.927773</t>
  </si>
  <si>
    <t>47.398137</t>
  </si>
  <si>
    <t>3.158352</t>
  </si>
  <si>
    <t>46.986867</t>
  </si>
  <si>
    <t>3.645593</t>
  </si>
  <si>
    <t>46.861563</t>
  </si>
  <si>
    <t>3.264698</t>
  </si>
  <si>
    <t>46.93134</t>
  </si>
  <si>
    <t>3.330071</t>
  </si>
  <si>
    <t>47.176609</t>
  </si>
  <si>
    <t>2.953901</t>
  </si>
  <si>
    <t>47.283696</t>
  </si>
  <si>
    <t>3.385824</t>
  </si>
  <si>
    <t>47.356581</t>
  </si>
  <si>
    <t>3.35221</t>
  </si>
  <si>
    <t>46.715787</t>
  </si>
  <si>
    <t>3.658447</t>
  </si>
  <si>
    <t>47.056157</t>
  </si>
  <si>
    <t>3.934114</t>
  </si>
  <si>
    <t>47.062842</t>
  </si>
  <si>
    <t>3.822352</t>
  </si>
  <si>
    <t>47.290082</t>
  </si>
  <si>
    <t>2.956327</t>
  </si>
  <si>
    <t>47.283526</t>
  </si>
  <si>
    <t>3.96471</t>
  </si>
  <si>
    <t>46.787368</t>
  </si>
  <si>
    <t>3.118797</t>
  </si>
  <si>
    <t>47.370621</t>
  </si>
  <si>
    <t>3.991457</t>
  </si>
  <si>
    <t>47.230163</t>
  </si>
  <si>
    <t>3.190219</t>
  </si>
  <si>
    <t>46.72833</t>
  </si>
  <si>
    <t>3.121975</t>
  </si>
  <si>
    <t>46.794095</t>
  </si>
  <si>
    <t>3.464459</t>
  </si>
  <si>
    <t>46.888718</t>
  </si>
  <si>
    <t>3.392872</t>
  </si>
  <si>
    <t>46.999006</t>
  </si>
  <si>
    <t>3.809117</t>
  </si>
  <si>
    <t>46.988058</t>
  </si>
  <si>
    <t>3.076759</t>
  </si>
  <si>
    <t>47.529427</t>
  </si>
  <si>
    <t>3.512185</t>
  </si>
  <si>
    <t>47.103967</t>
  </si>
  <si>
    <t>3.840221</t>
  </si>
  <si>
    <t>46.905193</t>
  </si>
  <si>
    <t>3.490676</t>
  </si>
  <si>
    <t>47.281471</t>
  </si>
  <si>
    <t>3.152511</t>
  </si>
  <si>
    <t>46.883841</t>
  </si>
  <si>
    <t>3.084711</t>
  </si>
  <si>
    <t>47.018815</t>
  </si>
  <si>
    <t>3.332109</t>
  </si>
  <si>
    <t>47.175158</t>
  </si>
  <si>
    <t>3.684002</t>
  </si>
  <si>
    <t>47.257076</t>
  </si>
  <si>
    <t>3.393437</t>
  </si>
  <si>
    <t>47.407882</t>
  </si>
  <si>
    <t>3.447678</t>
  </si>
  <si>
    <t>46.828718</t>
  </si>
  <si>
    <t>2.924985</t>
  </si>
  <si>
    <t>47.413296</t>
  </si>
  <si>
    <t>3.186744</t>
  </si>
  <si>
    <t>46.983958</t>
  </si>
  <si>
    <t>3.156862</t>
  </si>
  <si>
    <t>46.985739</t>
  </si>
  <si>
    <t>3.123688</t>
  </si>
  <si>
    <t>46.986717</t>
  </si>
  <si>
    <t>3.186523</t>
  </si>
  <si>
    <t>46.983703</t>
  </si>
  <si>
    <t>3.824312</t>
  </si>
  <si>
    <t>47.298755</t>
  </si>
  <si>
    <t>2.926676</t>
  </si>
  <si>
    <t>47.407276</t>
  </si>
  <si>
    <t>3.020257</t>
  </si>
  <si>
    <t>47.180233</t>
  </si>
  <si>
    <t>3.515036</t>
  </si>
  <si>
    <t>47.461028</t>
  </si>
  <si>
    <t>3.128253</t>
  </si>
  <si>
    <t>46.986118</t>
  </si>
  <si>
    <t>2.929442</t>
  </si>
  <si>
    <t>47.39784</t>
  </si>
  <si>
    <t>3.073386</t>
  </si>
  <si>
    <t>47.530573</t>
  </si>
  <si>
    <t>3.182181</t>
  </si>
  <si>
    <t>46.987077</t>
  </si>
  <si>
    <t>3.163685</t>
  </si>
  <si>
    <t>46.991503</t>
  </si>
  <si>
    <t>2.881869</t>
  </si>
  <si>
    <t>47.522318</t>
  </si>
  <si>
    <t>3.683598</t>
  </si>
  <si>
    <t>47.257471</t>
  </si>
  <si>
    <t>2.925567</t>
  </si>
  <si>
    <t>47.402558</t>
  </si>
  <si>
    <t>Médiathèque de Neuvy</t>
  </si>
  <si>
    <t>Médiathèque de Donzy</t>
  </si>
  <si>
    <t>Médiathèque de Cosne</t>
  </si>
  <si>
    <t>Bibliothèque de Chantenay St Imbert</t>
  </si>
  <si>
    <t>CPAM - Agence de Cosne-Cours-sur-Loire</t>
  </si>
  <si>
    <t>CPAM Nevers</t>
  </si>
  <si>
    <t>Centre des finances publiques de Nevers</t>
  </si>
  <si>
    <t>Préfecture - Point d'Accueil Numérique</t>
  </si>
  <si>
    <t>CAF de Nevers</t>
  </si>
  <si>
    <t>Sous-préfecture - Point d'accueil numérique</t>
  </si>
  <si>
    <t>Pôle Emploi - Cosne-Cours-sur-Loire</t>
  </si>
  <si>
    <t>Mairie de Menou</t>
  </si>
  <si>
    <t>Mairie d'Entrains sur Nohain</t>
  </si>
  <si>
    <t>GRETA 58 - Antenne de Cosne-Cours-sur-Loire</t>
  </si>
  <si>
    <t>CAF - Cosne-Cours-sur-Loire</t>
  </si>
  <si>
    <t>CCAS de Nevers</t>
  </si>
  <si>
    <t>Centre socioculturel Intercommunal Pierre Melot</t>
  </si>
  <si>
    <t>Centre social de Pouilly sur Loire - Promeneurs du net</t>
  </si>
  <si>
    <t>MSAP Donzy</t>
  </si>
  <si>
    <t>MSAP Saint-Amand-en-Puisaye</t>
  </si>
  <si>
    <t>MSAP Prémery</t>
  </si>
  <si>
    <t>Club informatique SLB Informatique</t>
  </si>
  <si>
    <t>Association Familiale de Cosne (le Clos Saint-Jacques)</t>
  </si>
  <si>
    <t>Acteurs solidaires en marche</t>
  </si>
  <si>
    <t>Club Léo Lagrange</t>
  </si>
  <si>
    <t>Union départementale des Associations Familiales</t>
  </si>
  <si>
    <t>Le Prado Association Pagode</t>
  </si>
  <si>
    <t>Mission numérique du pays Nivernais morvan</t>
  </si>
  <si>
    <t>Mission locale + Promeneurs du net</t>
  </si>
  <si>
    <t>Mission locale Bourgogne Nivernaise</t>
  </si>
  <si>
    <t>Maison de la formation</t>
  </si>
  <si>
    <t>La Boussole MILO</t>
  </si>
  <si>
    <t>E2C Nièvre - Cosne-Cours-sur-Loire</t>
  </si>
  <si>
    <t>Club Générations Mouvement de Saint-Amand-en-Puisaye</t>
  </si>
  <si>
    <t>Association Nevers Libre</t>
  </si>
  <si>
    <t>Association Familles Rurales</t>
  </si>
  <si>
    <t>Accorderie</t>
  </si>
  <si>
    <t>Mission Locale Château</t>
  </si>
  <si>
    <t xml:space="preserve"> Place Alexandrine Semence</t>
  </si>
  <si>
    <t>10 Rue d'Osmond</t>
  </si>
  <si>
    <t>6 Rue des Forges</t>
  </si>
  <si>
    <t>20 Rue des Ecoles</t>
  </si>
  <si>
    <t>45 rue du Général Binot</t>
  </si>
  <si>
    <t>50 Rue Paul Vaillant Couturier</t>
  </si>
  <si>
    <t>19 rue Camille-Baynac</t>
  </si>
  <si>
    <t>40 Rue de la Préfecture</t>
  </si>
  <si>
    <t>83 Rue des Chauvettes</t>
  </si>
  <si>
    <t>7bis Rue Eugène Pelletan</t>
  </si>
  <si>
    <t>45bis rue du Général Binot</t>
  </si>
  <si>
    <t xml:space="preserve"> Le Bourg</t>
  </si>
  <si>
    <t>2 Place de l'hôtel de ville</t>
  </si>
  <si>
    <t>2 rue des Ardoisiers</t>
  </si>
  <si>
    <t>15 Rue du Berry</t>
  </si>
  <si>
    <t>5 Rue de la Basilique</t>
  </si>
  <si>
    <t>4 Rue François Mitterrand</t>
  </si>
  <si>
    <t>1 Rue Paul Vaillant Couturier</t>
  </si>
  <si>
    <t>10 Place de l'église</t>
  </si>
  <si>
    <t>5bis Place des Frères Mollet</t>
  </si>
  <si>
    <t>7 Rue Nicolas Colbert</t>
  </si>
  <si>
    <t>55 Place de la Mairie</t>
  </si>
  <si>
    <t>1bis rue de la picherotte</t>
  </si>
  <si>
    <t>6 Place Notre Dame</t>
  </si>
  <si>
    <t>Rue Henri Bachelin</t>
  </si>
  <si>
    <t>Rue Waldeck Rousseau</t>
  </si>
  <si>
    <t>12 Avenue Marceau</t>
  </si>
  <si>
    <t>18 rue du Général Leclerc</t>
  </si>
  <si>
    <t>Place Marcel Mariller</t>
  </si>
  <si>
    <t>Route de Dornes</t>
  </si>
  <si>
    <t>35 avenue du 8 mai</t>
  </si>
  <si>
    <t>3 Avenue de La République</t>
  </si>
  <si>
    <t>1 place de la république</t>
  </si>
  <si>
    <t>2 Rue de la Mission</t>
  </si>
  <si>
    <t>12 bis rue du Faubourg Neuf</t>
  </si>
  <si>
    <t>1, Place de la République</t>
  </si>
  <si>
    <t>5 Rue Eugène Collin</t>
  </si>
  <si>
    <t>9, rue du Commandant Guerreau</t>
  </si>
  <si>
    <t>Place de l'Eglise</t>
  </si>
  <si>
    <t>Avenue Jean Jaurès</t>
  </si>
  <si>
    <t>26 cour du chateau</t>
  </si>
  <si>
    <t>3 Grande Rue</t>
  </si>
  <si>
    <t xml:space="preserve"> Route des écoles</t>
  </si>
  <si>
    <t>1 Route d'Avril</t>
  </si>
  <si>
    <t>10 Rue Charles Flocquet</t>
  </si>
  <si>
    <t xml:space="preserve"> Rue Louis-Francis</t>
  </si>
  <si>
    <t>15 Rue Albert-Morlon</t>
  </si>
  <si>
    <t>47 Boulevard du Pré-Plantin</t>
  </si>
  <si>
    <t>1 Rue de la Passière</t>
  </si>
  <si>
    <t>114 Route d'Avallon</t>
  </si>
  <si>
    <t>40 Rue des Rivières Saint-Agnan</t>
  </si>
  <si>
    <t>5 Rue Antoine Amiot</t>
  </si>
  <si>
    <t>6bis Rue Druyes</t>
  </si>
  <si>
    <t>5 Rue de la Louée</t>
  </si>
  <si>
    <t xml:space="preserve"> Rue Pierre et Marie Curie</t>
  </si>
  <si>
    <t>21 Grande rue</t>
  </si>
  <si>
    <t>5 Allée de la Louée</t>
  </si>
  <si>
    <t>27B Rue Saint Etienne</t>
  </si>
  <si>
    <t xml:space="preserve"> Rue Jean Jaurès</t>
  </si>
  <si>
    <t>9 rue des Arcées</t>
  </si>
  <si>
    <t>2bis Rue du Général Binot</t>
  </si>
  <si>
    <t>NEUVY SUR LOIRE</t>
  </si>
  <si>
    <t>DONZY</t>
  </si>
  <si>
    <t>COSNE-SUR-LOIRE</t>
  </si>
  <si>
    <t>CHANTENAY SAINT IMBERT</t>
  </si>
  <si>
    <t>COSNE-COURS-SUR-LOIRE</t>
  </si>
  <si>
    <t>MENOU</t>
  </si>
  <si>
    <t>ENTRAINS SUR NOHAIN</t>
  </si>
  <si>
    <t>CERCY-LA-TOUR</t>
  </si>
  <si>
    <t>IMPHY</t>
  </si>
  <si>
    <t>PREMERY</t>
  </si>
  <si>
    <t>POUILLY-SUR-LOIRE</t>
  </si>
  <si>
    <t>VARZY</t>
  </si>
  <si>
    <t>DORNES</t>
  </si>
  <si>
    <t>CORBIGNY</t>
  </si>
  <si>
    <t>COURCELLES</t>
  </si>
  <si>
    <t>DECIZE</t>
  </si>
  <si>
    <t>LORMES</t>
  </si>
  <si>
    <t>LA CHARITE SUR LOIRE</t>
  </si>
  <si>
    <t>CLAMECY</t>
  </si>
  <si>
    <t>SAINT AMAND EN PUISAYE</t>
  </si>
  <si>
    <t>CHÂTEAU CHINON</t>
  </si>
  <si>
    <t>https://mediatheques-cclvn.bibenligne.fr/mediatheque-de-neuvy-sur-loire</t>
  </si>
  <si>
    <t>https://mediatheques-cclvn.bibenligne.fr/mediatheque-de-donzy http://www.bibliotheque-donzy.fr/search.php?action=Accueil</t>
  </si>
  <si>
    <t>https://mediatheques-cclvn.bibenligne.fr/</t>
  </si>
  <si>
    <t>https://www.ville-chantenay-saint-imbert.fr/bibliotheque-municipale</t>
  </si>
  <si>
    <t>http://www.menou58.fr/</t>
  </si>
  <si>
    <t>http://www.entrains-sur-nohain.com/</t>
  </si>
  <si>
    <t>www.centresocialfours.fr</t>
  </si>
  <si>
    <t>http://cpremery.fr/</t>
  </si>
  <si>
    <t>https://www.centre-social-pouilly.fr</t>
  </si>
  <si>
    <t>https://www.facebook.com/flmc58/</t>
  </si>
  <si>
    <t>https://www.nivernaismorvan.net</t>
  </si>
  <si>
    <t>https://fr-fr.facebook.com/Missionlocale.BourgogneNivernaise/</t>
  </si>
  <si>
    <t>http://e2c58-bourgogne.sioucs.net</t>
  </si>
  <si>
    <t>http://gem-saint-amand-en-puisaye.blog4ever.com</t>
  </si>
  <si>
    <t>https://nevers-libre.org</t>
  </si>
  <si>
    <t>http://www.accorderie.fr/cosne</t>
  </si>
  <si>
    <t>http://www.missionlocalenivernaismorvan.fr/</t>
  </si>
  <si>
    <t>03 86 39 14 33</t>
  </si>
  <si>
    <t>09 77 73 64 51</t>
  </si>
  <si>
    <t>03 86 20 27 00</t>
  </si>
  <si>
    <t>03 86 37 99 86</t>
  </si>
  <si>
    <t>03 86 68 49 49</t>
  </si>
  <si>
    <t>03 86 60 70 80</t>
  </si>
  <si>
    <t>03 86 26 70 48</t>
  </si>
  <si>
    <t>03 86 39 81 94</t>
  </si>
  <si>
    <t>03 86 29 22 06</t>
  </si>
  <si>
    <t>03 86 26 75 75</t>
  </si>
  <si>
    <t>03 86 28 20 96</t>
  </si>
  <si>
    <t>03 86 71 80 00</t>
  </si>
  <si>
    <t>03 86 90 78 00</t>
  </si>
  <si>
    <t>03 86 68 11 30</t>
  </si>
  <si>
    <t>03 86 29 41 39</t>
  </si>
  <si>
    <t>03 86 50 60 14</t>
  </si>
  <si>
    <t>03 86 29 51 51</t>
  </si>
  <si>
    <t>06 95 19 00 45</t>
  </si>
  <si>
    <t>06 99 28 83 58</t>
  </si>
  <si>
    <t>03 86 93 01 93</t>
  </si>
  <si>
    <t>03 86 23 91 65</t>
  </si>
  <si>
    <t>03 86 36 03 25</t>
  </si>
  <si>
    <t>03 86 93 01 30</t>
  </si>
  <si>
    <t>03 86 28 84 20</t>
  </si>
  <si>
    <t>03 86 93 94 10</t>
  </si>
  <si>
    <t>03 86 27 51 86</t>
  </si>
  <si>
    <t>03 86 71 64 50</t>
  </si>
  <si>
    <t>03 86 22 13 23</t>
  </si>
  <si>
    <t>03 45 52 50 12</t>
  </si>
  <si>
    <t>06 29 61 80 06</t>
  </si>
  <si>
    <t>03 86 39 24 55</t>
  </si>
  <si>
    <t>03 86 20 26 26</t>
  </si>
  <si>
    <t>03 86 26 62 56</t>
  </si>
  <si>
    <t>03 86 85 10 77</t>
  </si>
  <si>
    <t>10h30-12h30</t>
  </si>
  <si>
    <t>15h-17h</t>
  </si>
  <si>
    <t>13h30-18h</t>
  </si>
  <si>
    <t>9h30-12h</t>
  </si>
  <si>
    <t>16h30-18h</t>
  </si>
  <si>
    <t>CPAM</t>
  </si>
  <si>
    <t>8h30-12h30</t>
  </si>
  <si>
    <t>13h30-16h45</t>
  </si>
  <si>
    <t>8h45-12h</t>
  </si>
  <si>
    <t>12h-16h45</t>
  </si>
  <si>
    <t>8h30-12h</t>
  </si>
  <si>
    <t>13h30-16h</t>
  </si>
  <si>
    <t>Centre des finances publiques</t>
  </si>
  <si>
    <t>14h15-17h15</t>
  </si>
  <si>
    <t>13h30-16h30</t>
  </si>
  <si>
    <t>14h30-16h50</t>
  </si>
  <si>
    <t>13h30-15h50</t>
  </si>
  <si>
    <t>13h15-16h</t>
  </si>
  <si>
    <t>12h-16h30</t>
  </si>
  <si>
    <t>Opérateurs de service public</t>
  </si>
  <si>
    <t>MSA</t>
  </si>
  <si>
    <t>Pôle Emploi</t>
  </si>
  <si>
    <t>GRETA</t>
  </si>
  <si>
    <t>8h-12h</t>
  </si>
  <si>
    <t>12h-18h</t>
  </si>
  <si>
    <t>13h45-16h45</t>
  </si>
  <si>
    <t>14h-16h</t>
  </si>
  <si>
    <t>13h30-17h</t>
  </si>
  <si>
    <t>9h-12h30</t>
  </si>
  <si>
    <t>14h-17h30</t>
  </si>
  <si>
    <t>14h-16h30</t>
  </si>
  <si>
    <t>9h-12h15</t>
  </si>
  <si>
    <t>12h-16h</t>
  </si>
  <si>
    <t>13h30-17h30</t>
  </si>
  <si>
    <t>13h30-15h30</t>
  </si>
  <si>
    <t>9h30-12h30</t>
  </si>
  <si>
    <t>15h30-19h</t>
  </si>
  <si>
    <t>12h-17h</t>
  </si>
  <si>
    <t>9h30-13h</t>
  </si>
  <si>
    <t>17h30-19h30</t>
  </si>
  <si>
    <t>8h30-11h30</t>
  </si>
  <si>
    <t>9h-11h30</t>
  </si>
  <si>
    <t>14h30-17h</t>
  </si>
  <si>
    <t>13h-16h</t>
  </si>
  <si>
    <t>Onlineformapro</t>
  </si>
  <si>
    <t>PANDA Grésilles</t>
  </si>
  <si>
    <t>Médiathèque Michel Etiévant</t>
  </si>
  <si>
    <t>MJC Chenôve</t>
  </si>
  <si>
    <t>Centre social et socioculturel du Pays d'Arnay</t>
  </si>
  <si>
    <t>Syntaxe erreur 2.0</t>
  </si>
  <si>
    <t>Savoirs et formation</t>
  </si>
  <si>
    <t>Association Maison commune</t>
  </si>
  <si>
    <t>FabLab Champagnole</t>
  </si>
  <si>
    <t>FabLab Atelier Made in iKi</t>
  </si>
  <si>
    <t>c.la cle administrative</t>
  </si>
  <si>
    <t>d@vp@il</t>
  </si>
  <si>
    <t>Mon Assistant Numérique Mâcon ( Nicolas Numérique SAS)</t>
  </si>
  <si>
    <t>SOLUTIONS INGÉNIERIE DIGITAL FORMATION (SID FORMATION)</t>
  </si>
  <si>
    <t>AC agir ensemble contre le chômage</t>
  </si>
  <si>
    <t>FabLab des 3 lapins</t>
  </si>
  <si>
    <t>38 Avenue Françoise Giroud</t>
  </si>
  <si>
    <t>DIJON</t>
  </si>
  <si>
    <t>Mairie de Longvic - Allée de la Mairie - BP 77</t>
  </si>
  <si>
    <t>LONGVIC</t>
  </si>
  <si>
    <t xml:space="preserve"> 7 rue de Longvic</t>
  </si>
  <si>
    <t>CHENOVE</t>
  </si>
  <si>
    <t>3 rue de la Gare</t>
  </si>
  <si>
    <t>ARNAY LE DUC</t>
  </si>
  <si>
    <t>114 route d'Avallon</t>
  </si>
  <si>
    <t>place de l'église (entrée quai de l'Europe)</t>
  </si>
  <si>
    <t>GUEUGNON</t>
  </si>
  <si>
    <t>31, rue Julien Feuvrier</t>
  </si>
  <si>
    <t>DOLE</t>
  </si>
  <si>
    <t>5 place de la Mairie</t>
  </si>
  <si>
    <t>PIERRE DE BRESSE</t>
  </si>
  <si>
    <t>2 rue de l'égalité</t>
  </si>
  <si>
    <t>CHAMPAGNOLE</t>
  </si>
  <si>
    <t>5, place du général Michelin</t>
  </si>
  <si>
    <t>COMMENAILLES</t>
  </si>
  <si>
    <t>13 route de Colonne - LE VISENEY</t>
  </si>
  <si>
    <t>BERSAILLIN</t>
  </si>
  <si>
    <t>52 Grande Rue</t>
  </si>
  <si>
    <t>LES FOURGS</t>
  </si>
  <si>
    <t>42 rue tourneloup, Centre d'affaires Tourneloup</t>
  </si>
  <si>
    <t>MÂCON</t>
  </si>
  <si>
    <t>921 route du Moulin à Vent</t>
  </si>
  <si>
    <t>ROMANECHE-THORINS</t>
  </si>
  <si>
    <t>6 rue Gambetta</t>
  </si>
  <si>
    <t>GRAY</t>
  </si>
  <si>
    <t>41, grande rue</t>
  </si>
  <si>
    <t>BAVANS</t>
  </si>
  <si>
    <t>BESANCON</t>
  </si>
  <si>
    <t>2 rue Victor Hugo</t>
  </si>
  <si>
    <t>2b chemin de Palente</t>
  </si>
  <si>
    <t>19, rue du Praley, Espace de la Motte</t>
  </si>
  <si>
    <t>VESOUL</t>
  </si>
  <si>
    <t>2 rue Lacépède</t>
  </si>
  <si>
    <t>LUXEUIL LES BAINS</t>
  </si>
  <si>
    <t>7 rue du 13ème de ligne</t>
  </si>
  <si>
    <t>03 84 76 90 83</t>
  </si>
  <si>
    <t>03 80 48 84 14</t>
  </si>
  <si>
    <t>03 80 68 21 60</t>
  </si>
  <si>
    <t>03 80 52 18 64</t>
  </si>
  <si>
    <t>03 80 90 17 55</t>
  </si>
  <si>
    <t>03 86 22 51 42</t>
  </si>
  <si>
    <t>03 85 84 22 76</t>
  </si>
  <si>
    <t>09 50 48 08 84</t>
  </si>
  <si>
    <t>03 84 47 58 15</t>
  </si>
  <si>
    <t>06 72 21 56 26</t>
  </si>
  <si>
    <t>06 28 21 65 77</t>
  </si>
  <si>
    <t>06 71 94 67 08</t>
  </si>
  <si>
    <t>06 77 90 98 95</t>
  </si>
  <si>
    <t>06 42 30 28 63</t>
  </si>
  <si>
    <t>06 81 52 74 10</t>
  </si>
  <si>
    <t>06 43 08 27 49</t>
  </si>
  <si>
    <t>03 81 92 64 25</t>
  </si>
  <si>
    <t>06 83 91 97 70</t>
  </si>
  <si>
    <t>03 84 76 52 44</t>
  </si>
  <si>
    <t>07 69 80 19 48</t>
  </si>
  <si>
    <t>06 76 98 70 45</t>
  </si>
  <si>
    <t>Michèle GUERRIN</t>
  </si>
  <si>
    <t>François MONNIN</t>
  </si>
  <si>
    <t>Françoise MOUGNE</t>
  </si>
  <si>
    <t>Nathalie MATA</t>
  </si>
  <si>
    <t>Frédérique DEPOIL</t>
  </si>
  <si>
    <t>Gilles PROST</t>
  </si>
  <si>
    <t>Damien ZANETTI</t>
  </si>
  <si>
    <t>Michel GANNEVAL</t>
  </si>
  <si>
    <t>Alain GICQUAIRE</t>
  </si>
  <si>
    <t>Jean-Philippe CLERC</t>
  </si>
  <si>
    <t>Carine BERTOCCHI</t>
  </si>
  <si>
    <t>David EPAILLY</t>
  </si>
  <si>
    <t>Nicolas MICHAEL</t>
  </si>
  <si>
    <t>Ilmen BERGERON</t>
  </si>
  <si>
    <t>Cyril VALLEE</t>
  </si>
  <si>
    <t>Aydan NEVIN</t>
  </si>
  <si>
    <t>Alain TAMBOLINI</t>
  </si>
  <si>
    <t>Maxime VAUTHIER</t>
  </si>
  <si>
    <t>Marie-Anne ROMAND</t>
  </si>
  <si>
    <t>Pascal BERNARD</t>
  </si>
  <si>
    <t>5.049559</t>
  </si>
  <si>
    <t>47.364205</t>
  </si>
  <si>
    <t>5.069047</t>
  </si>
  <si>
    <t>47.32968</t>
  </si>
  <si>
    <t>5.061143</t>
  </si>
  <si>
    <t>47.285342</t>
  </si>
  <si>
    <t>5.00864</t>
  </si>
  <si>
    <t>47.289688</t>
  </si>
  <si>
    <t>4.49111</t>
  </si>
  <si>
    <t>47.13087</t>
  </si>
  <si>
    <t>4.059696</t>
  </si>
  <si>
    <t>46.599447</t>
  </si>
  <si>
    <t>5.498227</t>
  </si>
  <si>
    <t>47.084708</t>
  </si>
  <si>
    <t>5.571681</t>
  </si>
  <si>
    <t>46.677747</t>
  </si>
  <si>
    <t>5.909479</t>
  </si>
  <si>
    <t>46.748612</t>
  </si>
  <si>
    <t>5.451784</t>
  </si>
  <si>
    <t>46.802739</t>
  </si>
  <si>
    <t>5.597825</t>
  </si>
  <si>
    <t>46.868209</t>
  </si>
  <si>
    <t>6.402337</t>
  </si>
  <si>
    <t>46.834637</t>
  </si>
  <si>
    <t>4.831782</t>
  </si>
  <si>
    <t>46.304775</t>
  </si>
  <si>
    <t>4.730697</t>
  </si>
  <si>
    <t>46.197181</t>
  </si>
  <si>
    <t>5.590222</t>
  </si>
  <si>
    <t>47.447873</t>
  </si>
  <si>
    <t>6.736854</t>
  </si>
  <si>
    <t>47.480477</t>
  </si>
  <si>
    <t>5.973622</t>
  </si>
  <si>
    <t>47.219166</t>
  </si>
  <si>
    <t>6.02968</t>
  </si>
  <si>
    <t>47.2349</t>
  </si>
  <si>
    <t>6.052119</t>
  </si>
  <si>
    <t>47.264612</t>
  </si>
  <si>
    <t>6.152081</t>
  </si>
  <si>
    <t>47.637076</t>
  </si>
  <si>
    <t>6.364494</t>
  </si>
  <si>
    <t>47.815603</t>
  </si>
  <si>
    <t>3.152649</t>
  </si>
  <si>
    <t>46.989419</t>
  </si>
  <si>
    <t>3.143165</t>
  </si>
  <si>
    <t>46.991958</t>
  </si>
  <si>
    <t>13h-18h</t>
  </si>
  <si>
    <t>13h-17h</t>
  </si>
  <si>
    <t>14h-20h</t>
  </si>
  <si>
    <t>19h30-21h</t>
  </si>
  <si>
    <t>Espace Numérique Côte-d'Or d'Auxonne</t>
  </si>
  <si>
    <t>Espace Numérique Côte-d'Or de Baigneux-les-Juifs</t>
  </si>
  <si>
    <t>Espace Numérique Côte-d'Or de Beaune</t>
  </si>
  <si>
    <t>Espace Numérique Côte-d'Or de Châtillon-sur-Seine</t>
  </si>
  <si>
    <t>Espace Numérique Côte-d'Or de Laignes</t>
  </si>
  <si>
    <t>Espace Numérique Côte-d'Or de Leuglay</t>
  </si>
  <si>
    <t>Espace Numérique Côte-d'Or de Saulieu</t>
  </si>
  <si>
    <t>Espace Numérique Côte-d'Or de Semur-en-Auxois</t>
  </si>
  <si>
    <t>Espace Numérique Côte-d'Or de Venarey-les-Laumes</t>
  </si>
  <si>
    <t>Espace Numérique Côte-d'Or de Vitteaux</t>
  </si>
  <si>
    <t>Espace Numérique Côte-d'Or d'Is-sur-Tille</t>
  </si>
  <si>
    <t>Espace Numérique Côte-d'Or de Saint-Seine-l'Abbaye</t>
  </si>
  <si>
    <t>Espace Numérique Côte-d'Or de Précy-sous-Thil</t>
  </si>
  <si>
    <t>Espace Numérique Côte-d'Or de Gevrey-Chambertin</t>
  </si>
  <si>
    <t>2 rue de la paix</t>
  </si>
  <si>
    <t>AUXONNE</t>
  </si>
  <si>
    <t>Rue de Quemigny</t>
  </si>
  <si>
    <t>BAIGNEAUX-LES-JUIFS</t>
  </si>
  <si>
    <t>8 avenue du Parc</t>
  </si>
  <si>
    <t>BEAUNE</t>
  </si>
  <si>
    <t>4 allée des Cordiers</t>
  </si>
  <si>
    <t>BLIGNY-SUR-OUCHE</t>
  </si>
  <si>
    <t>14bis rue de la Libération</t>
  </si>
  <si>
    <t>Place Victor Gat</t>
  </si>
  <si>
    <t>LAIGNES</t>
  </si>
  <si>
    <t>Ruelle de la Ferme</t>
  </si>
  <si>
    <t>LEUGLAY</t>
  </si>
  <si>
    <t>PONTAILLER-SUR-SAÖNE</t>
  </si>
  <si>
    <t>5 rue de la Tour des Fossés</t>
  </si>
  <si>
    <t>SAULIEU</t>
  </si>
  <si>
    <t>1 avenue Pasteur</t>
  </si>
  <si>
    <t>SEMUR-EN-AUXOIS</t>
  </si>
  <si>
    <t>Avenue de Dijon</t>
  </si>
  <si>
    <t>VENAREY-LES-LAUMES</t>
  </si>
  <si>
    <t>19 rue de l'Hôtel de Ville</t>
  </si>
  <si>
    <t>VITTEAUX</t>
  </si>
  <si>
    <t>1 avenue Carnot</t>
  </si>
  <si>
    <t>IS-SUR-TILLE</t>
  </si>
  <si>
    <t>Rue Sonnois</t>
  </si>
  <si>
    <t>SAINT-SEINE-L'ABBAYE</t>
  </si>
  <si>
    <t>6 rue du Serein</t>
  </si>
  <si>
    <t>PRECY-SOUS-THIL</t>
  </si>
  <si>
    <t>8 avenue Nierstein</t>
  </si>
  <si>
    <t>GEVREY-CHAMBERTIN</t>
  </si>
  <si>
    <t>03 80 90 90 59</t>
  </si>
  <si>
    <t>03 80 31 58 32</t>
  </si>
  <si>
    <t>06 25 34 31 57</t>
  </si>
  <si>
    <t>03 80 24 79 95</t>
  </si>
  <si>
    <t>03 80 20 16 73</t>
  </si>
  <si>
    <t>03 80 81 28 68</t>
  </si>
  <si>
    <t>03 80 81 87 19</t>
  </si>
  <si>
    <t>03 80 64 31 96</t>
  </si>
  <si>
    <t>03 80 97 09 27</t>
  </si>
  <si>
    <t>03 80 96 11 56</t>
  </si>
  <si>
    <t>03 80 51 38 97</t>
  </si>
  <si>
    <t>07 72 55 21 16</t>
  </si>
  <si>
    <t>03 80 35 06 12</t>
  </si>
  <si>
    <t>03 80 64 71 85</t>
  </si>
  <si>
    <t>03 80 51 81 11</t>
  </si>
  <si>
    <t>5.388193</t>
  </si>
  <si>
    <t>47.193029</t>
  </si>
  <si>
    <t>4.647634</t>
  </si>
  <si>
    <t>47.600626</t>
  </si>
  <si>
    <t>4.830892</t>
  </si>
  <si>
    <t>47.025661</t>
  </si>
  <si>
    <t>4.664591</t>
  </si>
  <si>
    <t>47.107867</t>
  </si>
  <si>
    <t>4.5748942</t>
  </si>
  <si>
    <t>47.8638309</t>
  </si>
  <si>
    <t>4.364692</t>
  </si>
  <si>
    <t>47.843002</t>
  </si>
  <si>
    <t>4.79241</t>
  </si>
  <si>
    <t>47.8144</t>
  </si>
  <si>
    <t>4.229661</t>
  </si>
  <si>
    <t>47.278252</t>
  </si>
  <si>
    <t>4.346018</t>
  </si>
  <si>
    <t>47.493786</t>
  </si>
  <si>
    <t>4.461108</t>
  </si>
  <si>
    <t>47.540038</t>
  </si>
  <si>
    <t>4.5395718</t>
  </si>
  <si>
    <t>47.3988411</t>
  </si>
  <si>
    <t>5.115722</t>
  </si>
  <si>
    <t>47.522443</t>
  </si>
  <si>
    <t>4.788624</t>
  </si>
  <si>
    <t>47.439951</t>
  </si>
  <si>
    <t>4.306252</t>
  </si>
  <si>
    <t>47.388744</t>
  </si>
  <si>
    <t>4.992062</t>
  </si>
  <si>
    <t>47.227698</t>
  </si>
  <si>
    <t>Espace numérique Côte-d'Or</t>
  </si>
  <si>
    <t>PANDA 1er mai</t>
  </si>
  <si>
    <t>PANDA Bourroches</t>
  </si>
  <si>
    <t>PANDA Chevreul</t>
  </si>
  <si>
    <t>PANDA Fontaine d'Ouche</t>
  </si>
  <si>
    <t>PANDA Jardin des Sciences</t>
  </si>
  <si>
    <t>PANDA Montchapet</t>
  </si>
  <si>
    <t>PANDA Université</t>
  </si>
  <si>
    <t>5.031579</t>
  </si>
  <si>
    <t>47.315282</t>
  </si>
  <si>
    <t>5.042991</t>
  </si>
  <si>
    <t>47.350616</t>
  </si>
  <si>
    <t>5.015599</t>
  </si>
  <si>
    <t>47.308963</t>
  </si>
  <si>
    <t>5.039781</t>
  </si>
  <si>
    <t>47.308806</t>
  </si>
  <si>
    <t>5.008154</t>
  </si>
  <si>
    <t>47.319111</t>
  </si>
  <si>
    <t>5.025971</t>
  </si>
  <si>
    <t>47.320367</t>
  </si>
  <si>
    <t>5.032554</t>
  </si>
  <si>
    <t>47.333696</t>
  </si>
  <si>
    <t>5.068201</t>
  </si>
  <si>
    <t>47.312553</t>
  </si>
  <si>
    <t>2, rue des Corroyeurs</t>
  </si>
  <si>
    <t>25 avenue Charles Baudelaire</t>
  </si>
  <si>
    <t>31 boulevard Eugène Fyot</t>
  </si>
  <si>
    <t>6, rue Joseph Milsand</t>
  </si>
  <si>
    <t>2 allée de Grenoble</t>
  </si>
  <si>
    <t>14, rue Camille Claudel</t>
  </si>
  <si>
    <t>14 rue Jehan de Marville</t>
  </si>
  <si>
    <t>2H, rue Darius Milhaud</t>
  </si>
  <si>
    <t>Avenue Alain Savary</t>
  </si>
  <si>
    <t>PANDA</t>
  </si>
  <si>
    <t>16h-18h</t>
  </si>
  <si>
    <t>19h-21h</t>
  </si>
  <si>
    <t>18h-20h</t>
  </si>
  <si>
    <t>13h-15h</t>
  </si>
  <si>
    <t>46.628</t>
  </si>
  <si>
    <t>5.21709</t>
  </si>
  <si>
    <t>46.8865</t>
  </si>
  <si>
    <t>5.26059</t>
  </si>
  <si>
    <t>46.7822</t>
  </si>
  <si>
    <t>4.74547</t>
  </si>
  <si>
    <t>46.624455</t>
  </si>
  <si>
    <t>5.233142</t>
  </si>
  <si>
    <t>46.49473</t>
  </si>
  <si>
    <t>5.38931</t>
  </si>
  <si>
    <t>46.559931</t>
  </si>
  <si>
    <t>5.002134</t>
  </si>
  <si>
    <t>46.78023</t>
  </si>
  <si>
    <t>4.846354</t>
  </si>
  <si>
    <t>46.779661</t>
  </si>
  <si>
    <t>4.858338</t>
  </si>
  <si>
    <t>46.8194</t>
  </si>
  <si>
    <t>4.83618</t>
  </si>
  <si>
    <t>46.7985</t>
  </si>
  <si>
    <t>4.80816</t>
  </si>
  <si>
    <t>46.5597</t>
  </si>
  <si>
    <t>5.00215</t>
  </si>
  <si>
    <t>46.7832</t>
  </si>
  <si>
    <t>4.85768</t>
  </si>
  <si>
    <t>46.6268</t>
  </si>
  <si>
    <t>5.22663</t>
  </si>
  <si>
    <t>46.7842</t>
  </si>
  <si>
    <t>4.85132</t>
  </si>
  <si>
    <t>46.7856</t>
  </si>
  <si>
    <t>4.84631</t>
  </si>
  <si>
    <t>46.8759</t>
  </si>
  <si>
    <t>4.94496</t>
  </si>
  <si>
    <t>46.7741</t>
  </si>
  <si>
    <t>4.89249</t>
  </si>
  <si>
    <t>4.84812</t>
  </si>
  <si>
    <t>46.8132</t>
  </si>
  <si>
    <t>4.8656</t>
  </si>
  <si>
    <t>46.753</t>
  </si>
  <si>
    <t>5.24316</t>
  </si>
  <si>
    <t>46.6917</t>
  </si>
  <si>
    <t>5.37076</t>
  </si>
  <si>
    <t>46.800258</t>
  </si>
  <si>
    <t>5.186782</t>
  </si>
  <si>
    <t>46.556054</t>
  </si>
  <si>
    <t>5.164285</t>
  </si>
  <si>
    <t>46.7059</t>
  </si>
  <si>
    <t>5.05174</t>
  </si>
  <si>
    <t>46.644575</t>
  </si>
  <si>
    <t>4.861923</t>
  </si>
  <si>
    <t>46.895699</t>
  </si>
  <si>
    <t>5.024282</t>
  </si>
  <si>
    <t>46.770078</t>
  </si>
  <si>
    <t>4.828612</t>
  </si>
  <si>
    <t>46.753763</t>
  </si>
  <si>
    <t>4.852363</t>
  </si>
  <si>
    <t>46.3124</t>
  </si>
  <si>
    <t>4.83889</t>
  </si>
  <si>
    <t>46.777</t>
  </si>
  <si>
    <t>4.84624</t>
  </si>
  <si>
    <t>46.7923</t>
  </si>
  <si>
    <t>4.84957</t>
  </si>
  <si>
    <t>46.7901</t>
  </si>
  <si>
    <t>4.86306</t>
  </si>
  <si>
    <t>46.7825</t>
  </si>
  <si>
    <t>4.8537</t>
  </si>
  <si>
    <t>Association Le Pont - Accueil de jour Louhans</t>
  </si>
  <si>
    <t>Association Tremplin</t>
  </si>
  <si>
    <t>Bibliothèque municipale de Givry</t>
  </si>
  <si>
    <t>CAF - Antenne de Louhans</t>
  </si>
  <si>
    <t>CAF - Point Relais de Cuiseaux</t>
  </si>
  <si>
    <t>CAF - Point Relais de Cuisery</t>
  </si>
  <si>
    <t>Caisse d'Allocations Familiales de Châlon-sur-Saône</t>
  </si>
  <si>
    <t>CCAS Chalon sur Saône</t>
  </si>
  <si>
    <t>CCAS Champforgeuil - Centre d'accueil pluriel (CAP)</t>
  </si>
  <si>
    <t>CCAS Chatenoy le Royal</t>
  </si>
  <si>
    <t xml:space="preserve">Centre Animation Sociale et Culturelle </t>
  </si>
  <si>
    <t>Centre Interculturel Conseil Formation Médiation</t>
  </si>
  <si>
    <t>CLEFS71</t>
  </si>
  <si>
    <t>Collectif Associatif Local Pour l'Inclusion Numérique (CALPIN)</t>
  </si>
  <si>
    <t xml:space="preserve">CPAM Chalon </t>
  </si>
  <si>
    <t>Espace multimédia de Gergy</t>
  </si>
  <si>
    <t>Espace Multimédia de Saint-Marcel - Agor@95</t>
  </si>
  <si>
    <t>Kiosque Multimédia de Châlon-sur-Saône</t>
  </si>
  <si>
    <t>Les Valoristes Bourguignons</t>
  </si>
  <si>
    <t>Mairie de Saint Germain du Bois</t>
  </si>
  <si>
    <t>Médiathèque de St Rémy</t>
  </si>
  <si>
    <t>Médiathèque l'Arob@se</t>
  </si>
  <si>
    <t>OPAC Saône et Loire</t>
  </si>
  <si>
    <t>PLIE du Grand Chalon - Sucrerie rouge</t>
  </si>
  <si>
    <t>SASTI BFC</t>
  </si>
  <si>
    <t>Savoirs Plus</t>
  </si>
  <si>
    <t>Sous-préfecture de Chalon-sur-Saône</t>
  </si>
  <si>
    <t>3 rue de Bram</t>
  </si>
  <si>
    <t>Place de l'église</t>
  </si>
  <si>
    <t xml:space="preserve"> Avenue Ferdinand Point </t>
  </si>
  <si>
    <t xml:space="preserve"> Château des Princes d'Orange</t>
  </si>
  <si>
    <t xml:space="preserve"> Rue de l'Eglise</t>
  </si>
  <si>
    <t>15 Avenue Victor Hugo</t>
  </si>
  <si>
    <t>7 Quai de l'Hôpital</t>
  </si>
  <si>
    <t>7 rue Charles Lemaux</t>
  </si>
  <si>
    <t>2 rue Colette</t>
  </si>
  <si>
    <t>Rue de l'Eglise</t>
  </si>
  <si>
    <t>7 rue de l'Ancien Collège</t>
  </si>
  <si>
    <t>4 promenade des Cordeliers</t>
  </si>
  <si>
    <t>1 rue Gauthey</t>
  </si>
  <si>
    <t>24 rue Jean Moulin</t>
  </si>
  <si>
    <t>8A rue de la Velle</t>
  </si>
  <si>
    <t>95 grande Rue</t>
  </si>
  <si>
    <t>29 boulevard de la République</t>
  </si>
  <si>
    <t>16 rue Ferrée</t>
  </si>
  <si>
    <t>14 place du Marché</t>
  </si>
  <si>
    <t>136 rue de l'Eglise</t>
  </si>
  <si>
    <t xml:space="preserve"> Place de la Mairie</t>
  </si>
  <si>
    <t>180 Route du Bourg</t>
  </si>
  <si>
    <t>17 place de la Mairie</t>
  </si>
  <si>
    <t>32 Rue des Mûriers</t>
  </si>
  <si>
    <t>16 Rue de la République</t>
  </si>
  <si>
    <t>7 rue Thernaud</t>
  </si>
  <si>
    <t>4 bis Rue d'Ottweiler</t>
  </si>
  <si>
    <t>2 Rue Raymond Balay</t>
  </si>
  <si>
    <t>800 avenue Maréchal de Lattre de Tassigny</t>
  </si>
  <si>
    <t>7 rue Georges Maugey</t>
  </si>
  <si>
    <t>74 avenue de Paris</t>
  </si>
  <si>
    <t>18 rue Pierre Nugue</t>
  </si>
  <si>
    <t>28 rue du général Leclerc</t>
  </si>
  <si>
    <t>LOUHANS</t>
  </si>
  <si>
    <t>GIVRY</t>
  </si>
  <si>
    <t>CUISEAUX</t>
  </si>
  <si>
    <t>CUISERY</t>
  </si>
  <si>
    <t>CHALON SUR SAONE</t>
  </si>
  <si>
    <t>CHAMPFORGEUIL</t>
  </si>
  <si>
    <t>CHATENOY LE ROYAL</t>
  </si>
  <si>
    <t>GERGY</t>
  </si>
  <si>
    <t>SAINT-MARCEL</t>
  </si>
  <si>
    <t>CRISSEY</t>
  </si>
  <si>
    <t>SAINT GERMAIN DU BOIS</t>
  </si>
  <si>
    <t>SAILLENARD</t>
  </si>
  <si>
    <t>MERVANS</t>
  </si>
  <si>
    <t>SAINT-ETIENNE-EN-BRESSE</t>
  </si>
  <si>
    <t>SENNECEY LE GRAND</t>
  </si>
  <si>
    <t>VERDUN SUR LE DOUBS</t>
  </si>
  <si>
    <t>SAINT REMY</t>
  </si>
  <si>
    <t>LUX</t>
  </si>
  <si>
    <t>MACON</t>
  </si>
  <si>
    <t>www.ateliertremplin.fr</t>
  </si>
  <si>
    <t>http://givry.opac3d.fr/search.php?action=accueil</t>
  </si>
  <si>
    <t>http://centreanimation-cuisery.e-monsite.com</t>
  </si>
  <si>
    <t>https://www.facebook.com/centreinterculturel.cicfm</t>
  </si>
  <si>
    <t>Ameli.fr</t>
  </si>
  <si>
    <t>https://www.ifac.asso.fr/Espace-Public-Numerique-Gergy</t>
  </si>
  <si>
    <t>https://www.facebook.com/marc.agora.7</t>
  </si>
  <si>
    <t>facebook.com/servicejeunessechalon/</t>
  </si>
  <si>
    <t>www.valoristesbourguignons.com</t>
  </si>
  <si>
    <t>www.saintgermaindubois.fr</t>
  </si>
  <si>
    <t xml:space="preserve">www.saint-etienne-en-bresse.fr </t>
  </si>
  <si>
    <t xml:space="preserve">http://lancre.saint-remy71.fr </t>
  </si>
  <si>
    <t>http://larobase.opac3d.fr</t>
  </si>
  <si>
    <t>opac.fr</t>
  </si>
  <si>
    <t>https://www.facebook.com/SASTIBourgogne21</t>
  </si>
  <si>
    <t>www.savoirs-plus.com</t>
  </si>
  <si>
    <t>www.saone-et-loire.gouv.fr</t>
  </si>
  <si>
    <t>s.dumont@lepont.asso.fr</t>
  </si>
  <si>
    <t>ateliertremplin@yahoo.fr</t>
  </si>
  <si>
    <t>bibliotheque@mairiedegivry71.fr</t>
  </si>
  <si>
    <t xml:space="preserve"> </t>
  </si>
  <si>
    <t>cap.champforgeuil@orange.fr</t>
  </si>
  <si>
    <t>bpellicier@ccas-chatenoyleroyal</t>
  </si>
  <si>
    <t>centreanimation-cuisery@wanadoo.fr</t>
  </si>
  <si>
    <t>cicfm.direction@gmail.com</t>
  </si>
  <si>
    <t>clefs71louhans@gmail.com</t>
  </si>
  <si>
    <t>calpin71@sfr.fr</t>
  </si>
  <si>
    <t>planet.mary21@gmail.com</t>
  </si>
  <si>
    <t>m.chambonnier@saintmarcel.com</t>
  </si>
  <si>
    <t>kiosque.multimEdia@chalonsursaone.fr</t>
  </si>
  <si>
    <t>contact@valoristesbourguignons.com</t>
  </si>
  <si>
    <t>mairie@saintgermaindubois.fr</t>
  </si>
  <si>
    <t xml:space="preserve">msap.saillenard@orange.fr </t>
  </si>
  <si>
    <t>rsp.st.etienne.en.bresse@orange.fr</t>
  </si>
  <si>
    <t>ccmv-rsp@orange.fr</t>
  </si>
  <si>
    <t xml:space="preserve">lancre@saint-remy71.fr </t>
  </si>
  <si>
    <t>larobasemediatheque@lux71.com</t>
  </si>
  <si>
    <t>frederique.granget-minet@opacsaoneetloire.fr</t>
  </si>
  <si>
    <t>plie.grandchalon@legrandchalon.fr</t>
  </si>
  <si>
    <t>nathalie.botovelo@sasti-bfc.fr</t>
  </si>
  <si>
    <t>contact@savoirs-plus.com</t>
  </si>
  <si>
    <t>sous-prefecture-de-chalon-s-saone@saone-et-loire.pref.gouv.fr</t>
  </si>
  <si>
    <t>06 82 85 57 88</t>
  </si>
  <si>
    <t>03 85 76 26 70</t>
  </si>
  <si>
    <t>03 85 44 44 55</t>
  </si>
  <si>
    <t>08 10 25 71 10</t>
  </si>
  <si>
    <t>03 85 72 71 27</t>
  </si>
  <si>
    <t>03 85 27 03 90</t>
  </si>
  <si>
    <t>03 85 93 85 41</t>
  </si>
  <si>
    <t>03 85 41 41 02</t>
  </si>
  <si>
    <t>03 85 42 49 50</t>
  </si>
  <si>
    <t>03 85 48 08 44</t>
  </si>
  <si>
    <t>03 85 75 32 40</t>
  </si>
  <si>
    <t>06 22 43 49 80</t>
  </si>
  <si>
    <t>36 46</t>
  </si>
  <si>
    <t>03 85 91 77 63</t>
  </si>
  <si>
    <t>03 85 42 72 00</t>
  </si>
  <si>
    <t>03 85 42 56 60</t>
  </si>
  <si>
    <t>09 54 76 23 47</t>
  </si>
  <si>
    <t>03 85 72 01 47</t>
  </si>
  <si>
    <t>03 85 72 38 71</t>
  </si>
  <si>
    <t>03 85 74 36 32</t>
  </si>
  <si>
    <t>03 85 96 41 18</t>
  </si>
  <si>
    <t>03 85 44 99 28</t>
  </si>
  <si>
    <t>03 85 91 66 16</t>
  </si>
  <si>
    <t>03 85 42 54 55</t>
  </si>
  <si>
    <t>03 85 48 28 33</t>
  </si>
  <si>
    <t>03 85 32 60 76</t>
  </si>
  <si>
    <t>03 85 90 50 09</t>
  </si>
  <si>
    <t>07 60 40 74 75</t>
  </si>
  <si>
    <t>09 72 38 19 69</t>
  </si>
  <si>
    <t>03 85 42 55 55</t>
  </si>
  <si>
    <t>15h30-18h30</t>
  </si>
  <si>
    <t>15h30-18h</t>
  </si>
  <si>
    <t>16h-18h30</t>
  </si>
  <si>
    <t>15h-18h</t>
  </si>
  <si>
    <t>14h-19h</t>
  </si>
  <si>
    <t>9h-11h</t>
  </si>
  <si>
    <t>8h15-12h15</t>
  </si>
  <si>
    <t>Tiers lieu SCORAN</t>
  </si>
  <si>
    <t>Espace Multimédia Gantner</t>
  </si>
  <si>
    <t>Les Médianautes</t>
  </si>
  <si>
    <t>A.I.L.E. - club informatique</t>
  </si>
  <si>
    <t>Espace Public Les Belles Sources</t>
  </si>
  <si>
    <t>Espace Public Numérique de la Communauté de Communes du Pays de Villersexel</t>
  </si>
  <si>
    <t>Espace Public Numérique de la Communauté de communes de la Haute vallée de l'Ognon</t>
  </si>
  <si>
    <t>Espace NetPublic CyberBase du Centre Social et Culturel de Lure</t>
  </si>
  <si>
    <t>Points Numériques Franches Communes</t>
  </si>
  <si>
    <t>Association Jeunes Espoirs de Luxeuil</t>
  </si>
  <si>
    <t>Espace Public Numérique de Dampierre sur Linotte</t>
  </si>
  <si>
    <t>Virtualgames</t>
  </si>
  <si>
    <t>Espace MultiMédia du Val de Gray</t>
  </si>
  <si>
    <t>6.383922</t>
  </si>
  <si>
    <t>47.806381</t>
  </si>
  <si>
    <t>6.579</t>
  </si>
  <si>
    <t>47.753452</t>
  </si>
  <si>
    <t>6.497352</t>
  </si>
  <si>
    <t>47.686457</t>
  </si>
  <si>
    <t>6.425182</t>
  </si>
  <si>
    <t>47.73554</t>
  </si>
  <si>
    <t>6.688703</t>
  </si>
  <si>
    <t>47.70126</t>
  </si>
  <si>
    <t>6.633079</t>
  </si>
  <si>
    <t>47.708294</t>
  </si>
  <si>
    <t>6.731319</t>
  </si>
  <si>
    <t>47.717178</t>
  </si>
  <si>
    <t>6.266073</t>
  </si>
  <si>
    <t>47.885253</t>
  </si>
  <si>
    <t>5.590306</t>
  </si>
  <si>
    <t>47.45028</t>
  </si>
  <si>
    <t>6.336716</t>
  </si>
  <si>
    <t>47.936628</t>
  </si>
  <si>
    <t>6.411375</t>
  </si>
  <si>
    <t>47.902285</t>
  </si>
  <si>
    <t>6.335297</t>
  </si>
  <si>
    <t>47.872919</t>
  </si>
  <si>
    <t>6.325523</t>
  </si>
  <si>
    <t>47.890023</t>
  </si>
  <si>
    <t>6.155131</t>
  </si>
  <si>
    <t>47.620657</t>
  </si>
  <si>
    <t>6.359512</t>
  </si>
  <si>
    <t>47.818898</t>
  </si>
  <si>
    <t>6.345924</t>
  </si>
  <si>
    <t>47.63562</t>
  </si>
  <si>
    <t>5.783542</t>
  </si>
  <si>
    <t>47.625281</t>
  </si>
  <si>
    <t>6.037433</t>
  </si>
  <si>
    <t>47.692627</t>
  </si>
  <si>
    <t>6.155862</t>
  </si>
  <si>
    <t>47.623096</t>
  </si>
  <si>
    <t>6.154717</t>
  </si>
  <si>
    <t>47.633509</t>
  </si>
  <si>
    <t>6.280088</t>
  </si>
  <si>
    <t>47.885121</t>
  </si>
  <si>
    <t>5.589776</t>
  </si>
  <si>
    <t>47.445906</t>
  </si>
  <si>
    <t>6.379386</t>
  </si>
  <si>
    <t>47.819424</t>
  </si>
  <si>
    <t>5.5879403</t>
  </si>
  <si>
    <t>47.4485373</t>
  </si>
  <si>
    <t>Vincent RUFF</t>
  </si>
  <si>
    <t>Clément PAHIN</t>
  </si>
  <si>
    <t>Mikaël HAGMANN</t>
  </si>
  <si>
    <t>David YODER</t>
  </si>
  <si>
    <t>David TOURDOT</t>
  </si>
  <si>
    <t>Marc BINDA</t>
  </si>
  <si>
    <t>Emmanuel CUENNET</t>
  </si>
  <si>
    <t>Fouad LAOUFI</t>
  </si>
  <si>
    <t>Olivier GODARD</t>
  </si>
  <si>
    <t>Mohamed BENCHAGRA</t>
  </si>
  <si>
    <t>Catherine DAVAL</t>
  </si>
  <si>
    <t>Jean-Paul CARTERET</t>
  </si>
  <si>
    <t>Anne-Marie TAMISIER</t>
  </si>
  <si>
    <t>Adrien LACROIX</t>
  </si>
  <si>
    <t>Alain HAMENDE</t>
  </si>
  <si>
    <t>S. GUY</t>
  </si>
  <si>
    <t>V. CORSI</t>
  </si>
  <si>
    <t>M. BALLAUD</t>
  </si>
  <si>
    <t>Julien LEJEUNE</t>
  </si>
  <si>
    <t>4, rue Just Pingand</t>
  </si>
  <si>
    <t>11, Grande Rue</t>
  </si>
  <si>
    <t>MELISEY</t>
  </si>
  <si>
    <t>17, esplanade Charles de Gaulle</t>
  </si>
  <si>
    <t>LURE</t>
  </si>
  <si>
    <t>2 rue de l'église</t>
  </si>
  <si>
    <t>QUERS</t>
  </si>
  <si>
    <t>CHAMPAGNEY</t>
  </si>
  <si>
    <t>RONCHAMP</t>
  </si>
  <si>
    <t>PLANCHER BAS</t>
  </si>
  <si>
    <t>12 rue Henry Guy</t>
  </si>
  <si>
    <t>3, quai de l'Ecluse</t>
  </si>
  <si>
    <t>bibliotheque le temps de lire place pierre Bolle 70320 Aillevillers</t>
  </si>
  <si>
    <t>AILLEVILLERS ET LYAUMONT</t>
  </si>
  <si>
    <t>familles rurale place de l'hotel de ville</t>
  </si>
  <si>
    <t>FOUGEROLLES</t>
  </si>
  <si>
    <t>bibliothèque le temps de lire Salle polyvalente</t>
  </si>
  <si>
    <t>FONTAINE LES LUXEUIL</t>
  </si>
  <si>
    <t>Bibliothèque salle d'asile, place de l'eglise</t>
  </si>
  <si>
    <t>CORBENAY</t>
  </si>
  <si>
    <t>38 rue Paul Morel</t>
  </si>
  <si>
    <t>rue salvador allende</t>
  </si>
  <si>
    <t>Mairie de Noroy Le Bourg</t>
  </si>
  <si>
    <t>LIEVANS</t>
  </si>
  <si>
    <t>DAMPIERRE SUR LINOTTE</t>
  </si>
  <si>
    <t>Mairie de Lavoncourt</t>
  </si>
  <si>
    <t>LAVONCOURT</t>
  </si>
  <si>
    <t>1, rue Pierre Bogé</t>
  </si>
  <si>
    <t>PORT SUR SAONE</t>
  </si>
  <si>
    <t>4, rue Alsace Lorraine</t>
  </si>
  <si>
    <t>Centre Commercial du Grand Monmarin Rue Edouard Belin</t>
  </si>
  <si>
    <t>14 bis rue de la Viotte</t>
  </si>
  <si>
    <t>60 Grande rue</t>
  </si>
  <si>
    <t>35 rue Carnot</t>
  </si>
  <si>
    <t>3, quai Mavia</t>
  </si>
  <si>
    <t>6.917253</t>
  </si>
  <si>
    <t>47.564492</t>
  </si>
  <si>
    <t>6.854932</t>
  </si>
  <si>
    <t>47.63796</t>
  </si>
  <si>
    <t>6.857164</t>
  </si>
  <si>
    <t>47.641017</t>
  </si>
  <si>
    <t>6.821007</t>
  </si>
  <si>
    <t>47.745098</t>
  </si>
  <si>
    <t>6.963542</t>
  </si>
  <si>
    <t>47.700048</t>
  </si>
  <si>
    <t>6.127047</t>
  </si>
  <si>
    <t>47.884615</t>
  </si>
  <si>
    <t>6.428281</t>
  </si>
  <si>
    <t>47.549418</t>
  </si>
  <si>
    <t>1 rue de la Varonne</t>
  </si>
  <si>
    <t>BOUROGNE</t>
  </si>
  <si>
    <t>3 rue Jules Vallès</t>
  </si>
  <si>
    <t>BELFORT</t>
  </si>
  <si>
    <t>53 Faubourg des Ancêtres</t>
  </si>
  <si>
    <t>Place des Commandos d'Afrique</t>
  </si>
  <si>
    <t>GIROMAGNY</t>
  </si>
  <si>
    <t>Association AILE Club informatique Ecole élémentaire 21, rue Principale</t>
  </si>
  <si>
    <t>Rue de la Cornée</t>
  </si>
  <si>
    <t>MELINCOURT</t>
  </si>
  <si>
    <t>144 rue de la prairie</t>
  </si>
  <si>
    <t>VILLERSEXEL</t>
  </si>
  <si>
    <t>http://www.espacemultimediagantner.cg90.net/</t>
  </si>
  <si>
    <t>http://www.jeunes-fc.com/</t>
  </si>
  <si>
    <t>http://www.lesmedianautes.com/</t>
  </si>
  <si>
    <t>http://www.csgiro.fr.st/</t>
  </si>
  <si>
    <t>http://www.cc-pays-villersexel.fr/user/pages/contenu_php/salle.php</t>
  </si>
  <si>
    <t>http://www.centre-social-lure.org/</t>
  </si>
  <si>
    <t>http://www.franches-communes.org/</t>
  </si>
  <si>
    <t>http://www.ij70.com/</t>
  </si>
  <si>
    <t>http://www.vesoul.fr/index.php?option=com_content&amp;task=blogcategory&amp;id=67&amp;Itemid=151</t>
  </si>
  <si>
    <t>info@espacemultimediagantner.cg90.net</t>
  </si>
  <si>
    <t>bij.belfort@laposte.net</t>
  </si>
  <si>
    <t>les.medianautes@laposte.net</t>
  </si>
  <si>
    <t>stf.gui@wanadoo.fr</t>
  </si>
  <si>
    <t>info.stgermainchatel@free.fr</t>
  </si>
  <si>
    <t>cooperer@lusineabelfort.fr</t>
  </si>
  <si>
    <t>catherine.joubin@wanadoo.fr</t>
  </si>
  <si>
    <t>epn.ccpv@orange.fr</t>
  </si>
  <si>
    <t>asso.st-sauveur@wanadoo.fr</t>
  </si>
  <si>
    <t>melisey.cchvo@wanadoo.fr</t>
  </si>
  <si>
    <t>centre.social.lure@wanadoo.fr</t>
  </si>
  <si>
    <t>franches.communes@wanadoo.fr</t>
  </si>
  <si>
    <t>ccrahincherimont@wanadoo.fr</t>
  </si>
  <si>
    <t>saint-loup.multimédia@wanadoo.fr</t>
  </si>
  <si>
    <t>ntic.gray@wanadoo.fr</t>
  </si>
  <si>
    <t>cybervalse@cc-valdesemouse.fr</t>
  </si>
  <si>
    <t>informatique@ij70.com</t>
  </si>
  <si>
    <t>ajelluxeuil@wanadoo.fr</t>
  </si>
  <si>
    <t>animationjeunesse@wanadoo.fr</t>
  </si>
  <si>
    <t>mairielavoncourt@wanadoo.fr</t>
  </si>
  <si>
    <t>cfppa.vesoul@educagri.fr</t>
  </si>
  <si>
    <t>postmaster@vesoul.fr</t>
  </si>
  <si>
    <t>s.edme70@laposte.net</t>
  </si>
  <si>
    <t>pij.stloup@wanadoo.fr</t>
  </si>
  <si>
    <t>bij.gray@wanadoo.fr</t>
  </si>
  <si>
    <t>bij.luxeuil@wanadoo.fr</t>
  </si>
  <si>
    <t>multimedia.valdegray@gmail.com</t>
  </si>
  <si>
    <t>03 84 23 59 72</t>
  </si>
  <si>
    <t>03 84 90 11 11</t>
  </si>
  <si>
    <t>03 84 22 63 21</t>
  </si>
  <si>
    <t>03 84 29 03 90</t>
  </si>
  <si>
    <t>03 84 23 09 80</t>
  </si>
  <si>
    <t>03 39 03 39 70</t>
  </si>
  <si>
    <t>06 71 58 10 80</t>
  </si>
  <si>
    <t>06 72 31 39 47</t>
  </si>
  <si>
    <t>03 84 40 59 32</t>
  </si>
  <si>
    <t>03 84 20 05 53</t>
  </si>
  <si>
    <t>03 84 30 49 30</t>
  </si>
  <si>
    <t>03 84 94 78 95</t>
  </si>
  <si>
    <t>03 84 27 93 15</t>
  </si>
  <si>
    <t>03 84 94 26 66</t>
  </si>
  <si>
    <t>03 84 65 45 66</t>
  </si>
  <si>
    <t>03 84 94 17 93</t>
  </si>
  <si>
    <t>03 84 97 00 90</t>
  </si>
  <si>
    <t>03 84 40 52 93</t>
  </si>
  <si>
    <t>03 84 78 77 11</t>
  </si>
  <si>
    <t>03 84 92 06 99</t>
  </si>
  <si>
    <t>03 84 96 85 24</t>
  </si>
  <si>
    <t>03 84 97 07 06</t>
  </si>
  <si>
    <t>03 84 92 19 43</t>
  </si>
  <si>
    <t>03 84 49 09 39</t>
  </si>
  <si>
    <t>03 84 65 44 00</t>
  </si>
  <si>
    <t>03 84 40 12 28</t>
  </si>
  <si>
    <t>03 84 68 01 02</t>
  </si>
  <si>
    <t>Valérie PERRIN</t>
  </si>
  <si>
    <t>Michel DEMANGE</t>
  </si>
  <si>
    <t>Thierry HIN</t>
  </si>
  <si>
    <t>Didier COUTELIER</t>
  </si>
  <si>
    <t>Thierry VERRIEZ</t>
  </si>
  <si>
    <t>Catherine JOUBIN</t>
  </si>
  <si>
    <t>Stéphane FLOREANI</t>
  </si>
  <si>
    <t>Cybercentre de Champagney</t>
  </si>
  <si>
    <t>Centre Multimédia de St Loup sur Semouse</t>
  </si>
  <si>
    <t>Salle Multimédi@ de Gray</t>
  </si>
  <si>
    <t>Cyber Val.SE de St Loup sur Semouse</t>
  </si>
  <si>
    <t>Centre d'Information Jeunesse de Vesoul</t>
  </si>
  <si>
    <t>Bureau Information Jeunesse de Belfort</t>
  </si>
  <si>
    <t>Point Information Jeunesse de Giromagny</t>
  </si>
  <si>
    <t>Centre Multimedia de St Sauveur</t>
  </si>
  <si>
    <t>Association animation jeunesse de Lievans</t>
  </si>
  <si>
    <t>Amicale Cyber espace de Lavoncourt</t>
  </si>
  <si>
    <t>CFPPA-APP de Port sur Saône</t>
  </si>
  <si>
    <t>Cyber-Base de Vesoul</t>
  </si>
  <si>
    <t>Point Information Jeunesse de St Loup sur Semouse</t>
  </si>
  <si>
    <t>Bureau Information Jeunesse de Gray</t>
  </si>
  <si>
    <t>Bureau Information Jeunesse de Luxeuil les Bains</t>
  </si>
  <si>
    <t>Médiathèque de Champagney, Grande rue</t>
  </si>
  <si>
    <t>Cyber Val.SE d'Aillevillers et Lyaumont</t>
  </si>
  <si>
    <t>Cyber Val.SE de Fougerolles</t>
  </si>
  <si>
    <t>Cyber Val.SE de Fontaine les Luxeuil</t>
  </si>
  <si>
    <t>Cyber Val.SE de Corbenay</t>
  </si>
  <si>
    <t>5.97217</t>
  </si>
  <si>
    <t>47.218</t>
  </si>
  <si>
    <t>FabLabinox</t>
  </si>
  <si>
    <t>DigiFab</t>
  </si>
  <si>
    <t xml:space="preserve"> Place de l'église</t>
  </si>
  <si>
    <t>AUTUN</t>
  </si>
  <si>
    <t>4 Avenue du Parc</t>
  </si>
  <si>
    <t>http://syntaxerreur2-0.fr/</t>
  </si>
  <si>
    <t>http://www.fablab-champagnole.com/</t>
  </si>
  <si>
    <t>https://www.grandautunoismorvan.fr/l-economie/centre-de-ressources-numeriques/fablab-241.html</t>
  </si>
  <si>
    <t>http://digifab.fr/</t>
  </si>
  <si>
    <t>atelier@fablab3lapins.org</t>
  </si>
  <si>
    <t>contact.syntaxe@syntaxerreur2-0.fr</t>
  </si>
  <si>
    <t>fablabchampagnole@gmail.com</t>
  </si>
  <si>
    <t>azouz@digifab.fr</t>
  </si>
  <si>
    <t>03 85 24 22 76</t>
  </si>
  <si>
    <t>03 85 86 51 16</t>
  </si>
  <si>
    <t>06 77 39 41 45</t>
  </si>
  <si>
    <t>3.308496</t>
  </si>
  <si>
    <t>48.19638</t>
  </si>
  <si>
    <t>3.524772</t>
  </si>
  <si>
    <t>47.960738</t>
  </si>
  <si>
    <t>3.550152</t>
  </si>
  <si>
    <t>47.800568</t>
  </si>
  <si>
    <t>3.974495</t>
  </si>
  <si>
    <t>47.857774</t>
  </si>
  <si>
    <t>4.574407</t>
  </si>
  <si>
    <t>47.858829</t>
  </si>
  <si>
    <t>4.067991</t>
  </si>
  <si>
    <t>46.598402</t>
  </si>
  <si>
    <t>4.837787</t>
  </si>
  <si>
    <t>46.310361</t>
  </si>
  <si>
    <t>4.302105</t>
  </si>
  <si>
    <t>46.959549</t>
  </si>
  <si>
    <t>4.429984</t>
  </si>
  <si>
    <t>46.80645</t>
  </si>
  <si>
    <t>4.866845</t>
  </si>
  <si>
    <t>46.797587</t>
  </si>
  <si>
    <t>5.226634</t>
  </si>
  <si>
    <t>46.626833</t>
  </si>
  <si>
    <t>5.571603</t>
  </si>
  <si>
    <t>46.677955</t>
  </si>
  <si>
    <t>6.354076</t>
  </si>
  <si>
    <t>46.905997</t>
  </si>
  <si>
    <t>4.834442</t>
  </si>
  <si>
    <t>47.031842</t>
  </si>
  <si>
    <t>5.037009</t>
  </si>
  <si>
    <t>47.324066</t>
  </si>
  <si>
    <t>5.584394</t>
  </si>
  <si>
    <t>47.454959</t>
  </si>
  <si>
    <t>5.466198</t>
  </si>
  <si>
    <t>47.071416</t>
  </si>
  <si>
    <t>6.01794</t>
  </si>
  <si>
    <t>47.2457</t>
  </si>
  <si>
    <t>6.146591</t>
  </si>
  <si>
    <t>47.619645</t>
  </si>
  <si>
    <t>6.490451</t>
  </si>
  <si>
    <t>47.686017</t>
  </si>
  <si>
    <t>6.84421</t>
  </si>
  <si>
    <t>47.634201</t>
  </si>
  <si>
    <t>6.800682</t>
  </si>
  <si>
    <t>47.51081</t>
  </si>
  <si>
    <t>6.756945</t>
  </si>
  <si>
    <t>47.572184</t>
  </si>
  <si>
    <t>Mission Locale du Sénonais</t>
  </si>
  <si>
    <t>Mission Locale du Migennois et du Jovinien</t>
  </si>
  <si>
    <t>Mission Locale de l'Auxerrois</t>
  </si>
  <si>
    <t>Mission Locale du Tonnerrois et de l'Avallonnais</t>
  </si>
  <si>
    <t>Mission Locale des Marches de Bourgogne - Arrondissement de Montbard</t>
  </si>
  <si>
    <t>Mission Locale de Nevers - Sud Nivernais</t>
  </si>
  <si>
    <t>Mission Locale du Charolais</t>
  </si>
  <si>
    <t>Mission Locale du Mâconnais</t>
  </si>
  <si>
    <t>CiLEF - Mission Locale de l'Autunois</t>
  </si>
  <si>
    <t>Pôle Insertion emploi - Association AGIRE</t>
  </si>
  <si>
    <t>Mission Locale du Châlonnais</t>
  </si>
  <si>
    <t>Mission Locale de La Bresse Louhanaise</t>
  </si>
  <si>
    <t>Mission Locale Sud Jura</t>
  </si>
  <si>
    <t>Mission Locale du Haut-Doubs</t>
  </si>
  <si>
    <t>Mission Locale rurale de Beaune</t>
  </si>
  <si>
    <t>Mission Locale de l'arrondissement de Dijon</t>
  </si>
  <si>
    <t>Mission Locale du Bassin Graylois</t>
  </si>
  <si>
    <t>Mission Locale Dole-Revermont</t>
  </si>
  <si>
    <t>Mission Locale du Bassin d'Emploi de Besançon</t>
  </si>
  <si>
    <t>Mission Locale du Bassin d'Emploi de Vesoul</t>
  </si>
  <si>
    <t>Mission Locale de Lure / Luxeuil-les-Bains / Champagney</t>
  </si>
  <si>
    <t>Mission Locale du territoire de Belfort</t>
  </si>
  <si>
    <t>IDEIS - Mission Locale du Pays de Monbéliard</t>
  </si>
  <si>
    <t>Mission Locale d'Héricourt - Villersexel</t>
  </si>
  <si>
    <t>6 rue Henri Sanglier</t>
  </si>
  <si>
    <t>SENS</t>
  </si>
  <si>
    <t>25 rue Gabriel Cordier</t>
  </si>
  <si>
    <t>MIGENNES</t>
  </si>
  <si>
    <t>1 avenue Rodin</t>
  </si>
  <si>
    <t>AUXERRE</t>
  </si>
  <si>
    <t>3 rue Claude Aillot</t>
  </si>
  <si>
    <t>TONNERRE</t>
  </si>
  <si>
    <t>1 rue Ernest Humblot</t>
  </si>
  <si>
    <t>5 allée de la Louée</t>
  </si>
  <si>
    <t>47 rue de la Convention</t>
  </si>
  <si>
    <t>1000 Avenue Maréchal Lattre de Tassigny</t>
  </si>
  <si>
    <t>1 rue des Pierres</t>
  </si>
  <si>
    <t>5 avenue François Mitterrand</t>
  </si>
  <si>
    <t>LE CREUSOT</t>
  </si>
  <si>
    <t>4 rue Jules Ferry</t>
  </si>
  <si>
    <t>1000 rue des Gentianes</t>
  </si>
  <si>
    <t>LONS LE SAUNIER</t>
  </si>
  <si>
    <t>17 place des Bernardines</t>
  </si>
  <si>
    <t>PONTARLIER</t>
  </si>
  <si>
    <t>6 bis avenue Guigone de Salins</t>
  </si>
  <si>
    <t>8 rue du Temple</t>
  </si>
  <si>
    <t>6 rue des Stades</t>
  </si>
  <si>
    <t>ARC LES GRAY</t>
  </si>
  <si>
    <t>24 place nationale</t>
  </si>
  <si>
    <t>10C rue Midol</t>
  </si>
  <si>
    <t>4 rue André Maginot</t>
  </si>
  <si>
    <t>3 rue Parmentier</t>
  </si>
  <si>
    <t>12 place de l'Europe</t>
  </si>
  <si>
    <t>2 avenue des alliés</t>
  </si>
  <si>
    <t>MONTBELIARD</t>
  </si>
  <si>
    <t>11 rue de la tuilerie</t>
  </si>
  <si>
    <t>HERICOURT</t>
  </si>
  <si>
    <t>missionslocales-bfc.fr/mission-locale-migennois-jovinien/</t>
  </si>
  <si>
    <t>mirta.com</t>
  </si>
  <si>
    <t>missionlocalemarchesdebourgogne.com</t>
  </si>
  <si>
    <t>missionlocale-nevers.fr</t>
  </si>
  <si>
    <t>missionlocale-macon.fr</t>
  </si>
  <si>
    <t>cilef-orientation-emploi.fr</t>
  </si>
  <si>
    <t>agire-cucm.fr</t>
  </si>
  <si>
    <t>missionlocaleduchalonnais.fr</t>
  </si>
  <si>
    <t>missionlocalesudjura.org</t>
  </si>
  <si>
    <t>missionlocalebeaune.fr</t>
  </si>
  <si>
    <t>mldijon.asso.fr</t>
  </si>
  <si>
    <t>missionslocales-bfc.fr/mission-locale-bassin-graylois/</t>
  </si>
  <si>
    <t>missionlocale-dolerevermont.fr</t>
  </si>
  <si>
    <t>missionlocale-besancon.fr</t>
  </si>
  <si>
    <t>milovesoul.org</t>
  </si>
  <si>
    <t>missionslocales-bfc.fr/mission-locale-llc/</t>
  </si>
  <si>
    <t>mission-locale90.fr</t>
  </si>
  <si>
    <t>ideis-asso.fr</t>
  </si>
  <si>
    <t>milobourgognenivernaise@milobfc.fr</t>
  </si>
  <si>
    <t>milosenonais@milobfc.fr</t>
  </si>
  <si>
    <t>milomigennoisjovinien@milobfc.fr</t>
  </si>
  <si>
    <t>milo.auxerre@milobfc.fr</t>
  </si>
  <si>
    <t>milotonnerroisavallonnais@milobfc.fr</t>
  </si>
  <si>
    <t>milomarchesdebourgogne@milobfc.fr</t>
  </si>
  <si>
    <t>miloneverssudnivernais@milobfc.fr</t>
  </si>
  <si>
    <t>milonivernaismorvan@milobfc.fr</t>
  </si>
  <si>
    <t>milocharolais@milobfc.fr</t>
  </si>
  <si>
    <t>milomaconnais@milobfc.fr</t>
  </si>
  <si>
    <t>miloautunois@milobfc.fr</t>
  </si>
  <si>
    <t>milocreusotmontceau@milobfc.fr</t>
  </si>
  <si>
    <t>milochallonnais@milobfc.fr</t>
  </si>
  <si>
    <t>milobresselouhanaise@milobfc.fr</t>
  </si>
  <si>
    <t>milosudjura@milobfc.fr</t>
  </si>
  <si>
    <t>milohautdoubs@milobfc.fr</t>
  </si>
  <si>
    <t>milobeaune@milobfc.fr</t>
  </si>
  <si>
    <t>miloarrondissementdijon@milobfc.fr</t>
  </si>
  <si>
    <t>milobassingraylois@milobfc.fr</t>
  </si>
  <si>
    <t>milodolerevermont@milobfc.fr</t>
  </si>
  <si>
    <t>milobassindemploibesancon@milobfc.fr</t>
  </si>
  <si>
    <t>missionlocalevesoul@milo-bfc.fr</t>
  </si>
  <si>
    <t>milolureluxeuilchampagney@milobfc.fr</t>
  </si>
  <si>
    <t>miloterritoiredebelfort@milobfc.fr</t>
  </si>
  <si>
    <t>contact@ideis-asso.fr</t>
  </si>
  <si>
    <t>missionlocalehericourt@milobfc.fr</t>
  </si>
  <si>
    <t>03 86 80 00 67</t>
  </si>
  <si>
    <t>09 70 19 89 89</t>
  </si>
  <si>
    <t>03 86 55 17 33</t>
  </si>
  <si>
    <t>03 80 91 36 42</t>
  </si>
  <si>
    <t>03 85 85 49 30</t>
  </si>
  <si>
    <t>03 85 39 95 00</t>
  </si>
  <si>
    <t>03 85 86 51 92</t>
  </si>
  <si>
    <t>03 85 77 68 01</t>
  </si>
  <si>
    <t>03 85 97 47 59</t>
  </si>
  <si>
    <t>03 85 74 91 00</t>
  </si>
  <si>
    <t>03 84 87 02 56</t>
  </si>
  <si>
    <t>03 81 46 54 61</t>
  </si>
  <si>
    <t>03 80 24 93 65</t>
  </si>
  <si>
    <t>03 80 44 91 44</t>
  </si>
  <si>
    <t>03 84 64 88 38</t>
  </si>
  <si>
    <t>03 84 72 53 18</t>
  </si>
  <si>
    <t>03 81 85 85 85</t>
  </si>
  <si>
    <t>03 84 76 38 19</t>
  </si>
  <si>
    <t>03 84 89 00 33</t>
  </si>
  <si>
    <t>03 84 90 40 10</t>
  </si>
  <si>
    <t>03 81 71 04 00</t>
  </si>
  <si>
    <t>03 84 46 58 03</t>
  </si>
  <si>
    <t>6.070628</t>
  </si>
  <si>
    <t>47.037643</t>
  </si>
  <si>
    <t>4.163566</t>
  </si>
  <si>
    <t>47.775155</t>
  </si>
  <si>
    <t>5.772358</t>
  </si>
  <si>
    <t>46.902668</t>
  </si>
  <si>
    <t>6.658207</t>
  </si>
  <si>
    <t>47.521728</t>
  </si>
  <si>
    <t>3.759823</t>
  </si>
  <si>
    <t>47.603363</t>
  </si>
  <si>
    <t>6.361227</t>
  </si>
  <si>
    <t>47.352628</t>
  </si>
  <si>
    <t>6.36156</t>
  </si>
  <si>
    <t>47.352575</t>
  </si>
  <si>
    <t>5.438472</t>
  </si>
  <si>
    <t>46.573164</t>
  </si>
  <si>
    <t>6.656181</t>
  </si>
  <si>
    <t>47.25957</t>
  </si>
  <si>
    <t>5.97366</t>
  </si>
  <si>
    <t>47.2193</t>
  </si>
  <si>
    <t>2.948545</t>
  </si>
  <si>
    <t>47.70093</t>
  </si>
  <si>
    <t>5.453529</t>
  </si>
  <si>
    <t>46.744635</t>
  </si>
  <si>
    <t>6.136538</t>
  </si>
  <si>
    <t>46.537883</t>
  </si>
  <si>
    <t>6.236533</t>
  </si>
  <si>
    <t>47.246334</t>
  </si>
  <si>
    <t>6.685299</t>
  </si>
  <si>
    <t>47.704804</t>
  </si>
  <si>
    <t>3.071567</t>
  </si>
  <si>
    <t>47.779869</t>
  </si>
  <si>
    <t>5.51564</t>
  </si>
  <si>
    <t>47.61471</t>
  </si>
  <si>
    <t>3.09557</t>
  </si>
  <si>
    <t>47.887432</t>
  </si>
  <si>
    <t>3.634247</t>
  </si>
  <si>
    <t>47.531499</t>
  </si>
  <si>
    <t>4.575485</t>
  </si>
  <si>
    <t>47.850467</t>
  </si>
  <si>
    <t>4.344631</t>
  </si>
  <si>
    <t>46.207637</t>
  </si>
  <si>
    <t>5.407953</t>
  </si>
  <si>
    <t>46.968329</t>
  </si>
  <si>
    <t>2.998647</t>
  </si>
  <si>
    <t>48.202902</t>
  </si>
  <si>
    <t>6.497182</t>
  </si>
  <si>
    <t>47.39348</t>
  </si>
  <si>
    <t>4.651346</t>
  </si>
  <si>
    <t>46.429922</t>
  </si>
  <si>
    <t>6.292208</t>
  </si>
  <si>
    <t>47.885222</t>
  </si>
  <si>
    <t>4.574612</t>
  </si>
  <si>
    <t>46.869007</t>
  </si>
  <si>
    <t>3.53977</t>
  </si>
  <si>
    <t>47.526418</t>
  </si>
  <si>
    <t>3.69016</t>
  </si>
  <si>
    <t>47.68326</t>
  </si>
  <si>
    <t>6.378162</t>
  </si>
  <si>
    <t>47.480117</t>
  </si>
  <si>
    <t>4.514078</t>
  </si>
  <si>
    <t>46.761851</t>
  </si>
  <si>
    <t>4.51379</t>
  </si>
  <si>
    <t>46.990895</t>
  </si>
  <si>
    <t>4.180601</t>
  </si>
  <si>
    <t>46.867816</t>
  </si>
  <si>
    <t>6.102624</t>
  </si>
  <si>
    <t>47.766402</t>
  </si>
  <si>
    <t>6.158342</t>
  </si>
  <si>
    <t>46.857464</t>
  </si>
  <si>
    <t>5.946111</t>
  </si>
  <si>
    <t>47.487598</t>
  </si>
  <si>
    <t>6.483597</t>
  </si>
  <si>
    <t>47.046697</t>
  </si>
  <si>
    <t>5.591977</t>
  </si>
  <si>
    <t>47.43045</t>
  </si>
  <si>
    <t>6.720897</t>
  </si>
  <si>
    <t>47.842509</t>
  </si>
  <si>
    <t>5.112966</t>
  </si>
  <si>
    <t>47.521601</t>
  </si>
  <si>
    <t>5.841782</t>
  </si>
  <si>
    <t>47.812036</t>
  </si>
  <si>
    <t>5.785663</t>
  </si>
  <si>
    <t>47.626564</t>
  </si>
  <si>
    <t>3.426606</t>
  </si>
  <si>
    <t>48.167365</t>
  </si>
  <si>
    <t>6.57825</t>
  </si>
  <si>
    <t>47.450586</t>
  </si>
  <si>
    <t>4.004362</t>
  </si>
  <si>
    <t>47.585063</t>
  </si>
  <si>
    <t>3.680576</t>
  </si>
  <si>
    <t>47.599156</t>
  </si>
  <si>
    <t>3.636625</t>
  </si>
  <si>
    <t>47.596704</t>
  </si>
  <si>
    <t>6.16163</t>
  </si>
  <si>
    <t>47.1972</t>
  </si>
  <si>
    <t>5.769657</t>
  </si>
  <si>
    <t>47.289935</t>
  </si>
  <si>
    <t>4.48266</t>
  </si>
  <si>
    <t>46.3073</t>
  </si>
  <si>
    <t>4.016749</t>
  </si>
  <si>
    <t>46.213316</t>
  </si>
  <si>
    <t>6.798311</t>
  </si>
  <si>
    <t>47.499355</t>
  </si>
  <si>
    <t>4.046302</t>
  </si>
  <si>
    <t>47.209144</t>
  </si>
  <si>
    <t>6.025381</t>
  </si>
  <si>
    <t>46.52745</t>
  </si>
  <si>
    <t>6.192658</t>
  </si>
  <si>
    <t>46.710385</t>
  </si>
  <si>
    <t>6.336511</t>
  </si>
  <si>
    <t>47.09857</t>
  </si>
  <si>
    <t>3.994644</t>
  </si>
  <si>
    <t>47.694475</t>
  </si>
  <si>
    <t>5.657127</t>
  </si>
  <si>
    <t>47.147111</t>
  </si>
  <si>
    <t>6.526425</t>
  </si>
  <si>
    <t>47.131422</t>
  </si>
  <si>
    <t>5.611852</t>
  </si>
  <si>
    <t>46.520481</t>
  </si>
  <si>
    <t>5.668356</t>
  </si>
  <si>
    <t>46.994091</t>
  </si>
  <si>
    <t>5.559356</t>
  </si>
  <si>
    <t>47.283404</t>
  </si>
  <si>
    <t>5.408484</t>
  </si>
  <si>
    <t>47.314203</t>
  </si>
  <si>
    <t>4.55769</t>
  </si>
  <si>
    <t>47.262363</t>
  </si>
  <si>
    <t>3.99764</t>
  </si>
  <si>
    <t>47.368857</t>
  </si>
  <si>
    <t>6.424572</t>
  </si>
  <si>
    <t>47.735178</t>
  </si>
  <si>
    <t>5.883626</t>
  </si>
  <si>
    <t>47.103238</t>
  </si>
  <si>
    <t>6.068799</t>
  </si>
  <si>
    <t>47.422404</t>
  </si>
  <si>
    <t>6.238387</t>
  </si>
  <si>
    <t>47.316352</t>
  </si>
  <si>
    <t>4.438949</t>
  </si>
  <si>
    <t>46.481012</t>
  </si>
  <si>
    <t>3.069992</t>
  </si>
  <si>
    <t>47.642826</t>
  </si>
  <si>
    <t>5.240823</t>
  </si>
  <si>
    <t>46.749576</t>
  </si>
  <si>
    <t>6.812826</t>
  </si>
  <si>
    <t>47.317628</t>
  </si>
  <si>
    <t>4.638973</t>
  </si>
  <si>
    <t>46.847419</t>
  </si>
  <si>
    <t>3.195223</t>
  </si>
  <si>
    <t>47.617932</t>
  </si>
  <si>
    <t>4.40393</t>
  </si>
  <si>
    <t>46.829923</t>
  </si>
  <si>
    <t>5.861152</t>
  </si>
  <si>
    <t>46.95238</t>
  </si>
  <si>
    <t>4.598063</t>
  </si>
  <si>
    <t>46.520024</t>
  </si>
  <si>
    <t>6.585854</t>
  </si>
  <si>
    <t>47.298151</t>
  </si>
  <si>
    <t>6.279902</t>
  </si>
  <si>
    <t>47.695666</t>
  </si>
  <si>
    <t>4.670813</t>
  </si>
  <si>
    <t>46.580813</t>
  </si>
  <si>
    <t>5.972356</t>
  </si>
  <si>
    <t>47.665199</t>
  </si>
  <si>
    <t>3.600869</t>
  </si>
  <si>
    <t>47.90281</t>
  </si>
  <si>
    <t>5.566614</t>
  </si>
  <si>
    <t>46.827911</t>
  </si>
  <si>
    <t>3.260694</t>
  </si>
  <si>
    <t>48.343793</t>
  </si>
  <si>
    <t>6.830879</t>
  </si>
  <si>
    <t>47.513896</t>
  </si>
  <si>
    <t>4.085383</t>
  </si>
  <si>
    <t>47.847308</t>
  </si>
  <si>
    <t>3.974558</t>
  </si>
  <si>
    <t>47.858071</t>
  </si>
  <si>
    <t>4.135983</t>
  </si>
  <si>
    <t>46.709121</t>
  </si>
  <si>
    <t>6.345019</t>
  </si>
  <si>
    <t>47.147983</t>
  </si>
  <si>
    <t>4.447884</t>
  </si>
  <si>
    <t>47.542374</t>
  </si>
  <si>
    <t>3.063466</t>
  </si>
  <si>
    <t>48.332378</t>
  </si>
  <si>
    <t>3.557569</t>
  </si>
  <si>
    <t>48.233735</t>
  </si>
  <si>
    <t>6.432014</t>
  </si>
  <si>
    <t>47.550792</t>
  </si>
  <si>
    <t>MSAP Ancy le Franc</t>
  </si>
  <si>
    <t>MSAP Arcey (Bureau de Poste)</t>
  </si>
  <si>
    <t>MSAP Agence postale Arcy-sur-cure</t>
  </si>
  <si>
    <t>MSAP Objectif Emploi Baume-les-Dames</t>
  </si>
  <si>
    <t>MSAP Communauté de communes du Pays de Sancey Belleherbe</t>
  </si>
  <si>
    <t>MSAP Bléneau</t>
  </si>
  <si>
    <t>MSAP Objectif Emploi Bouclans</t>
  </si>
  <si>
    <t>MSAP Champignelles</t>
  </si>
  <si>
    <t>MSAP Châtel-Censoir</t>
  </si>
  <si>
    <t>MSAP Pays Châtillonnais</t>
  </si>
  <si>
    <t>MSAP de la Plaine Jurassienne</t>
  </si>
  <si>
    <t>MSAP Objectif Emploi Clerval</t>
  </si>
  <si>
    <t>MSAP Clunisois</t>
  </si>
  <si>
    <t>MSAP Pôle de Proximité de Couches</t>
  </si>
  <si>
    <t>MSAP Coulanges sur Yonne</t>
  </si>
  <si>
    <t>MSAP Objectif Emploi Rougemont</t>
  </si>
  <si>
    <t>MSAP Ecuisses</t>
  </si>
  <si>
    <t>MSAP Epinac</t>
  </si>
  <si>
    <t>MSAP Pôle de proximité Etang sur Arroux</t>
  </si>
  <si>
    <t>MSAP Faverney - Terres de Saône</t>
  </si>
  <si>
    <t>MSAP Fretigney et Velloreille</t>
  </si>
  <si>
    <t>MSAP Gilley</t>
  </si>
  <si>
    <t>MSAP Gray</t>
  </si>
  <si>
    <t>MSAP Haut du Them Château Lambert</t>
  </si>
  <si>
    <t>MSAP Is-sur-Tille</t>
  </si>
  <si>
    <t>MSAP Hauts du Val de Saône</t>
  </si>
  <si>
    <t>MSAP Objectif Emploi L'Isle sur le Doubs</t>
  </si>
  <si>
    <t>MSAP Mailly-la-Ville</t>
  </si>
  <si>
    <t>MSAP Mailly le Château</t>
  </si>
  <si>
    <t>MSAP Haute-Grosne</t>
  </si>
  <si>
    <t>MSAP Morez</t>
  </si>
  <si>
    <t>MSAP de la Région d'Orgelet</t>
  </si>
  <si>
    <t>MSAP Pouilly-en-Auxois</t>
  </si>
  <si>
    <t>MSAP Quarré-les-Tombes</t>
  </si>
  <si>
    <t>MSAP Quingey</t>
  </si>
  <si>
    <t>MSAP Objectif Emploi Roulans</t>
  </si>
  <si>
    <t>MSAP Saillenard</t>
  </si>
  <si>
    <t>MSAP Sainte-Croix</t>
  </si>
  <si>
    <t>MSAP Saint-Etienne-en-Bresse</t>
  </si>
  <si>
    <t>MSAP Saint-Germain du Bois</t>
  </si>
  <si>
    <t>MSAP Saint-Sauveur en Puisaye</t>
  </si>
  <si>
    <t>MSAP Saint-Sernin du Bois</t>
  </si>
  <si>
    <t>MSAP Objectif Emploi Sancey</t>
  </si>
  <si>
    <t>MSAP Saulieu</t>
  </si>
  <si>
    <t>MSAP Communauté de communes entre Saone et Grosne</t>
  </si>
  <si>
    <t>MSAP Seignelay</t>
  </si>
  <si>
    <t>MSAP Semur-en-Auxois</t>
  </si>
  <si>
    <t>MSAP Yonne Nord</t>
  </si>
  <si>
    <t>MSAP Tanlay</t>
  </si>
  <si>
    <t>MSAP Tonnerre</t>
  </si>
  <si>
    <t>MSAP Moulin des Roches</t>
  </si>
  <si>
    <t>MSAP du Pays d'Alésia et de la Seine</t>
  </si>
  <si>
    <t>MSAP du Sivom du Nord Senonais</t>
  </si>
  <si>
    <t>13 rue du Four</t>
  </si>
  <si>
    <t>11 Place Clermont Tonnerre</t>
  </si>
  <si>
    <t>10 Rue de l'Hôtel de ville</t>
  </si>
  <si>
    <t>29 rue de la 5ème Division Blindée</t>
  </si>
  <si>
    <t>1 rue du fossé au veau</t>
  </si>
  <si>
    <t>2 B place du Général de Gaulle</t>
  </si>
  <si>
    <t>3 Place de la République</t>
  </si>
  <si>
    <t>10 Grande Rue</t>
  </si>
  <si>
    <t>1 Allée des Sapins</t>
  </si>
  <si>
    <t>7-9 rue Picasso</t>
  </si>
  <si>
    <t>Place de la Libération</t>
  </si>
  <si>
    <t>3 Place Orion</t>
  </si>
  <si>
    <t>194 rue des Couenneaux</t>
  </si>
  <si>
    <t>1 Place de la Poste</t>
  </si>
  <si>
    <t>Place Charles de Gaulle</t>
  </si>
  <si>
    <t>5 rue Arsène Duguyot</t>
  </si>
  <si>
    <t>Rue de la République</t>
  </si>
  <si>
    <t>3, Route de Prunoy</t>
  </si>
  <si>
    <t>1 Place Aristide Briand</t>
  </si>
  <si>
    <t>11 rue Albert Camus</t>
  </si>
  <si>
    <t>Place de la Gare</t>
  </si>
  <si>
    <t>3 place du collège</t>
  </si>
  <si>
    <t>13 rue de Paris</t>
  </si>
  <si>
    <t>Place de l'Hôtel de Ville</t>
  </si>
  <si>
    <t>5 place du marché</t>
  </si>
  <si>
    <t>57 rue des Ballastières</t>
  </si>
  <si>
    <t>Rue des Grands Bois</t>
  </si>
  <si>
    <t>place de l'Hôtel de Ville</t>
  </si>
  <si>
    <t>Rue d'Orléans</t>
  </si>
  <si>
    <t>Zone d'activités du Pré Rond</t>
  </si>
  <si>
    <t>Rue du 19 Mars 1962</t>
  </si>
  <si>
    <t>place Charles de Gaulle</t>
  </si>
  <si>
    <t>2 bis rue d'Autun</t>
  </si>
  <si>
    <t>1 rue du Général Leclerc</t>
  </si>
  <si>
    <t>18 rue de la gare</t>
  </si>
  <si>
    <t>21 grande rue</t>
  </si>
  <si>
    <t>2 Avenue Jean de Lattre de Tassigny</t>
  </si>
  <si>
    <t>2 rue de Lorraine</t>
  </si>
  <si>
    <t>3 rue de la vierge</t>
  </si>
  <si>
    <t>20 place du Général Leclerc</t>
  </si>
  <si>
    <t>Pré Jean Roche</t>
  </si>
  <si>
    <t>12 rue du Tire Sachot</t>
  </si>
  <si>
    <t>5 route du miroir</t>
  </si>
  <si>
    <t>16 Rue de la Velle</t>
  </si>
  <si>
    <t>3 avenue du parc</t>
  </si>
  <si>
    <t>18 rue Camelinat</t>
  </si>
  <si>
    <t>32 Rue Comtesse Mahaut</t>
  </si>
  <si>
    <t>17 Grande Rue</t>
  </si>
  <si>
    <t>Place du Roi de Rome</t>
  </si>
  <si>
    <t>Maison des associations n°4</t>
  </si>
  <si>
    <t>Le Bourg</t>
  </si>
  <si>
    <t>12 rue Maurice Ravel</t>
  </si>
  <si>
    <t>Place du 25 juin 1944</t>
  </si>
  <si>
    <t>23 avenue de la Libération</t>
  </si>
  <si>
    <t>1 Grande Rue</t>
  </si>
  <si>
    <t>8 rue de la Scierie</t>
  </si>
  <si>
    <t>15 Promenade du Pré de l'Echelle</t>
  </si>
  <si>
    <t>6 Rue Neuve</t>
  </si>
  <si>
    <t>29 Grande rue</t>
  </si>
  <si>
    <t>4 chemin du quart</t>
  </si>
  <si>
    <t>11 route de Salins</t>
  </si>
  <si>
    <t>Place des Tilleuls</t>
  </si>
  <si>
    <t>1 rue des Saucis</t>
  </si>
  <si>
    <t>Espace Jean-Claude Patriarche</t>
  </si>
  <si>
    <t>1 place de l'Eglise</t>
  </si>
  <si>
    <t>1 bis rue de l'Eglise</t>
  </si>
  <si>
    <t>15 Place d'Armes</t>
  </si>
  <si>
    <t>Place du Souvenir Français</t>
  </si>
  <si>
    <t>Espace Culturel</t>
  </si>
  <si>
    <t>Place de la Poste</t>
  </si>
  <si>
    <t>180 route du Bourg</t>
  </si>
  <si>
    <t>rue du Moulin de l'Arche</t>
  </si>
  <si>
    <t>14, Place du Marché</t>
  </si>
  <si>
    <t>Esplanade des Fêtes</t>
  </si>
  <si>
    <t>1 , Place Paultre des Ormes</t>
  </si>
  <si>
    <t>Place Salignac Fénelon</t>
  </si>
  <si>
    <t>Zone Artisanale Les Mélincols</t>
  </si>
  <si>
    <t>12 place Gandin</t>
  </si>
  <si>
    <t>30 bis Rue du Maréchal de lattre de Tassigny</t>
  </si>
  <si>
    <t>5, rue tour des Fossés</t>
  </si>
  <si>
    <t>Place du Grand Puits</t>
  </si>
  <si>
    <t>1 route des Prairies</t>
  </si>
  <si>
    <t>1 avenue de Verdun</t>
  </si>
  <si>
    <t>6 rue Gatelot</t>
  </si>
  <si>
    <t>Rue Jean Moulin</t>
  </si>
  <si>
    <t>1, avenue Pasteur</t>
  </si>
  <si>
    <t>18 rue de l'Hôtel de Ville</t>
  </si>
  <si>
    <t>1 rue Haute de Fossés</t>
  </si>
  <si>
    <t>2 avenue de la Gare - Immeuble Sémaphore</t>
  </si>
  <si>
    <t>rue du moulin</t>
  </si>
  <si>
    <t>5 Place du Général de Gaulle</t>
  </si>
  <si>
    <t>18 avenue Jean-Jaurès</t>
  </si>
  <si>
    <t>1 B Place de la Liberté</t>
  </si>
  <si>
    <t>Place du Général de Gaulle</t>
  </si>
  <si>
    <t>LES VALLEES DE LA VANNE</t>
  </si>
  <si>
    <t>contact@msap-amancey.fr</t>
  </si>
  <si>
    <t>Rsp.tanlay@letonnerroisenbourgogne.fr</t>
  </si>
  <si>
    <t>msap.arbois@agate-paysages.fr</t>
  </si>
  <si>
    <t>msap.arcey@laposte.fr</t>
  </si>
  <si>
    <t>arcy.rsp@orange.fr</t>
  </si>
  <si>
    <t>msap@petitemontagne.fr</t>
  </si>
  <si>
    <t>msap@csarnayleduc.fr</t>
  </si>
  <si>
    <t>baumelesdames@msapobjectifemploi.org</t>
  </si>
  <si>
    <t>msap@baumelesdames.org</t>
  </si>
  <si>
    <t>msap@ccportedujura.fr</t>
  </si>
  <si>
    <t>cc.dessoubre.barbeche@wanadoo.fr</t>
  </si>
  <si>
    <t>msap@besancon.fr</t>
  </si>
  <si>
    <t>msapbleneau@orange.fr</t>
  </si>
  <si>
    <t>msap.bletterans@laposte.fr</t>
  </si>
  <si>
    <t>contact@ccpouillybligny.fr</t>
  </si>
  <si>
    <t>msap.bois-d-amont@laposte.fr</t>
  </si>
  <si>
    <t>bouclansroulans@msapobjectifemploi.org</t>
  </si>
  <si>
    <t>v.duban@ccrc70.fr</t>
  </si>
  <si>
    <t>msap.champignelles@orange.fr</t>
  </si>
  <si>
    <t>msap.champlitte@laposte.fr</t>
  </si>
  <si>
    <t>msap.chantenay-st-imbert@laposte.fr</t>
  </si>
  <si>
    <t>relaisaccueil-chateauchinon@hotmail.fr</t>
  </si>
  <si>
    <t>msapchatelcensoir@orange.fr</t>
  </si>
  <si>
    <t>msap@cscl-chatillonnais.fr</t>
  </si>
  <si>
    <t>msap.plainejurassienne@agate-paysages.fr</t>
  </si>
  <si>
    <t>clervalsancey@msapobjectifemploi.org</t>
  </si>
  <si>
    <t>contact@enclunisois.com</t>
  </si>
  <si>
    <t>msappij@cchc.fr</t>
  </si>
  <si>
    <t>accueil@cctbc.fr</t>
  </si>
  <si>
    <t>pole.couches@grandautunoismorvan.fr</t>
  </si>
  <si>
    <t>msap.ccfvy@orange.fr</t>
  </si>
  <si>
    <t>cravant.rsp@orange.fr</t>
  </si>
  <si>
    <t>rougemont@msapobjectifemploi.org</t>
  </si>
  <si>
    <t>msap-donzy@orange.fr</t>
  </si>
  <si>
    <t>msap.dornes@laposte.fr</t>
  </si>
  <si>
    <t>mairie.ecuisses@wanadoo.fr</t>
  </si>
  <si>
    <t>Veronique.ROSSI-COTELLA@grandautunoismorvan.fr</t>
  </si>
  <si>
    <t>jean-Louis.souchet@grandautunoismorvan.fr</t>
  </si>
  <si>
    <t>m.burney@cctds.fr</t>
  </si>
  <si>
    <t>msap.fleurey-sur-ouche@laposte.fr</t>
  </si>
  <si>
    <t>msap.frasne@laposte.fr</t>
  </si>
  <si>
    <t>pvs.fretigney@gmail.com</t>
  </si>
  <si>
    <t>msap.gilley@laposte.net</t>
  </si>
  <si>
    <t>toiservices@ville-gray.fr</t>
  </si>
  <si>
    <t>rsphautduthem@laposte.net</t>
  </si>
  <si>
    <t>msap.issurtille@hotmail.com</t>
  </si>
  <si>
    <t>marilyn.furtin@cchvs.fr</t>
  </si>
  <si>
    <t>aurelie.cias@orange.fr</t>
  </si>
  <si>
    <t>msap@les-vallees-de-la-vanne.fr</t>
  </si>
  <si>
    <t>lislesurledoubs@msapobjectifemploi.org</t>
  </si>
  <si>
    <t>msap.l-isle-sur-serein@laposte.fr</t>
  </si>
  <si>
    <t>centre.social.lormes@wanadoo.fr</t>
  </si>
  <si>
    <t>csluzycommeau@gmail.com</t>
  </si>
  <si>
    <t>msap.magny-cours@laposte.fr</t>
  </si>
  <si>
    <t>mville.rsp@orange.fr</t>
  </si>
  <si>
    <t>mlc89.rsp@orange.fr</t>
  </si>
  <si>
    <t>msap.mamirolle@laposte.fr</t>
  </si>
  <si>
    <t>msap.marnay@laposte.fr</t>
  </si>
  <si>
    <t>msap71520@gmail.com</t>
  </si>
  <si>
    <t>msap.mervans@laposte.fr</t>
  </si>
  <si>
    <t>msapmontbeliard@outlook.fr</t>
  </si>
  <si>
    <t>relais.accueil-montsauche@orange.fr</t>
  </si>
  <si>
    <t>msap.montsauche-les-settons@laposte.fr</t>
  </si>
  <si>
    <t>accueil@msap.mairie-morez.fr</t>
  </si>
  <si>
    <t>centre-social-moulins-engilbert@wanadoo.fr</t>
  </si>
  <si>
    <t>msap.mouthe@laposte.fr</t>
  </si>
  <si>
    <t>mairie.lps25@orange.fr</t>
  </si>
  <si>
    <t>msap.nolay@laposte.fr</t>
  </si>
  <si>
    <t>msap.noyers@laposte.fr</t>
  </si>
  <si>
    <t>msap.orchamps@laposte.fr</t>
  </si>
  <si>
    <t>msap.orchamps-vennes@laposte.fr</t>
  </si>
  <si>
    <t>maison.services@ccorgelet.com</t>
  </si>
  <si>
    <t>msap.pesmes@laposte.fr</t>
  </si>
  <si>
    <t>msap.cspouilly@gmail.com</t>
  </si>
  <si>
    <t>msap.pouilly-sur-loire@laposte.fr</t>
  </si>
  <si>
    <t>msap@cclnb.fr</t>
  </si>
  <si>
    <t>mairie-quarre@wanadoo.fr</t>
  </si>
  <si>
    <t>david.yoder@cctv70.fr</t>
  </si>
  <si>
    <t>rspquingey@gmail.com</t>
  </si>
  <si>
    <t>msap-saintamand@cscpf.fr</t>
  </si>
  <si>
    <t>csdesamognes@orange.fr</t>
  </si>
  <si>
    <t>pimmsvaldejoux@pimms.org</t>
  </si>
  <si>
    <t>rspstecroix@laposte.net</t>
  </si>
  <si>
    <t>msap.saint-fargeau@laposte.fr</t>
  </si>
  <si>
    <t>mairie-71330-saint-germain-du-bois@wanadoo.fr</t>
  </si>
  <si>
    <t>msap.saint-hippolyte@laposte.fr</t>
  </si>
  <si>
    <t>msap.saint-honore-les-bains@laposte.fr</t>
  </si>
  <si>
    <t>cathy-rsp@escn58.info</t>
  </si>
  <si>
    <t>rspsaintsauveur@orange.fr</t>
  </si>
  <si>
    <t>servicesgeneraux@mairiesaintsernindubois.fr</t>
  </si>
  <si>
    <t>msap.ps@agate-paysages.fr</t>
  </si>
  <si>
    <t>msap.salornay-sur-guye@laposte.fr</t>
  </si>
  <si>
    <t>clervalsancey@msapobjectifemploidc.org</t>
  </si>
  <si>
    <t>msapsaulieu@gmail.com</t>
  </si>
  <si>
    <t>msap.saulx@laposte.fr</t>
  </si>
  <si>
    <t>m.blanchedeau.ccgmsv@orange.fr</t>
  </si>
  <si>
    <t>msap.scey-sur-saone-et-st-albin@laposte.fr</t>
  </si>
  <si>
    <t>msap@seignelay.fr</t>
  </si>
  <si>
    <t>msap.sellieres@laposte.fr</t>
  </si>
  <si>
    <t>msap.sennecey@orange.fr</t>
  </si>
  <si>
    <t>msap@ccyn.fr</t>
  </si>
  <si>
    <t>msap.seurre@laposte.fr</t>
  </si>
  <si>
    <t>msapsochaux@outlook.fr</t>
  </si>
  <si>
    <t>rsp@letonnerroisenbourgogne.fr</t>
  </si>
  <si>
    <t>moulin-des-roches@wanadoo.fr</t>
  </si>
  <si>
    <t>mds@valdahon.com</t>
  </si>
  <si>
    <t>centresocial.58210@wanadoo.fr</t>
  </si>
  <si>
    <t>msap.villeneuve-l-archeveque@laposte.fr</t>
  </si>
  <si>
    <t>msap.villersexel@laposte.fr</t>
  </si>
  <si>
    <t>8h-11h30</t>
  </si>
  <si>
    <t>9h15-11h30</t>
  </si>
  <si>
    <t>14h30-16h30</t>
  </si>
  <si>
    <t>9h-13h</t>
  </si>
  <si>
    <t>13h15-17h</t>
  </si>
  <si>
    <t>13h15-17h15</t>
  </si>
  <si>
    <t>Voie routière</t>
  </si>
  <si>
    <t>Châlon-sur-Saône</t>
  </si>
  <si>
    <t>1 rue Neuve</t>
  </si>
  <si>
    <t>RULLY</t>
  </si>
  <si>
    <t>http://chalonsursaone.MonAssistant.Numerique.com</t>
  </si>
  <si>
    <t>christophevenin@pratimedia.com</t>
  </si>
  <si>
    <t>VENIN Christophe</t>
  </si>
  <si>
    <t>Crédit ou réduction d'impôts pour les particuliers</t>
  </si>
  <si>
    <t>12h-20h</t>
  </si>
  <si>
    <t>MonAssistantNumérique.com</t>
  </si>
  <si>
    <t>13h-18h15</t>
  </si>
  <si>
    <t>13h-17h45</t>
  </si>
  <si>
    <t>12h30-17h</t>
  </si>
  <si>
    <t>12h30-16h</t>
  </si>
  <si>
    <t>6h-11h45</t>
  </si>
  <si>
    <t>13h-17h30</t>
  </si>
  <si>
    <t>7h30-11h45</t>
  </si>
  <si>
    <t>13h-16h30</t>
  </si>
  <si>
    <t>13h15-16h45</t>
  </si>
  <si>
    <t>8h30-11h</t>
  </si>
  <si>
    <t>13h-15h30</t>
  </si>
  <si>
    <t>Mon Assistant Numérique Chalon</t>
  </si>
  <si>
    <t>Eco Logik Art</t>
  </si>
  <si>
    <t>FabLab de Bellevue</t>
  </si>
  <si>
    <t>La pépinière numérique de Bellevue</t>
  </si>
  <si>
    <t>Handi Lab - EPNAK</t>
  </si>
  <si>
    <t>Numog</t>
  </si>
  <si>
    <t>FabLab Beaune</t>
  </si>
  <si>
    <t>Innovation Crunch Lab</t>
  </si>
  <si>
    <t>La Cinquième Dimension</t>
  </si>
  <si>
    <t>L'Usine</t>
  </si>
  <si>
    <t>3615 Señor</t>
  </si>
  <si>
    <t>52 Battant</t>
  </si>
  <si>
    <t>Espace IO</t>
  </si>
  <si>
    <t>FabLab Planoise</t>
  </si>
  <si>
    <t>EPN Planoise</t>
  </si>
  <si>
    <t>EPN Montrapon</t>
  </si>
  <si>
    <t>EPN Centre ville</t>
  </si>
  <si>
    <t>Frenchmakers</t>
  </si>
  <si>
    <t>iBureau Bisontin</t>
  </si>
  <si>
    <t>L'atome</t>
  </si>
  <si>
    <t>FabLab Chalonnais</t>
  </si>
  <si>
    <t>La Raffinerie</t>
  </si>
  <si>
    <t>Nicéphore Labs</t>
  </si>
  <si>
    <t>Fab'N'Lab de la Nièvre</t>
  </si>
  <si>
    <t>FabLab Clunisois</t>
  </si>
  <si>
    <t>Centre d'affaires CAMPUS</t>
  </si>
  <si>
    <t>Viti Lab - CA71</t>
  </si>
  <si>
    <t>Kelle Fabrik</t>
  </si>
  <si>
    <t>La Coursive Boutaric</t>
  </si>
  <si>
    <t>L'Abscisse</t>
  </si>
  <si>
    <t>Le Village by CA Champagne-Bourgogne</t>
  </si>
  <si>
    <t>Les Docks Numériques</t>
  </si>
  <si>
    <t>PANDA Lab - Maison Phare MJC</t>
  </si>
  <si>
    <t>Quatre Quarts</t>
  </si>
  <si>
    <t>Startway Dijon</t>
  </si>
  <si>
    <t>Le V, Fourmilière des Savoir-Faire</t>
  </si>
  <si>
    <t>Atelier D’calés</t>
  </si>
  <si>
    <t>Hérilab</t>
  </si>
  <si>
    <t>Ecogit'Actions</t>
  </si>
  <si>
    <t>FabLab UtoPi</t>
  </si>
  <si>
    <t>Lédanova</t>
  </si>
  <si>
    <t>FabLab du Morvan</t>
  </si>
  <si>
    <t>FabLab de Luzy</t>
  </si>
  <si>
    <t>COCwork</t>
  </si>
  <si>
    <t>Labo'M</t>
  </si>
  <si>
    <t>L'Atelier du pavillon des sciences</t>
  </si>
  <si>
    <t>La Co-Workerie</t>
  </si>
  <si>
    <t>RobotLab</t>
  </si>
  <si>
    <t>L'Inkub</t>
  </si>
  <si>
    <t>La Fabrik</t>
  </si>
  <si>
    <t>Atelier des Savoir-Faire</t>
  </si>
  <si>
    <t>Fab Lab la Filature 2.0</t>
  </si>
  <si>
    <t>Lab'Haut Comtois</t>
  </si>
  <si>
    <t>FabLab des Vignes</t>
  </si>
  <si>
    <t>Atelier culinaire du Groupe SEB</t>
  </si>
  <si>
    <t>Lab'Aux</t>
  </si>
  <si>
    <t>FabLab Pixelibur</t>
  </si>
  <si>
    <t>La Grange de Beauvais</t>
  </si>
  <si>
    <t>5.77023</t>
  </si>
  <si>
    <t>46.905441</t>
  </si>
  <si>
    <t>4.270113</t>
  </si>
  <si>
    <t>46.970199</t>
  </si>
  <si>
    <t>3.564627</t>
  </si>
  <si>
    <t>47.806545</t>
  </si>
  <si>
    <t>3.587097</t>
  </si>
  <si>
    <t>47.800922</t>
  </si>
  <si>
    <t>3.569976</t>
  </si>
  <si>
    <t>47.795663</t>
  </si>
  <si>
    <t>4.835216</t>
  </si>
  <si>
    <t>47.023306</t>
  </si>
  <si>
    <t>6.844077</t>
  </si>
  <si>
    <t>47.64256</t>
  </si>
  <si>
    <t>6.843149</t>
  </si>
  <si>
    <t>47.642246</t>
  </si>
  <si>
    <t>6.0397</t>
  </si>
  <si>
    <t>47.231</t>
  </si>
  <si>
    <t>6.02077</t>
  </si>
  <si>
    <t>47.2421</t>
  </si>
  <si>
    <t>5.96626</t>
  </si>
  <si>
    <t>47.2206</t>
  </si>
  <si>
    <t>5.97359</t>
  </si>
  <si>
    <t>47.2185</t>
  </si>
  <si>
    <t>5.96744</t>
  </si>
  <si>
    <t>47.2213</t>
  </si>
  <si>
    <t>6.00024</t>
  </si>
  <si>
    <t>47.2473</t>
  </si>
  <si>
    <t>5.99569</t>
  </si>
  <si>
    <t>47.2271</t>
  </si>
  <si>
    <t>6.0075</t>
  </si>
  <si>
    <t>47.242</t>
  </si>
  <si>
    <t>5.9499</t>
  </si>
  <si>
    <t>47.211</t>
  </si>
  <si>
    <t>5.9769</t>
  </si>
  <si>
    <t>47.2209</t>
  </si>
  <si>
    <t>5.456</t>
  </si>
  <si>
    <t>47.145657</t>
  </si>
  <si>
    <t>4.835546</t>
  </si>
  <si>
    <t>46.788894</t>
  </si>
  <si>
    <t>4.850121</t>
  </si>
  <si>
    <t>46.778011</t>
  </si>
  <si>
    <t>4.84655</t>
  </si>
  <si>
    <t>46.776441</t>
  </si>
  <si>
    <t>3.514908</t>
  </si>
  <si>
    <t>47.460422</t>
  </si>
  <si>
    <t>4.661804</t>
  </si>
  <si>
    <t>46.432234</t>
  </si>
  <si>
    <t>2.917144</t>
  </si>
  <si>
    <t>47.38269</t>
  </si>
  <si>
    <t>4.749492</t>
  </si>
  <si>
    <t>46.303527</t>
  </si>
  <si>
    <t>5.068101</t>
  </si>
  <si>
    <t>47.332724</t>
  </si>
  <si>
    <t>5.040214</t>
  </si>
  <si>
    <t>47.323159</t>
  </si>
  <si>
    <t>5.038086</t>
  </si>
  <si>
    <t>47.322238</t>
  </si>
  <si>
    <t>5.078323</t>
  </si>
  <si>
    <t>47.315035</t>
  </si>
  <si>
    <t>5.036812</t>
  </si>
  <si>
    <t>47.322066</t>
  </si>
  <si>
    <t>5.036269</t>
  </si>
  <si>
    <t>47.324365</t>
  </si>
  <si>
    <t>3.125918</t>
  </si>
  <si>
    <t>47.373057</t>
  </si>
  <si>
    <t>5.025536</t>
  </si>
  <si>
    <t>47.339232</t>
  </si>
  <si>
    <t>6.756919</t>
  </si>
  <si>
    <t>47.572185</t>
  </si>
  <si>
    <t>4.720257</t>
  </si>
  <si>
    <t>46.344964</t>
  </si>
  <si>
    <t>4.413349</t>
  </si>
  <si>
    <t>46.806814</t>
  </si>
  <si>
    <t>5.553933</t>
  </si>
  <si>
    <t>46.668589</t>
  </si>
  <si>
    <t>3.970311</t>
  </si>
  <si>
    <t>46.790619</t>
  </si>
  <si>
    <t>4.327967</t>
  </si>
  <si>
    <t>47.524822</t>
  </si>
  <si>
    <t>5.268276</t>
  </si>
  <si>
    <t>46.658298</t>
  </si>
  <si>
    <t>6.79436</t>
  </si>
  <si>
    <t>47.504871</t>
  </si>
  <si>
    <t>6.020593</t>
  </si>
  <si>
    <t>46.522651</t>
  </si>
  <si>
    <t>3.145417</t>
  </si>
  <si>
    <t>46.992214</t>
  </si>
  <si>
    <t>5.611445</t>
  </si>
  <si>
    <t>46.521711</t>
  </si>
  <si>
    <t>5.803057</t>
  </si>
  <si>
    <t>46.424006</t>
  </si>
  <si>
    <t>6.637199</t>
  </si>
  <si>
    <t>47.69982</t>
  </si>
  <si>
    <t>6.272287</t>
  </si>
  <si>
    <t>47.886174</t>
  </si>
  <si>
    <t>4.818482</t>
  </si>
  <si>
    <t>47.06349</t>
  </si>
  <si>
    <t>5.184421</t>
  </si>
  <si>
    <t>47.584827</t>
  </si>
  <si>
    <t>4.335442</t>
  </si>
  <si>
    <t>47.495082</t>
  </si>
  <si>
    <t>3.286467</t>
  </si>
  <si>
    <t>48.198624</t>
  </si>
  <si>
    <t>3.682111</t>
  </si>
  <si>
    <t>47.896287</t>
  </si>
  <si>
    <t>35, rue de Courcelles</t>
  </si>
  <si>
    <t>Rue du Maquis de l’Autunois</t>
  </si>
  <si>
    <t>4 rue Paul Doumer</t>
  </si>
  <si>
    <t>9 place du Maréchal Leclerc</t>
  </si>
  <si>
    <t>8 rue du Collège</t>
  </si>
  <si>
    <t>Rue Becquerel</t>
  </si>
  <si>
    <t>3, rue Edouard Branly</t>
  </si>
  <si>
    <t>8 avenue du Chardonnet</t>
  </si>
  <si>
    <t>52 rue Battant</t>
  </si>
  <si>
    <t>19 rue de la République</t>
  </si>
  <si>
    <t>10, rue Picasso</t>
  </si>
  <si>
    <t>13, avenue Ile de France</t>
  </si>
  <si>
    <t>1, place de Coubertin</t>
  </si>
  <si>
    <t>27, rue de la République</t>
  </si>
  <si>
    <t>17, rue Xavier Marmier</t>
  </si>
  <si>
    <t>4 rue Eugène Savoye</t>
  </si>
  <si>
    <t>12 rue de France-Comté</t>
  </si>
  <si>
    <t>3 rue de l'église</t>
  </si>
  <si>
    <t>141, avenue Boucicaut</t>
  </si>
  <si>
    <t>Quai Saint-Cosme</t>
  </si>
  <si>
    <t>34, quai de Saint-Cosme</t>
  </si>
  <si>
    <t>12, rue de Druyes</t>
  </si>
  <si>
    <t>2 rue Porte de Paris</t>
  </si>
  <si>
    <t>2 rue des Minotiers</t>
  </si>
  <si>
    <t>33 place Galilée</t>
  </si>
  <si>
    <t>6, impasse Quentin</t>
  </si>
  <si>
    <t>67 rue des Godrans</t>
  </si>
  <si>
    <t>64E, rue Sully</t>
  </si>
  <si>
    <t>2, allée de Grenoble</t>
  </si>
  <si>
    <t>7bis, rue du Chapeau Rouge</t>
  </si>
  <si>
    <t>15 boulevard de Brosse</t>
  </si>
  <si>
    <t>31 rue Julien Feuvrier</t>
  </si>
  <si>
    <t>1 place de la Mairie</t>
  </si>
  <si>
    <t>5, rue des ponnières</t>
  </si>
  <si>
    <t>1 rue de la Tuilerie</t>
  </si>
  <si>
    <t>60 avenue de la gare</t>
  </si>
  <si>
    <t>12, rue de la Fonderie</t>
  </si>
  <si>
    <t>2 rue de Montaigu</t>
  </si>
  <si>
    <t>Rue du Docteur Dollet</t>
  </si>
  <si>
    <t>Ancien château de Chevigny</t>
  </si>
  <si>
    <t>1400 route de Louhans</t>
  </si>
  <si>
    <t>1 impasse de la presqu'ile</t>
  </si>
  <si>
    <t>8 rue de l'industrie</t>
  </si>
  <si>
    <t>rue du 13e de ligne</t>
  </si>
  <si>
    <t>4 rue de l'église</t>
  </si>
  <si>
    <t>1 grande rue</t>
  </si>
  <si>
    <t>20b rue Paul Strauss</t>
  </si>
  <si>
    <t>3, rue de l'Abattoir</t>
  </si>
  <si>
    <t>1, rue des Cigales</t>
  </si>
  <si>
    <t>43, rue de Vignes</t>
  </si>
  <si>
    <t>50 rue du Thenard</t>
  </si>
  <si>
    <t>rue de la Mairie</t>
  </si>
  <si>
    <t>https://www.facebook.com/pg/Ecologikart</t>
  </si>
  <si>
    <t>https://www.grandautunoismorvan.fr/l-economie/centre-de-ressources-numeriques/telecentre-244.html</t>
  </si>
  <si>
    <t>https://www.beauxboulons.com/</t>
  </si>
  <si>
    <t>https://www.numog.com/</t>
  </si>
  <si>
    <t>http://fablab-beaune.com/</t>
  </si>
  <si>
    <t>http://openlab.utbm.fr/</t>
  </si>
  <si>
    <t>http://www.la5d.fr/</t>
  </si>
  <si>
    <t>http://www.lusineabelfort.fr</t>
  </si>
  <si>
    <t>http://3615senor.org</t>
  </si>
  <si>
    <t>http://www.52battant.fr</t>
  </si>
  <si>
    <t>https://espaces.io/</t>
  </si>
  <si>
    <t>http://epn.besancon.fr/?location=fablab-planoise</t>
  </si>
  <si>
    <t>http://fablabbesancon.frenchmakers.com/#!/</t>
  </si>
  <si>
    <t>http://www.ibureaubisontin.com</t>
  </si>
  <si>
    <t>https://besancon-coworking.fr/</t>
  </si>
  <si>
    <t>http://fablab-chalon.fr/</t>
  </si>
  <si>
    <t>https://urbidesk.com/space/9902</t>
  </si>
  <si>
    <t>http://nicephorelabs.fr</t>
  </si>
  <si>
    <t>https://www.facebook.com/fabnlab/</t>
  </si>
  <si>
    <t>http://www.fablabclunisois.fr</t>
  </si>
  <si>
    <t>http://madeiniki.org</t>
  </si>
  <si>
    <t>https://www.ca-campus.com/</t>
  </si>
  <si>
    <t>https://kellefabrik.org/</t>
  </si>
  <si>
    <t>https://www.la-coursive.fr/</t>
  </si>
  <si>
    <t>https://fablab.coagul.org/Accueil</t>
  </si>
  <si>
    <t>https://www.levillagebyca.com/fr/node/14699</t>
  </si>
  <si>
    <t>https://www.lesdocks.net/</t>
  </si>
  <si>
    <t>https://lamaisonphare.fr/</t>
  </si>
  <si>
    <t>https://quatrequarts.fr/</t>
  </si>
  <si>
    <t>https://www.start-way.com/project/coworking-dijon-centre/</t>
  </si>
  <si>
    <t>http://www.projet-v.fr</t>
  </si>
  <si>
    <t>http://www.mairie-donzy.fr/telecentre</t>
  </si>
  <si>
    <t>https://atelier-d-cales.jimdofree.com/</t>
  </si>
  <si>
    <t>http://www.cc-pays-hericourt.fr/rubrique.php?id=630</t>
  </si>
  <si>
    <t>http://www.ecogitactions.com</t>
  </si>
  <si>
    <t>http://www.fablab-utopi.org/</t>
  </si>
  <si>
    <t>https://www.facebook.com/ledonova/</t>
  </si>
  <si>
    <t>https://www.nivernaismorvan.net/les-fablabs-du-pays-nivernais-morvan-nievre/</t>
  </si>
  <si>
    <t>http://www.cocwork.wordpress.com</t>
  </si>
  <si>
    <t>http://www.labo-m.club</t>
  </si>
  <si>
    <t>http://www.pavillon-sciences.com</t>
  </si>
  <si>
    <t>https://www.facebook.com/La-Co-Workerie-2280130755563839/</t>
  </si>
  <si>
    <t>http://accessrobotique.fr/</t>
  </si>
  <si>
    <t>http://www.linkub.fr</t>
  </si>
  <si>
    <t>http://lafabrik-jura.fr</t>
  </si>
  <si>
    <t>http://www.atelierdessavoirfaire.fr/</t>
  </si>
  <si>
    <t>http://www.lafilaturederonchamp.fr</t>
  </si>
  <si>
    <t>http://www.labhautcomtois.fr</t>
  </si>
  <si>
    <t>https://www.labaux.org/</t>
  </si>
  <si>
    <t>https://www.facebook.com/pg/FablabSens/</t>
  </si>
  <si>
    <t>https://www.helloasso.com/associations/association-grange-de-beauvais</t>
  </si>
  <si>
    <t xml:space="preserve">ecologikart@free.fr
</t>
  </si>
  <si>
    <t>Raphael.mathieu@grandautunoismorvan.fr</t>
  </si>
  <si>
    <t>amelie.chapet@grandautunoismorvan.fr</t>
  </si>
  <si>
    <t>03 85 86 64 74</t>
  </si>
  <si>
    <t>03 86 42 77 45</t>
  </si>
  <si>
    <t>07 86 11 01 91</t>
  </si>
  <si>
    <t>contact.crunchlab@utbm.fr</t>
  </si>
  <si>
    <t>03 84 58 33 48</t>
  </si>
  <si>
    <t>contact@3615senior.org</t>
  </si>
  <si>
    <t>contact@52battant.fr</t>
  </si>
  <si>
    <t>09 72 61 82 74</t>
  </si>
  <si>
    <t>info@espaces.io</t>
  </si>
  <si>
    <t>03 39 25 03 39</t>
  </si>
  <si>
    <t>fablab@grandbesancon.fr</t>
  </si>
  <si>
    <t>03 81 87 84 27</t>
  </si>
  <si>
    <t>contact@frenchmakers.com</t>
  </si>
  <si>
    <t>03 81 63 18 32</t>
  </si>
  <si>
    <t>contact@ibureaubisontin.com</t>
  </si>
  <si>
    <t>06 87 47 25 73</t>
  </si>
  <si>
    <t>contact@besancon-coworking.fr</t>
  </si>
  <si>
    <t>03 81 26 18 89</t>
  </si>
  <si>
    <t>03 58 57 05 58</t>
  </si>
  <si>
    <t>contact@ca-campus.com</t>
  </si>
  <si>
    <t>03 86 26 84 58</t>
  </si>
  <si>
    <t>kellefabrik@gmail.com</t>
  </si>
  <si>
    <t>06 74 71 17 77</t>
  </si>
  <si>
    <t>contact@la-coursive.fr</t>
  </si>
  <si>
    <t>03 73 13 10 21</t>
  </si>
  <si>
    <t>contact@lesdocks.net</t>
  </si>
  <si>
    <t>contact@lamaisonphare.fr</t>
  </si>
  <si>
    <t>03 80 45 45 26</t>
  </si>
  <si>
    <t>contact@quatrequarts.fr</t>
  </si>
  <si>
    <t>03 80 30 98 47</t>
  </si>
  <si>
    <t>hello@start-way.com</t>
  </si>
  <si>
    <t>07 49 35 29 47</t>
  </si>
  <si>
    <t>bonjour@projet-v.fr</t>
  </si>
  <si>
    <t>06 67 63 05 62</t>
  </si>
  <si>
    <t>accueilmairie@mairie-donzy.fr</t>
  </si>
  <si>
    <t>03 86 36 30 28</t>
  </si>
  <si>
    <t>atelier.d.cales@gmail.com</t>
  </si>
  <si>
    <t>06 63 29 37 49</t>
  </si>
  <si>
    <t>mediatheque@cc-pays-hericourt.fr</t>
  </si>
  <si>
    <t>03 84 46 03 30</t>
  </si>
  <si>
    <t>sopsomer@ecogitactions.com</t>
  </si>
  <si>
    <t>03 85 39 00 95</t>
  </si>
  <si>
    <t>06 78 96 08 57</t>
  </si>
  <si>
    <t>ludivine.girard@nivernaismorvan.net</t>
  </si>
  <si>
    <t>segolene.delaroche@nivernaismorvan.net</t>
  </si>
  <si>
    <t>06 32 73 57 07</t>
  </si>
  <si>
    <t>cocwork@tuta.io</t>
  </si>
  <si>
    <t>07 67 65 76 00</t>
  </si>
  <si>
    <t>fablab.labom@gmail.com</t>
  </si>
  <si>
    <t>03 81 97 18 21</t>
  </si>
  <si>
    <t>co.workerie@gmail.com</t>
  </si>
  <si>
    <t>03 63 68 67 95</t>
  </si>
  <si>
    <t>web_linkub@linkub.fr</t>
  </si>
  <si>
    <t>03 86 61 81 60</t>
  </si>
  <si>
    <t>lafabrik@adapemont.fr</t>
  </si>
  <si>
    <t>03 84 85 47 91</t>
  </si>
  <si>
    <t>03 84 42 65 06</t>
  </si>
  <si>
    <t>contact@lafilaturederonchamp.fr</t>
  </si>
  <si>
    <t>03 39 21 21 42</t>
  </si>
  <si>
    <t>fablab.vignes@gmail.com</t>
  </si>
  <si>
    <t>06 95 51 92 52</t>
  </si>
  <si>
    <t>fablabsens@gmail.com</t>
  </si>
  <si>
    <t>06 12 26 69 23</t>
  </si>
  <si>
    <t>5.84702</t>
  </si>
  <si>
    <t>47.42</t>
  </si>
  <si>
    <t>5.70477</t>
  </si>
  <si>
    <t>46.990905</t>
  </si>
  <si>
    <t>Facto Habilis</t>
  </si>
  <si>
    <t>11 rue des Enclos</t>
  </si>
  <si>
    <t>Handicap mental &amp; psychique</t>
  </si>
  <si>
    <t>Moteur</t>
  </si>
  <si>
    <t>Malentendant</t>
  </si>
  <si>
    <t>Personnes à Mobilité Réduite</t>
  </si>
  <si>
    <t>4.74212</t>
  </si>
  <si>
    <t>46.8743</t>
  </si>
  <si>
    <t>I. Identifier son environnement et utiliser les outils associés</t>
  </si>
  <si>
    <t>II. Appliquer les règles et bonnes pratiques de la sécurité numérique</t>
  </si>
  <si>
    <t>III. Acquérir et exploiter de l’information dans un environnement numérisé</t>
  </si>
  <si>
    <t>Interagir en mode collaboratif</t>
  </si>
  <si>
    <t>I.A. Identifier son environnement numérique</t>
  </si>
  <si>
    <t>I.B. Accéder aux outils de son environnement numérique</t>
  </si>
  <si>
    <t>II.A. Veiller à la protection de ses outils, information/production et de ses données au quotidien</t>
  </si>
  <si>
    <t>II.B. Identifier les risques de malveillance et mettre en place les moyens de s’en prémunir</t>
  </si>
  <si>
    <t>II.C. Protéger son e-réputation</t>
  </si>
  <si>
    <t>III.A. Utiliser les outils de son environnement numérique pour trouver l’information recherchée</t>
  </si>
  <si>
    <t>III.B. Collecter des informations relatives à son activité dans un environnement numérique</t>
  </si>
  <si>
    <t>Echanger de l’information</t>
  </si>
  <si>
    <t>Réaliser/contribuer à une production commune à partir d’outils de travail collaboratif</t>
  </si>
  <si>
    <t>Partager les bonnes pratiques</t>
  </si>
  <si>
    <t>Faire ses démarches en ligne</t>
  </si>
  <si>
    <t>Identifier et nommer les différents outils/supports numérisés qui sont en interaction avec son environnement personnel</t>
  </si>
  <si>
    <t>Citer les objectifs et fonctionnalités/services des outils à disposition dans son environnement</t>
  </si>
  <si>
    <t>Déterminer les avantages et limites de son environnement numérique</t>
  </si>
  <si>
    <t>Organiser son environnement (matériels et organisation sur le bureau)</t>
  </si>
  <si>
    <t>Stocker et organiser des données dans son environnement numérique</t>
  </si>
  <si>
    <t>Sélectionner le mode de connexion adapté (réseau, wifi…)</t>
  </si>
  <si>
    <t>Utiliser les fonctionnalités de base des différents terminaux : ordinateur, tablette, smartphone</t>
  </si>
  <si>
    <t>Créer son compte sur les plateformes ou services numériques utilisés par l’usager</t>
  </si>
  <si>
    <t>Renseigner les données utilisateur personnelles à afficher sur ses profils</t>
  </si>
  <si>
    <t>Paramétrer les abonnements et les filtres pour déterminer la fréquence des notifications</t>
  </si>
  <si>
    <t>Utiliser les fonctions simples de logiciels usuels de bureautique</t>
  </si>
  <si>
    <t>Utiliser les fonctions simples de logiciels usuels du web (navigateur, mail, …)</t>
  </si>
  <si>
    <t>Effectuer des sauvegardes régulières sur supports externes fiables</t>
  </si>
  <si>
    <t>Maintenir ses équipements en état de bon fonctionnement</t>
  </si>
  <si>
    <t>Veiller à garder en sécurité ses données et ses équipements numériques contre le vol ou le vandalisme</t>
  </si>
  <si>
    <t>Verrouiller les supports numériques (ordinateur, portable) en cas d’absence pour protéger ses données</t>
  </si>
  <si>
    <t>Paiements en ligne</t>
  </si>
  <si>
    <t>Utiliser les moyens simples pour protéger ses données personnelles et celles de sa vie privée</t>
  </si>
  <si>
    <t xml:space="preserve"> Identifier les principaux types d’infection, fraudes et attaques et identifier les vecteurs d’infection :
o Mettre à jour son système d’exploitation, ses logiciels et son antivirus dans les limites de ses droits d’utilisateur.
o Identifier les principaux outils de protection contre les logiciels malveillants</t>
  </si>
  <si>
    <t>Protéger ses outils contre les éventuelles attaques :
o Complexifier et changer régulièrement ses mots de passe
o Appliquer les procédures de sécurité informatique de la structure</t>
  </si>
  <si>
    <t>Alerter sur les intrusions et infections repérées</t>
  </si>
  <si>
    <t>Connaître et gérer son identité numérique</t>
  </si>
  <si>
    <t>S’assurer de la confidentialité des données et informations divulguées concernant l’usager</t>
  </si>
  <si>
    <t>Mobiliser le ou les bons outils/supports sources en fonction des informations recherchées</t>
  </si>
  <si>
    <t>Utiliser les applications ou services sur des équipements numériques fixes et nomades : smartphones, tablettes, ordinateurs</t>
  </si>
  <si>
    <t>Utiliser des moteurs et annuaires de recherche susceptibles de trouver l’information recherchée</t>
  </si>
  <si>
    <t>Consulter les publications des personnes ressources pour se tenir régulièrement informé</t>
  </si>
  <si>
    <t>Se connecter à des utilisateurs repérés en fonction de l’intérêt de leurs publications ou de leur appartenance à un réseau</t>
  </si>
  <si>
    <t>Consulter les sites de ses centres d'intérêt</t>
  </si>
  <si>
    <t>Questionner la fiabilité et la pertinence des sources</t>
  </si>
  <si>
    <t>Repérer les communautés et réseaux professionnels/communautaires en lien avec son métier ou ses centres d'intérêt</t>
  </si>
  <si>
    <t>Choisir et utiliser le support de communication pour diffuser un message après d’une audience</t>
  </si>
  <si>
    <t>Apporter une contribution dans le cadre d’une production collective</t>
  </si>
  <si>
    <t>Classer l’information dans les espaces prévus à cet effet (drive, cloud, serveur) pour en faciliter l’accès</t>
  </si>
  <si>
    <t xml:space="preserve">Communiquer avec sa communauté sur l’avancement d’une production (par mail, via les outils de travail collaboratifs choisis, etc.)
</t>
  </si>
  <si>
    <t>Etre force de propositions sur le choix du mode de travail collaboratif associé au projet ou à l’activité</t>
  </si>
  <si>
    <t>Partager des bonnes pratiques numériques « métier »</t>
  </si>
  <si>
    <t>Contribuer à l’activité de son réseau en échangeant régulièrement des idées ou des arguments</t>
  </si>
  <si>
    <t>5.559639</t>
  </si>
  <si>
    <t>46.674247</t>
  </si>
  <si>
    <t>ANPE Lons le Saunier</t>
  </si>
  <si>
    <t>19, Place de Verdun</t>
  </si>
  <si>
    <t>http://anpe.fr/</t>
  </si>
  <si>
    <t>maison.commune@ville-lons-le-saunier.fr</t>
  </si>
  <si>
    <t>03 84 47 15 67</t>
  </si>
  <si>
    <t>5.708425</t>
  </si>
  <si>
    <t>46.834197</t>
  </si>
  <si>
    <t>20 place des déportés</t>
  </si>
  <si>
    <t>POLIGNY</t>
  </si>
  <si>
    <t>http://www.ij39.com/</t>
  </si>
  <si>
    <t>poligny@ij39.com</t>
  </si>
  <si>
    <t>03 84 37 24 21</t>
  </si>
  <si>
    <t>5.461255</t>
  </si>
  <si>
    <t>46.748906</t>
  </si>
  <si>
    <t>Point Information Jeunesse Bletterans</t>
  </si>
  <si>
    <t>12 place de la gare</t>
  </si>
  <si>
    <t>BLETTERANS</t>
  </si>
  <si>
    <t>espacejeunes.bletterans@ejfc.com</t>
  </si>
  <si>
    <t>03 84 44 45 09</t>
  </si>
  <si>
    <t>6.021657</t>
  </si>
  <si>
    <t>46.520987</t>
  </si>
  <si>
    <t>Point Information Jeunesse Morez</t>
  </si>
  <si>
    <t>10 quai Jobez</t>
  </si>
  <si>
    <t>MOREZ</t>
  </si>
  <si>
    <t>mia.pij@orange.fr</t>
  </si>
  <si>
    <t>03 84 33 40 61</t>
  </si>
  <si>
    <t>5.912854</t>
  </si>
  <si>
    <t>46.744318</t>
  </si>
  <si>
    <t>Point Information Jeunesse Champagnole</t>
  </si>
  <si>
    <t>place de l'amitié</t>
  </si>
  <si>
    <t>ij-champagnole@wanadoo.fr</t>
  </si>
  <si>
    <t>03 84 52 20 55</t>
  </si>
  <si>
    <t>5.868137</t>
  </si>
  <si>
    <t>46.383615</t>
  </si>
  <si>
    <t>Cyber Espace du Haut-Jura</t>
  </si>
  <si>
    <t>http://www.cbe-haut-jura.com/</t>
  </si>
  <si>
    <t>animateur-epn@cite-haut-jura.fr</t>
  </si>
  <si>
    <t>03 84 45 41 71</t>
  </si>
  <si>
    <t>5.934819</t>
  </si>
  <si>
    <t>46.462631</t>
  </si>
  <si>
    <t>Médiathèque intercommunale Arcade</t>
  </si>
  <si>
    <t>51 grande rue</t>
  </si>
  <si>
    <t>LONGCHAUMOIS</t>
  </si>
  <si>
    <t>http://morez.cyber-base.org/</t>
  </si>
  <si>
    <t>vmarcuard@cyber-base.org</t>
  </si>
  <si>
    <t>03 84 60 64 93</t>
  </si>
  <si>
    <t>espace Cyber-base emploi Lons le Saunier</t>
  </si>
  <si>
    <t>1000, rue des Gentianes</t>
  </si>
  <si>
    <t>http://lons-le-saunier.cyber-base.org/</t>
  </si>
  <si>
    <t>contact@mde-lons-champagnole.fr</t>
  </si>
  <si>
    <t>03 84 44 19 10</t>
  </si>
  <si>
    <t>5.683581</t>
  </si>
  <si>
    <t>47.205195</t>
  </si>
  <si>
    <t>Médiathèque Jura-Nord</t>
  </si>
  <si>
    <t>9 rue Richebourg</t>
  </si>
  <si>
    <t>GENDREY</t>
  </si>
  <si>
    <t>biblio1@fc-net.fr</t>
  </si>
  <si>
    <t>03 84 81 08 88</t>
  </si>
  <si>
    <t>5.861259</t>
  </si>
  <si>
    <t>46.401015</t>
  </si>
  <si>
    <t>Bureau Information Jeunesse St Claude</t>
  </si>
  <si>
    <t>19 rue du marché</t>
  </si>
  <si>
    <t>saint-claude@jeunes-fc.com</t>
  </si>
  <si>
    <t>03 84 45 27 27</t>
  </si>
  <si>
    <t>FabLab-Net-IKi</t>
  </si>
  <si>
    <t>BIARNE</t>
  </si>
  <si>
    <t>http://www.fablab-net-iki.org</t>
  </si>
  <si>
    <t>fablab.netiki@gmail.com</t>
  </si>
  <si>
    <t>06 60 32 43 86</t>
  </si>
  <si>
    <t>5.342488</t>
  </si>
  <si>
    <t>46.43766</t>
  </si>
  <si>
    <t>EPN Médiathèque du Pays de St-Amour</t>
  </si>
  <si>
    <t>bibliotheque-stamour@wanadoo.fr</t>
  </si>
  <si>
    <t>03 84 44 05 61</t>
  </si>
  <si>
    <t>5.554027</t>
  </si>
  <si>
    <t>46.676099</t>
  </si>
  <si>
    <t>Info Jeunesse Jura</t>
  </si>
  <si>
    <t>17 Place Perraud</t>
  </si>
  <si>
    <t>http://ijlonslesaunier.jeunes-fc.com/</t>
  </si>
  <si>
    <t>web39@jeunes-fc.com</t>
  </si>
  <si>
    <t>03 84 87 02 55</t>
  </si>
  <si>
    <t>5.70868</t>
  </si>
  <si>
    <t>46.835902</t>
  </si>
  <si>
    <t>Couveuse Objectif Création</t>
  </si>
  <si>
    <t>57 grande rue</t>
  </si>
  <si>
    <t>objectif.creation@aldess.org</t>
  </si>
  <si>
    <t>03 63 57 40 46</t>
  </si>
  <si>
    <t>3.755074</t>
  </si>
  <si>
    <t>47.480742</t>
  </si>
  <si>
    <t>Club informatique asquinois</t>
  </si>
  <si>
    <t>12 grande rue</t>
  </si>
  <si>
    <t>ASQUINS</t>
  </si>
  <si>
    <t>cia.asquins@wanadoo.fr</t>
  </si>
  <si>
    <t>03 86 33 36 04</t>
  </si>
  <si>
    <t>3.567285</t>
  </si>
  <si>
    <t>47.792099</t>
  </si>
  <si>
    <t>Maison de la jeunesse Auxerre</t>
  </si>
  <si>
    <t>1 bis place de l'Arquebuse</t>
  </si>
  <si>
    <t>mjauxerre.cyber-base.org</t>
  </si>
  <si>
    <t>dfortrat@cyber-base.org</t>
  </si>
  <si>
    <t>03 86 72 18 18</t>
  </si>
  <si>
    <t>Bibliothèque municipale Auxerre</t>
  </si>
  <si>
    <t>Rue d Ardillière</t>
  </si>
  <si>
    <t>perso.wanadoo.fr/bibaux</t>
  </si>
  <si>
    <t>bibaux@wanadoo.fr</t>
  </si>
  <si>
    <t>03 86 72 91 60</t>
  </si>
  <si>
    <t>www.missionlocaledusenonais.com</t>
  </si>
  <si>
    <t>03 86 95 11 84</t>
  </si>
  <si>
    <t>3.25942</t>
  </si>
  <si>
    <t>48.161076</t>
  </si>
  <si>
    <t>EPN  Maison familiale rurale du Sénonais</t>
  </si>
  <si>
    <t>24, rue Haute</t>
  </si>
  <si>
    <t>GRON</t>
  </si>
  <si>
    <t>www.mfrgron.com</t>
  </si>
  <si>
    <t>mfr.gron@mfrgron.com</t>
  </si>
  <si>
    <t>03 86 64 82 82</t>
  </si>
  <si>
    <t>3.41631</t>
  </si>
  <si>
    <t>47.977261</t>
  </si>
  <si>
    <t>Espace jeunes Cyber-base de Joigny</t>
  </si>
  <si>
    <t>2 Rue des Ingles</t>
  </si>
  <si>
    <t>JOIGNY</t>
  </si>
  <si>
    <t>www.cyber-base.org</t>
  </si>
  <si>
    <t>luc.leaute@cyber-base.org</t>
  </si>
  <si>
    <t>03 86 91 43 31</t>
  </si>
  <si>
    <t>3.551932</t>
  </si>
  <si>
    <t>47.797768</t>
  </si>
  <si>
    <t>Cyber Base Emploi - Maison de l'Emploi et de la Formation de l'Auxerrois</t>
  </si>
  <si>
    <t>8 Avenue Delacroix</t>
  </si>
  <si>
    <t>www.mdeauxerrois.com</t>
  </si>
  <si>
    <t>fmille@mdeauxerrois.com</t>
  </si>
  <si>
    <t>03 86 42 00 42</t>
  </si>
  <si>
    <t>3.276234</t>
  </si>
  <si>
    <t>48.190601</t>
  </si>
  <si>
    <t>Ville de Sens - Service Informatique</t>
  </si>
  <si>
    <t>100, rue de la République</t>
  </si>
  <si>
    <t>informatique@mairie-sens.fr</t>
  </si>
  <si>
    <t>03 86 95 67 25</t>
  </si>
  <si>
    <t>3.275654</t>
  </si>
  <si>
    <t>48.191487</t>
  </si>
  <si>
    <t>Lycée polyvalent régional</t>
  </si>
  <si>
    <t>29, rue de la Liberté</t>
  </si>
  <si>
    <t>www.nord-cotedor.net</t>
  </si>
  <si>
    <t>0210047m@ac-dijon.fr</t>
  </si>
  <si>
    <t>03 80 89 70 00</t>
  </si>
  <si>
    <t>3.799606</t>
  </si>
  <si>
    <t>47.814028</t>
  </si>
  <si>
    <t>Centre communal d'action sociale Chablis</t>
  </si>
  <si>
    <t>7, bd docteur Tacussel</t>
  </si>
  <si>
    <t>CHABLIS</t>
  </si>
  <si>
    <t>mairie@chablis.net</t>
  </si>
  <si>
    <t>03 86 42 84 81</t>
  </si>
  <si>
    <t>3.294344</t>
  </si>
  <si>
    <t>47.736786</t>
  </si>
  <si>
    <t>Bibliothèque municipale Toucy</t>
  </si>
  <si>
    <t>7 rue des Montagnes</t>
  </si>
  <si>
    <t>TOUCY</t>
  </si>
  <si>
    <t>bm.toucy@wanadoo.fr</t>
  </si>
  <si>
    <t>03 86 44 08 41</t>
  </si>
  <si>
    <t>3.917856</t>
  </si>
  <si>
    <t>47.486092</t>
  </si>
  <si>
    <t>Maison de l'Image et des nouvelles technologies Avallon</t>
  </si>
  <si>
    <t>Avenue Pierre Vigoureux</t>
  </si>
  <si>
    <t>AVALLON</t>
  </si>
  <si>
    <t>www.maisonimage.org</t>
  </si>
  <si>
    <t>m-d-image@wanadoo.fr</t>
  </si>
  <si>
    <t>03 86 31 64 72</t>
  </si>
  <si>
    <t>www.la-place.org</t>
  </si>
  <si>
    <t>3.907243</t>
  </si>
  <si>
    <t>47.487707</t>
  </si>
  <si>
    <t>Mission Locale Rurale du Tonnerrois et de l'Avalonnais Avallon</t>
  </si>
  <si>
    <t>55, grande rue A. Briand</t>
  </si>
  <si>
    <t>milo.avallon@mlbourgogne.fr</t>
  </si>
  <si>
    <t>03 86 34 47 40</t>
  </si>
  <si>
    <t>3.718873</t>
  </si>
  <si>
    <t>47.998821</t>
  </si>
  <si>
    <t>Cyber Base Emploi Saint-Florentin</t>
  </si>
  <si>
    <t>7 rue de l'Ile de France</t>
  </si>
  <si>
    <t>sguerin@mdeauxerrois.com</t>
  </si>
  <si>
    <t>03 86 56 26 57</t>
  </si>
  <si>
    <t>3.313342</t>
  </si>
  <si>
    <t>48.025796</t>
  </si>
  <si>
    <t>Maison Familiale Rurale du Jovinien</t>
  </si>
  <si>
    <t>25, rue Verdeau</t>
  </si>
  <si>
    <t>VILLEVALLIER</t>
  </si>
  <si>
    <t>mfr.villevallier@mfr.asso.fr</t>
  </si>
  <si>
    <t>03 86 91 12 15</t>
  </si>
  <si>
    <t>Atelier des Beaux Boulons</t>
  </si>
  <si>
    <t>Couveuse Potentiel</t>
  </si>
  <si>
    <t>contact@couveusepotentiel.com</t>
  </si>
  <si>
    <t>03 85 48 74 18</t>
  </si>
  <si>
    <t>5.050782</t>
  </si>
  <si>
    <t>47.328591</t>
  </si>
  <si>
    <t>Espace Numérique Professionnel - CCI21</t>
  </si>
  <si>
    <t>5.073953</t>
  </si>
  <si>
    <t>47.310202</t>
  </si>
  <si>
    <t>Atheneum. Centre culturel universitaire</t>
  </si>
  <si>
    <t>5.049432</t>
  </si>
  <si>
    <t>47.327347</t>
  </si>
  <si>
    <t>eb-Lab Co-working</t>
  </si>
  <si>
    <t>5.171291</t>
  </si>
  <si>
    <t>47.274087</t>
  </si>
  <si>
    <t>Point Internet Fauverney</t>
  </si>
  <si>
    <t>FAUVERNEY</t>
  </si>
  <si>
    <t>5.145546</t>
  </si>
  <si>
    <t>47.255535</t>
  </si>
  <si>
    <t>bibliothèque municipale</t>
  </si>
  <si>
    <t>5.219921</t>
  </si>
  <si>
    <t>47.24347</t>
  </si>
  <si>
    <t>Espace Coluche. Service Enfance Jeunesse</t>
  </si>
  <si>
    <t>GENLIS</t>
  </si>
  <si>
    <t>4.332323</t>
  </si>
  <si>
    <t>47.493069</t>
  </si>
  <si>
    <t>Maison familiale rurale</t>
  </si>
  <si>
    <t>SEMUR EN AUXOIS</t>
  </si>
  <si>
    <t>5.002586</t>
  </si>
  <si>
    <t>47.278383</t>
  </si>
  <si>
    <t>Bibliothèque de Marsannay-la-Côte</t>
  </si>
  <si>
    <t>MARSANNAY LA COTE</t>
  </si>
  <si>
    <t>5.001884</t>
  </si>
  <si>
    <t>47.281478</t>
  </si>
  <si>
    <t>adamm</t>
  </si>
  <si>
    <t>4.979111</t>
  </si>
  <si>
    <t>47.260689</t>
  </si>
  <si>
    <t>COUCHEY</t>
  </si>
  <si>
    <t>Centre Numérique de la Communauté de communes de Saulieu</t>
  </si>
  <si>
    <t>4.996527</t>
  </si>
  <si>
    <t>47.339344</t>
  </si>
  <si>
    <t>Bibliothèque multimédia Henri Vincenot</t>
  </si>
  <si>
    <t>TALANT</t>
  </si>
  <si>
    <t>5.011615</t>
  </si>
  <si>
    <t>47.298943</t>
  </si>
  <si>
    <t>EPN L@ Boussole</t>
  </si>
  <si>
    <t>5.052385</t>
  </si>
  <si>
    <t>47.430357</t>
  </si>
  <si>
    <t>Espace Savinus</t>
  </si>
  <si>
    <t>SAVIGNY LE SEC</t>
  </si>
  <si>
    <t>4.28132</t>
  </si>
  <si>
    <t>47.204873</t>
  </si>
  <si>
    <t>LIERNAIS</t>
  </si>
  <si>
    <t>5.062149</t>
  </si>
  <si>
    <t>47.284881</t>
  </si>
  <si>
    <t>Maison Jules Verne</t>
  </si>
  <si>
    <t>4.975178</t>
  </si>
  <si>
    <t>47.127476</t>
  </si>
  <si>
    <t>Maison Familiale Rurale d'Agencourt</t>
  </si>
  <si>
    <t>AGENCOURT</t>
  </si>
  <si>
    <t>5.143954</t>
  </si>
  <si>
    <t>47.302475</t>
  </si>
  <si>
    <t>CHEVIGNY ST SAUVEUR</t>
  </si>
  <si>
    <t>5.117356</t>
  </si>
  <si>
    <t>47.315073</t>
  </si>
  <si>
    <t>Maison Familiale Rurale de Quétigny</t>
  </si>
  <si>
    <t>QUETIGNY</t>
  </si>
  <si>
    <t>6.05351</t>
  </si>
  <si>
    <t>47.2494</t>
  </si>
  <si>
    <t>EPN Clairs-soleils</t>
  </si>
  <si>
    <t>6.05452</t>
  </si>
  <si>
    <t>47.2547</t>
  </si>
  <si>
    <t>EPN Grette</t>
  </si>
  <si>
    <t>CRIJ Franche-Comté</t>
  </si>
  <si>
    <t>5.9997</t>
  </si>
  <si>
    <t>47.2611</t>
  </si>
  <si>
    <t>EPN Battant</t>
  </si>
  <si>
    <t>6.00714</t>
  </si>
  <si>
    <t>47.2419</t>
  </si>
  <si>
    <t>La Pépinière APEFC</t>
  </si>
  <si>
    <t>6.361392</t>
  </si>
  <si>
    <t>47.351713</t>
  </si>
  <si>
    <t>Horizon Jeunes</t>
  </si>
  <si>
    <t>BAUME LES DAMES</t>
  </si>
  <si>
    <t>6.669811</t>
  </si>
  <si>
    <t>47.060345</t>
  </si>
  <si>
    <t>MJC de Villers-le-Lac</t>
  </si>
  <si>
    <t>VILLERS LE LAC</t>
  </si>
  <si>
    <t>6.813326</t>
  </si>
  <si>
    <t>47.317911</t>
  </si>
  <si>
    <t>Point multimédia de Saint Hippolyte</t>
  </si>
  <si>
    <t>6.811344</t>
  </si>
  <si>
    <t>47.518686</t>
  </si>
  <si>
    <t>Cyberespace Léo Lagrange</t>
  </si>
  <si>
    <t>6.804307</t>
  </si>
  <si>
    <t>47.532991</t>
  </si>
  <si>
    <t>Centre social et culturel de Bethoncourt</t>
  </si>
  <si>
    <t>BETHONCOURT</t>
  </si>
  <si>
    <t>6.811793</t>
  </si>
  <si>
    <t>47.536962</t>
  </si>
  <si>
    <t>Espace Relais du CSC</t>
  </si>
  <si>
    <t>Bureau Information Jeunesse de Montbéliard</t>
  </si>
  <si>
    <t>Espace Netpublic</t>
  </si>
  <si>
    <t>6.826627</t>
  </si>
  <si>
    <t>47.526409</t>
  </si>
  <si>
    <t>GRAND CHARMONT</t>
  </si>
  <si>
    <t>6.86348</t>
  </si>
  <si>
    <t>47.460281</t>
  </si>
  <si>
    <t>Centre Culturel la Stauberie</t>
  </si>
  <si>
    <t>SELONCOURT</t>
  </si>
  <si>
    <t>6.895194</t>
  </si>
  <si>
    <t>47.477867</t>
  </si>
  <si>
    <t>Ecole primaire</t>
  </si>
  <si>
    <t>DASLE</t>
  </si>
  <si>
    <t>6.860526</t>
  </si>
  <si>
    <t>47.461841</t>
  </si>
  <si>
    <t>Maison pour tous</t>
  </si>
  <si>
    <t>6.883728</t>
  </si>
  <si>
    <t>47.442506</t>
  </si>
  <si>
    <t>Espace Multimedia</t>
  </si>
  <si>
    <t>HERIMONCOURT</t>
  </si>
  <si>
    <t>5.999905</t>
  </si>
  <si>
    <t>46.977518</t>
  </si>
  <si>
    <t>L  'Observ@toire - Association ECHEL</t>
  </si>
  <si>
    <t>NANS SOUS STE ANNE</t>
  </si>
  <si>
    <t>6.807205</t>
  </si>
  <si>
    <t>47.452945</t>
  </si>
  <si>
    <t>Espace jeune</t>
  </si>
  <si>
    <t>MANDEURE</t>
  </si>
  <si>
    <t>6.857147</t>
  </si>
  <si>
    <t>47.473836</t>
  </si>
  <si>
    <t>Espace citoyen</t>
  </si>
  <si>
    <t>AUDINCOURT</t>
  </si>
  <si>
    <t>5.81072</t>
  </si>
  <si>
    <t>47.1805</t>
  </si>
  <si>
    <t>6.896718</t>
  </si>
  <si>
    <t>47.524083</t>
  </si>
  <si>
    <t>Maison des associations</t>
  </si>
  <si>
    <t>FESCHES LE CHATEL</t>
  </si>
  <si>
    <t>Association de Gestion - Maison pour tous</t>
  </si>
  <si>
    <t>6.831091</t>
  </si>
  <si>
    <t>47.51342</t>
  </si>
  <si>
    <t>Pôle Multimédia</t>
  </si>
  <si>
    <t>SOCHAUX</t>
  </si>
  <si>
    <t>6.837238</t>
  </si>
  <si>
    <t>47.525316</t>
  </si>
  <si>
    <t>VIEUX CHARMONT</t>
  </si>
  <si>
    <t>5.77903</t>
  </si>
  <si>
    <t>47.031451</t>
  </si>
  <si>
    <t>Institut Claude Nicolas Ledoux. C.C.R.</t>
  </si>
  <si>
    <t>ARC ET SENANS</t>
  </si>
  <si>
    <t>6.77488</t>
  </si>
  <si>
    <t>47.506512</t>
  </si>
  <si>
    <t>Club Miss</t>
  </si>
  <si>
    <t>6.836789</t>
  </si>
  <si>
    <t>47.462367</t>
  </si>
  <si>
    <t>Maison des Jeunes et de la Culture</t>
  </si>
  <si>
    <t>VALENTIGNEY</t>
  </si>
  <si>
    <t>6.782497</t>
  </si>
  <si>
    <t>47.437388</t>
  </si>
  <si>
    <t>Ecole  primaire</t>
  </si>
  <si>
    <t>MATHAY</t>
  </si>
  <si>
    <t>6.012</t>
  </si>
  <si>
    <t>47.3272</t>
  </si>
  <si>
    <t>EPN Intercommunal de la dame blanche</t>
  </si>
  <si>
    <t>BONNAY</t>
  </si>
  <si>
    <t>3.18934</t>
  </si>
  <si>
    <t>46.980418</t>
  </si>
  <si>
    <t>Kiosque numérique de Nevers</t>
  </si>
  <si>
    <t>Bureau Information Jeunesse de la Nièvre</t>
  </si>
  <si>
    <t>3.159287</t>
  </si>
  <si>
    <t>46.989411</t>
  </si>
  <si>
    <t>ilab Nièvre Numérique</t>
  </si>
  <si>
    <t>3.657528</t>
  </si>
  <si>
    <t>47.052947</t>
  </si>
  <si>
    <t>3.931241</t>
  </si>
  <si>
    <t>47.057507</t>
  </si>
  <si>
    <t>Kiosque numérique de Chatillon en Bazois</t>
  </si>
  <si>
    <t>Kiosque numérique de Château Chinon</t>
  </si>
  <si>
    <t>CHATEAU CHINON</t>
  </si>
  <si>
    <t>3.822425</t>
  </si>
  <si>
    <t>47.279286</t>
  </si>
  <si>
    <t>Centre Social de Château - Chinon, Cyberespace</t>
  </si>
  <si>
    <t>CHATEAU CHINON CAMPAGNE</t>
  </si>
  <si>
    <t>Kiosque numérique de Lormes</t>
  </si>
  <si>
    <t>2.965153</t>
  </si>
  <si>
    <t>47.281416</t>
  </si>
  <si>
    <t>Cyber-base du Pays Nivernais Morvan</t>
  </si>
  <si>
    <t>2.548969</t>
  </si>
  <si>
    <t>48.943755</t>
  </si>
  <si>
    <t>Kiosque numérique de Pouilly sur Loire</t>
  </si>
  <si>
    <t>POUILLY SUR LOIRE</t>
  </si>
  <si>
    <t>2.936466</t>
  </si>
  <si>
    <t>47.424502</t>
  </si>
  <si>
    <t>Centre social et culturel de Luzy</t>
  </si>
  <si>
    <t>LUZY</t>
  </si>
  <si>
    <t>Kiosque numérique de Cosne Cours sur Loire</t>
  </si>
  <si>
    <t>COSNE COURS SUR LOIRE</t>
  </si>
  <si>
    <t>3.383671</t>
  </si>
  <si>
    <t>47.359518</t>
  </si>
  <si>
    <t>Mission locale de Cosne Cours sur Loire</t>
  </si>
  <si>
    <t>Cyber-base Varzy</t>
  </si>
  <si>
    <t>Fédération de Libération du Multimédia Campagnard</t>
  </si>
  <si>
    <t>3.123736</t>
  </si>
  <si>
    <t>47.368367</t>
  </si>
  <si>
    <t>Télécentre de Varzy</t>
  </si>
  <si>
    <t>4.026735</t>
  </si>
  <si>
    <t>47.217176</t>
  </si>
  <si>
    <t>Kiosque numérique de Donzy</t>
  </si>
  <si>
    <t>3.466752</t>
  </si>
  <si>
    <t>46.890956</t>
  </si>
  <si>
    <t>Kiosque numérique de Montsauche les Settons</t>
  </si>
  <si>
    <t>MONTSAUCHE LES SETTONS</t>
  </si>
  <si>
    <t>3.402931</t>
  </si>
  <si>
    <t>47.017134</t>
  </si>
  <si>
    <t>Kiosque numérique de La Machine</t>
  </si>
  <si>
    <t>LA MACHINE</t>
  </si>
  <si>
    <t>3.839072</t>
  </si>
  <si>
    <t>46.976395</t>
  </si>
  <si>
    <t>Cyber-base St-Benin d'Azy</t>
  </si>
  <si>
    <t>3.451116</t>
  </si>
  <si>
    <t>46.828285</t>
  </si>
  <si>
    <t>Télécentre du Sud Morvan</t>
  </si>
  <si>
    <t>MOULINS-ENGILBERT</t>
  </si>
  <si>
    <t>3.399431</t>
  </si>
  <si>
    <t>46.861568</t>
  </si>
  <si>
    <t>Kiosque numérique de Decize</t>
  </si>
  <si>
    <t>3.660741</t>
  </si>
  <si>
    <t>46.878758</t>
  </si>
  <si>
    <t>Cyber-base de Sougy</t>
  </si>
  <si>
    <t>SOUGY SUR LOIRE</t>
  </si>
  <si>
    <t>3.352295</t>
  </si>
  <si>
    <t>46.71604</t>
  </si>
  <si>
    <t>Kiosque numérique de Cergy la Tour</t>
  </si>
  <si>
    <t>CERCY LA TOUR</t>
  </si>
  <si>
    <t>3.017599</t>
  </si>
  <si>
    <t>47.180055</t>
  </si>
  <si>
    <t>Bibliothèque Municipale de Dornes</t>
  </si>
  <si>
    <t>3.516129</t>
  </si>
  <si>
    <t>47.461615</t>
  </si>
  <si>
    <t>kiosque numérique de La Charité sur Loire</t>
  </si>
  <si>
    <t>3.333171</t>
  </si>
  <si>
    <t>47.171884</t>
  </si>
  <si>
    <t>Kiosque numérique de Fourchambault</t>
  </si>
  <si>
    <t>FOURCHAMBAULT</t>
  </si>
  <si>
    <t>3.684695</t>
  </si>
  <si>
    <t>47.256476</t>
  </si>
  <si>
    <t>Kiosque numérique de Premery</t>
  </si>
  <si>
    <t>6.155145</t>
  </si>
  <si>
    <t>47.620792</t>
  </si>
  <si>
    <t>Kiosque numérique de Corbigny</t>
  </si>
  <si>
    <t>6.353297</t>
  </si>
  <si>
    <t>47.661652</t>
  </si>
  <si>
    <t>4.830644</t>
  </si>
  <si>
    <t>46.302181</t>
  </si>
  <si>
    <t>Cave à Musique</t>
  </si>
  <si>
    <t>4.835909</t>
  </si>
  <si>
    <t>46.308788</t>
  </si>
  <si>
    <t>Point Cyber CCI de Mâcon-Charolles-Tournus</t>
  </si>
  <si>
    <t>4.832034</t>
  </si>
  <si>
    <t>46.308346</t>
  </si>
  <si>
    <t>Le Cyberphare</t>
  </si>
  <si>
    <t>4.836376</t>
  </si>
  <si>
    <t>46.309889</t>
  </si>
  <si>
    <t>Trav'Ailleurs</t>
  </si>
  <si>
    <t>4.827097</t>
  </si>
  <si>
    <t>46.780769</t>
  </si>
  <si>
    <t>Espace Multimédia de Lux</t>
  </si>
  <si>
    <t>Info'Rom (CCAS)</t>
  </si>
  <si>
    <t>CHALON SUR SAÔNE</t>
  </si>
  <si>
    <t>Espace multimédia de Chalon sur Saône</t>
  </si>
  <si>
    <t>Espace Multimédia de Saint-Rémy</t>
  </si>
  <si>
    <t>club informatique de Gueugnon</t>
  </si>
  <si>
    <t>3.761385</t>
  </si>
  <si>
    <t>46.624406</t>
  </si>
  <si>
    <t>Point Information Jeunesse de Gueugnon</t>
  </si>
  <si>
    <t>4.770933</t>
  </si>
  <si>
    <t>46.849637</t>
  </si>
  <si>
    <t>Cyber espace de Bourbon Lancy</t>
  </si>
  <si>
    <t>BOURBON LANCY</t>
  </si>
  <si>
    <t>3.97905</t>
  </si>
  <si>
    <t>46.481963</t>
  </si>
  <si>
    <t>Espace Multimédia de Fontaines</t>
  </si>
  <si>
    <t>FONTAINES</t>
  </si>
  <si>
    <t>3.987782</t>
  </si>
  <si>
    <t>46.488576</t>
  </si>
  <si>
    <t>Bibliothèque Municipale de Digoin</t>
  </si>
  <si>
    <t>DIGOIN</t>
  </si>
  <si>
    <t>4.336669</t>
  </si>
  <si>
    <t>46.207113</t>
  </si>
  <si>
    <t>Espace Jeunesse de Digoin</t>
  </si>
  <si>
    <t>CHAUFFAILLES</t>
  </si>
  <si>
    <t>4.43171</t>
  </si>
  <si>
    <t>46.789884</t>
  </si>
  <si>
    <t>Espace Information Jeunesse-CyberJ d'Etang sur Arroux</t>
  </si>
  <si>
    <t>ETANG SUR ARROUX</t>
  </si>
  <si>
    <t>4.441198</t>
  </si>
  <si>
    <t>46.793445</t>
  </si>
  <si>
    <t>L'arobase</t>
  </si>
  <si>
    <t>4.513147</t>
  </si>
  <si>
    <t>46.759896</t>
  </si>
  <si>
    <t>Espace Cyber Jeunes : Mission Locale Le Creusot</t>
  </si>
  <si>
    <t>4.465704</t>
  </si>
  <si>
    <t>46.749907</t>
  </si>
  <si>
    <t>Cyber jeunes d'Ecuisses</t>
  </si>
  <si>
    <t>ECUISSES</t>
  </si>
  <si>
    <t>CLIC - EPN de Montchanin</t>
  </si>
  <si>
    <t>MONTCHANIN</t>
  </si>
  <si>
    <t>4.98966</t>
  </si>
  <si>
    <t>46.623553</t>
  </si>
  <si>
    <t>Maison familiale du Clunisois</t>
  </si>
  <si>
    <t>MAZILLE</t>
  </si>
  <si>
    <t>4.35182</t>
  </si>
  <si>
    <t>46.690645</t>
  </si>
  <si>
    <t>Simandre Info'</t>
  </si>
  <si>
    <t>SIMANDRE</t>
  </si>
  <si>
    <t>MONTCEAU LES MINES</t>
  </si>
  <si>
    <t>4.891945</t>
  </si>
  <si>
    <t>46.773882</t>
  </si>
  <si>
    <t>Cyber-base Ecole du Plessis</t>
  </si>
  <si>
    <t>4.709445</t>
  </si>
  <si>
    <t>46.753719</t>
  </si>
  <si>
    <t>Agora des Jeunes - Espace Multimédia</t>
  </si>
  <si>
    <t>4.300509</t>
  </si>
  <si>
    <t>46.958726</t>
  </si>
  <si>
    <t>EPN de St Désert</t>
  </si>
  <si>
    <t>4.304719</t>
  </si>
  <si>
    <t>46.963123</t>
  </si>
  <si>
    <t>Espace Cyber jeunes. MIFE d Autun</t>
  </si>
  <si>
    <t>CIRY LE NOBLE</t>
  </si>
  <si>
    <t>5.226486</t>
  </si>
  <si>
    <t>46.627152</t>
  </si>
  <si>
    <t>Point central cyber jeunes de Louhans</t>
  </si>
  <si>
    <t>4.944707</t>
  </si>
  <si>
    <t>46.876464</t>
  </si>
  <si>
    <t>4.742189</t>
  </si>
  <si>
    <t>46.781466</t>
  </si>
  <si>
    <t>Espace socio-culturel de Paray le Monnial</t>
  </si>
  <si>
    <t>PARAY LE MONIAL</t>
  </si>
  <si>
    <t>4.467166</t>
  </si>
  <si>
    <t>46.808152</t>
  </si>
  <si>
    <t>Espace Multimédia de Givry</t>
  </si>
  <si>
    <t>Espace Public Numérique du Breuil</t>
  </si>
  <si>
    <t>LE BREUIL</t>
  </si>
  <si>
    <t>4.354793</t>
  </si>
  <si>
    <t>46.836264</t>
  </si>
  <si>
    <t>Espace Public Numérique des Bizots</t>
  </si>
  <si>
    <t>LES BIZOTS</t>
  </si>
  <si>
    <t>4.1942</t>
  </si>
  <si>
    <t>46.3319</t>
  </si>
  <si>
    <t>Centre Multimédia Communautaire Arroux Mesvrin</t>
  </si>
  <si>
    <t>MARMAGNE</t>
  </si>
  <si>
    <t>4.812186</t>
  </si>
  <si>
    <t>46.305827</t>
  </si>
  <si>
    <t>Foyer rural d'Oye</t>
  </si>
  <si>
    <t>OYE</t>
  </si>
  <si>
    <t>4.718166</t>
  </si>
  <si>
    <t>46.345269</t>
  </si>
  <si>
    <t>Point Cyb de Charnay les Macon</t>
  </si>
  <si>
    <t>CHARNAY LES MACON</t>
  </si>
  <si>
    <t>Départements</t>
  </si>
  <si>
    <t>Côte d'Or</t>
  </si>
  <si>
    <t>Saône-et-Loire</t>
  </si>
  <si>
    <t>Jura</t>
  </si>
  <si>
    <t>Nièvre</t>
  </si>
  <si>
    <t>Haute-Saône</t>
  </si>
  <si>
    <t>Doubs</t>
  </si>
  <si>
    <t>Territoire de Belfort</t>
  </si>
  <si>
    <t>Yonne</t>
  </si>
  <si>
    <t>Nombre de lieux de médiation</t>
  </si>
  <si>
    <t>Types de structures</t>
  </si>
  <si>
    <t>Fablab</t>
  </si>
  <si>
    <t>Tiers lieu</t>
  </si>
  <si>
    <t>Nombre de lieux</t>
  </si>
  <si>
    <t>Médiathèques - bibliothèques</t>
  </si>
  <si>
    <t>BLENEAU</t>
  </si>
  <si>
    <t>CHAMPIGNELLES</t>
  </si>
  <si>
    <t>SAINT-FARGEAU</t>
  </si>
  <si>
    <t>VILLENEUVE-LA-GUYARD</t>
  </si>
  <si>
    <t>CHEROY</t>
  </si>
  <si>
    <t>SAINT-PIERRE-LE-MOÛTIER</t>
  </si>
  <si>
    <t>CHARNY</t>
  </si>
  <si>
    <t>CHANTENAY-SAINT-IMBERT</t>
  </si>
  <si>
    <t>SAINT-SAUVEUR-EN-PUISAYE</t>
  </si>
  <si>
    <t>Centre social d'Imphy + kiosque numérique</t>
  </si>
  <si>
    <t>SERGINES</t>
  </si>
  <si>
    <t>SAINT-BENIN-D'AZY</t>
  </si>
  <si>
    <t>BRINON-SUR-BEUVRON</t>
  </si>
  <si>
    <t>SAINT-SAULGE</t>
  </si>
  <si>
    <t>COULANGES-SUR-YONNE</t>
  </si>
  <si>
    <t>VILLENEUVE-L'ARCHEVÊQUE</t>
  </si>
  <si>
    <t>Les Riverains</t>
  </si>
  <si>
    <t>https://www.lesriverains.org/</t>
  </si>
  <si>
    <t>SEIGNELAY</t>
  </si>
  <si>
    <t>CHÂTEL-CENSOIR</t>
  </si>
  <si>
    <t>MAILLY-LE-CHÂTEAU</t>
  </si>
  <si>
    <t>CHÂTILLON-EN-BAZOIS</t>
  </si>
  <si>
    <t>MAILLY-LA-VILLE</t>
  </si>
  <si>
    <t>VENOUSE</t>
  </si>
  <si>
    <t>CRAVANT</t>
  </si>
  <si>
    <t>ARCY-SUR-CURE</t>
  </si>
  <si>
    <t>SAINT-HONORE-LES-BAINS</t>
  </si>
  <si>
    <t>MONTSAUCHE-LES-SETTONS</t>
  </si>
  <si>
    <t>NOYERS</t>
  </si>
  <si>
    <t>QUARRE-LES-TOMBES</t>
  </si>
  <si>
    <t>L'ISLE SUR SEREIN</t>
  </si>
  <si>
    <t>MELAY</t>
  </si>
  <si>
    <t>AMANCEY</t>
  </si>
  <si>
    <t>ANCY-LE-FRANC</t>
  </si>
  <si>
    <t>ARBOIS</t>
  </si>
  <si>
    <t>ARCEY</t>
  </si>
  <si>
    <t>ARINTHOD</t>
  </si>
  <si>
    <t>BEAUFORT</t>
  </si>
  <si>
    <t>BELLEHERBE</t>
  </si>
  <si>
    <t>MSAP Espace Numérique Côte-d'Or de Bligny-sur-Ouche</t>
  </si>
  <si>
    <t>BOIS D'AMONT</t>
  </si>
  <si>
    <t>BOUCLANS</t>
  </si>
  <si>
    <t>CHAMBLAY</t>
  </si>
  <si>
    <t>CHAMPLITTE</t>
  </si>
  <si>
    <t>CHATILLON-EN-BAZOIS</t>
  </si>
  <si>
    <t>CHÂTILLON-SUR-SEINE</t>
  </si>
  <si>
    <t>CHAUSSIN</t>
  </si>
  <si>
    <t>CLERVAL</t>
  </si>
  <si>
    <t>CLUNY</t>
  </si>
  <si>
    <t>COUCHES</t>
  </si>
  <si>
    <t>CUSE-ET-ADRISANS</t>
  </si>
  <si>
    <t>Ecole primaire de Dasle</t>
  </si>
  <si>
    <t>DAVAYE</t>
  </si>
  <si>
    <t>PANDA Lab Baudelaire</t>
  </si>
  <si>
    <t>EPINAC</t>
  </si>
  <si>
    <t>ETANG-SUR-ARROUX</t>
  </si>
  <si>
    <t>FAVERNEY</t>
  </si>
  <si>
    <t>FONTAINE-LES-DIJON</t>
  </si>
  <si>
    <t>FRASNE</t>
  </si>
  <si>
    <t>FRETIGNEY-ET-VELLOREILLE</t>
  </si>
  <si>
    <t>GILLEY</t>
  </si>
  <si>
    <t>HAUT-DU-THEM-CHÂTEAU-LAMBERT</t>
  </si>
  <si>
    <t>JUSSEY</t>
  </si>
  <si>
    <t>LA ROCHE VINEUSE</t>
  </si>
  <si>
    <t>L'ISLE-SUR-LE-DOUBS</t>
  </si>
  <si>
    <t>1025 rue des gentianes</t>
  </si>
  <si>
    <t>MAGNY-COURS</t>
  </si>
  <si>
    <t>MAMIROLLE</t>
  </si>
  <si>
    <t>MARNAY</t>
  </si>
  <si>
    <t>18 avenue Gaston Roupnel</t>
  </si>
  <si>
    <t>Place Schweich</t>
  </si>
  <si>
    <t>MATOUR</t>
  </si>
  <si>
    <t>MILLERY</t>
  </si>
  <si>
    <t>MONTIGNY-PRES-LOUHANS</t>
  </si>
  <si>
    <t>46 route de Couches</t>
  </si>
  <si>
    <t>epn@lebreuilbourgogne.fr</t>
  </si>
  <si>
    <t>03 85 73 82 92</t>
  </si>
  <si>
    <t>Olivier BARON</t>
  </si>
  <si>
    <t>Rue Pautet</t>
  </si>
  <si>
    <t>Espace Public Numérique de Ciry le Noble - Bibliothèque</t>
  </si>
  <si>
    <t>bibliotheque@cirylenoble.fr</t>
  </si>
  <si>
    <t>03 85 79 05 13</t>
  </si>
  <si>
    <t>Sylvie BERNARD</t>
  </si>
  <si>
    <t>40 route du Canal</t>
  </si>
  <si>
    <t>cyberecuisses@yahoo.fr</t>
  </si>
  <si>
    <t>03 85 78 99 00</t>
  </si>
  <si>
    <t>Laurent SNIEZEK</t>
  </si>
  <si>
    <t>Médiathèque municipale du Creusot - EPN</t>
  </si>
  <si>
    <t>1 rue Edith Cavell</t>
  </si>
  <si>
    <t>epncreusot1@yahoo.fr</t>
  </si>
  <si>
    <t>03 85 77 58 00</t>
  </si>
  <si>
    <t>Abde BOUROGA</t>
  </si>
  <si>
    <t>epn.lesbizots@gmail.com</t>
  </si>
  <si>
    <t>03 85 55 72 31</t>
  </si>
  <si>
    <t>Céline ROUSSON &amp; Gérald GENEVOIS</t>
  </si>
  <si>
    <t>EPN de Blanzy</t>
  </si>
  <si>
    <t>rue du 11 novembre 1918</t>
  </si>
  <si>
    <t>BLANZY</t>
  </si>
  <si>
    <t>epn@blanzy71,fr</t>
  </si>
  <si>
    <t>06 38 37 46 41</t>
  </si>
  <si>
    <t>Patricia DELIANCE</t>
  </si>
  <si>
    <t>Rue de Mâcon</t>
  </si>
  <si>
    <t>EPN Montceau - Espace Trait d'Union</t>
  </si>
  <si>
    <t>epn@montceaulesmines.fr</t>
  </si>
  <si>
    <t>03 85 67 90 70</t>
  </si>
  <si>
    <t>Philippe ROBLET &amp; Sofiane LOURDJANE</t>
  </si>
  <si>
    <t>12 rue Lamartine</t>
  </si>
  <si>
    <t>epnmontchanin@gmail.com</t>
  </si>
  <si>
    <t>03 62 72 95 21</t>
  </si>
  <si>
    <t>Isabelle GUERAULT</t>
  </si>
  <si>
    <t>Rue Victor Hugo</t>
  </si>
  <si>
    <t>Espace Public Numérique de St Vallier - ECLA</t>
  </si>
  <si>
    <t>cedric.ferry@mairie-saintvallier.fr</t>
  </si>
  <si>
    <t>03 85 67 78 98</t>
  </si>
  <si>
    <t>Cédric FERRY</t>
  </si>
  <si>
    <t>MOUTHE</t>
  </si>
  <si>
    <t>6 grande rue</t>
  </si>
  <si>
    <t>14 bis rue Jeanne d'Arc</t>
  </si>
  <si>
    <t>Conseil départemental de la Nièvre - Service d'accompagnement au numérique</t>
  </si>
  <si>
    <t>ORCHAMPS</t>
  </si>
  <si>
    <t>ORCHAMPS-VENNES</t>
  </si>
  <si>
    <t>ORGELET</t>
  </si>
  <si>
    <t>OUNANS</t>
  </si>
  <si>
    <t>PESMES</t>
  </si>
  <si>
    <t>Cybercentre de Plancher Bas - Médiathèque</t>
  </si>
  <si>
    <t>Rue Louis Pergaud</t>
  </si>
  <si>
    <t>Point Information Jeunesse de Poligny</t>
  </si>
  <si>
    <t>POUILLY-EN-AUXOIS</t>
  </si>
  <si>
    <t>QUINGEY</t>
  </si>
  <si>
    <t>RAVILLOLES</t>
  </si>
  <si>
    <t>RIOZ</t>
  </si>
  <si>
    <t>rue du Tram</t>
  </si>
  <si>
    <t>Cybercentre de Ronchamp - Médiathèque</t>
  </si>
  <si>
    <t>ROULANS</t>
  </si>
  <si>
    <t>SAINT-BONNET-DE-JOUX</t>
  </si>
  <si>
    <t>SAINTE-CROIX</t>
  </si>
  <si>
    <t>SAINT-GERMAIN-DU-BOIS</t>
  </si>
  <si>
    <t>SAINT-LEGER-SUR-DHEUNE</t>
  </si>
  <si>
    <t>SAINT-LOUP-SUR-SEMOUSE</t>
  </si>
  <si>
    <t>SAINT-SERNIN-DU-BOIS</t>
  </si>
  <si>
    <t>SALINS-LES-BAINS</t>
  </si>
  <si>
    <t>SALORNAY-SUR-GUYE</t>
  </si>
  <si>
    <t>SANCEY-LE-GRAND</t>
  </si>
  <si>
    <t>SAULX</t>
  </si>
  <si>
    <t>SAVIGNY-LES-BEAUNE</t>
  </si>
  <si>
    <t>SAVIGNY-Sur-GROSNE</t>
  </si>
  <si>
    <t>SENNECEY-SUR-SAÔNE-SAINT-ALBIN</t>
  </si>
  <si>
    <t>SELLIERES</t>
  </si>
  <si>
    <t>SELONGEY</t>
  </si>
  <si>
    <t>4 Avenue Lucien Febvre</t>
  </si>
  <si>
    <t>SAINT AMOUR</t>
  </si>
  <si>
    <t>SAINT BENIN D AZY</t>
  </si>
  <si>
    <t>rue Tomachon</t>
  </si>
  <si>
    <t>SAINT CLAUDE</t>
  </si>
  <si>
    <t>SAINT DESERT</t>
  </si>
  <si>
    <t>SAINT FLORENTIN</t>
  </si>
  <si>
    <t>SAINT GERMAIN LE CHATELET</t>
  </si>
  <si>
    <t>SAINT HIPPOLYTE</t>
  </si>
  <si>
    <t>SAINT-HIPPOLYTE</t>
  </si>
  <si>
    <t>SAINT LOUP SUR SEMOUSE</t>
  </si>
  <si>
    <t>SAINT MARCEL</t>
  </si>
  <si>
    <t>SAINT SAUVEUR</t>
  </si>
  <si>
    <t>SAINT VALLIER</t>
  </si>
  <si>
    <t>SAINT VIT</t>
  </si>
  <si>
    <t>SAINTE CROIX EN BRESSE</t>
  </si>
  <si>
    <t>TANLAY</t>
  </si>
  <si>
    <t>TOULON-SUR-ARROUX</t>
  </si>
  <si>
    <t>VALDAHON</t>
  </si>
  <si>
    <t>SAINTE SUZANNE</t>
  </si>
  <si>
    <t>Association Départementale Information Jeunesse 71</t>
  </si>
  <si>
    <t>Information Jeunesse</t>
  </si>
  <si>
    <t>Association Gestion Actions Socio Culturelles</t>
  </si>
  <si>
    <t>Association Pour l'Insertion et l'Acommpagnement Social (AGAI)</t>
  </si>
  <si>
    <t>Association Saint-Vit Informatique</t>
  </si>
  <si>
    <t>Missions locales</t>
  </si>
  <si>
    <t>Espaces publics numériques - Cyberbases</t>
  </si>
  <si>
    <t>MSAP Mervans</t>
  </si>
  <si>
    <t>MSAP Sainte Croix en Bresse</t>
  </si>
  <si>
    <t>Maison Familiale Rurale Le Dueg</t>
  </si>
  <si>
    <t>MSAP Bletterans</t>
  </si>
  <si>
    <t>MSAP Bois-d'Amont</t>
  </si>
  <si>
    <t>MSAP Dornes</t>
  </si>
  <si>
    <t>MSAP Champlitte</t>
  </si>
  <si>
    <t>MSAP Chantenay-Saint-Imbert</t>
  </si>
  <si>
    <t>MSAP Cravant</t>
  </si>
  <si>
    <t>MSAP Frasne</t>
  </si>
  <si>
    <t>MSAP L'isle sur Serein</t>
  </si>
  <si>
    <t>MSAP Magny-Cours</t>
  </si>
  <si>
    <t>MSAP Mamirolle</t>
  </si>
  <si>
    <t>MSAP Marnay</t>
  </si>
  <si>
    <t>MSAP La Poste Montsauche-les-Settons</t>
  </si>
  <si>
    <t>MSAP Mouthe</t>
  </si>
  <si>
    <t>MSAP Noyers</t>
  </si>
  <si>
    <t>MSAP Orchamps</t>
  </si>
  <si>
    <t>MSAP Orchamps-Vennes</t>
  </si>
  <si>
    <t>MSAP Pesmes</t>
  </si>
  <si>
    <t>MSAP Pouilly-sur-Loire</t>
  </si>
  <si>
    <t>MSAP Saint-Fargeau</t>
  </si>
  <si>
    <t>MSAP Saint-Hippolyte</t>
  </si>
  <si>
    <t>MSAP Saint-Honoré-Les-Bains</t>
  </si>
  <si>
    <t>MSAP Salornay-sur-Guye</t>
  </si>
  <si>
    <t>MSAP Saulx</t>
  </si>
  <si>
    <t>MSAP Sellières</t>
  </si>
  <si>
    <t>MSAP Sennecey-sur-Saône et Saint-Albin</t>
  </si>
  <si>
    <t>MSAP Saint-Léger-sur-Dheune</t>
  </si>
  <si>
    <t>MSAP Villeneuve l'Archevêque</t>
  </si>
  <si>
    <t>MSAP Villersexel</t>
  </si>
  <si>
    <t>Point Information Jeunesse - EPN Centre Pierre Perret</t>
  </si>
  <si>
    <t>Point Information Jeunesse / PIFE</t>
  </si>
  <si>
    <t>Points d'Information Jeunesse</t>
  </si>
  <si>
    <t>Pôle emploi</t>
  </si>
  <si>
    <t>Typologie des lieux</t>
  </si>
  <si>
    <t>TOTAL</t>
  </si>
  <si>
    <t>Cercle Laïque Dijonnais</t>
  </si>
  <si>
    <t>5, rue des fleurs</t>
  </si>
  <si>
    <t>Le Tempo</t>
  </si>
  <si>
    <t>21, rue Maurice Ravel</t>
  </si>
  <si>
    <t>Centre multimédia des grésilles</t>
  </si>
  <si>
    <t>Espace Baudelaire</t>
  </si>
  <si>
    <t>27, avenue Charles Baudelaire</t>
  </si>
  <si>
    <t>Accueil général de la ville et du CCAS de Dijon</t>
  </si>
  <si>
    <t>11, rue de l'Hôpital</t>
  </si>
  <si>
    <t>MJC-Centre social Montchapet</t>
  </si>
  <si>
    <t>MJC-Centre social Balzac-Maladière</t>
  </si>
  <si>
    <t>MJC-Centre social des Bourroches</t>
  </si>
  <si>
    <t>Centre social des Grésilles</t>
  </si>
  <si>
    <t>La Maison-Phare</t>
  </si>
  <si>
    <t>1 ter rue de Beaune</t>
  </si>
  <si>
    <t>21-25 rue Balzac</t>
  </si>
  <si>
    <t>3-5 rue Jean XXIII</t>
  </si>
  <si>
    <t>CCAS / Maison des seniors</t>
  </si>
  <si>
    <t>CCAS / Résidence Abrioux</t>
  </si>
  <si>
    <t xml:space="preserve">CCAS / Service des interventions sociales
</t>
  </si>
  <si>
    <t>Mairie de quartier Fontaine d'Ouche</t>
  </si>
  <si>
    <t>Mairie de quartier Mansart</t>
  </si>
  <si>
    <t>Mairie de quartie Toison d'or</t>
  </si>
  <si>
    <t>Mairie de quartier des Grésilles</t>
  </si>
  <si>
    <t>Bibliothèque Patrimoniale et d'études</t>
  </si>
  <si>
    <t>Bibliothèque jeunesse</t>
  </si>
  <si>
    <t>Bibliothèque Maladière</t>
  </si>
  <si>
    <t>Bibliothèque Mansart</t>
  </si>
  <si>
    <t>Bibliothèque La Nef</t>
  </si>
  <si>
    <t>Médiathèque Champollion</t>
  </si>
  <si>
    <t>Médiathèque Port du canal</t>
  </si>
  <si>
    <t>Rue Mère Javouhey</t>
  </si>
  <si>
    <t>26 rue du Commandant Abrioux</t>
  </si>
  <si>
    <t>11 rue de l'hôpital</t>
  </si>
  <si>
    <t>13 place de la fontaine d'ouche</t>
  </si>
  <si>
    <t>10 bis place Granville</t>
  </si>
  <si>
    <t>3 rue de l'école de droit</t>
  </si>
  <si>
    <t>21 rue Balzac</t>
  </si>
  <si>
    <t>1 place du théâtre</t>
  </si>
  <si>
    <t>14 rue Camille Claudel</t>
  </si>
  <si>
    <t>Place des Mariniers</t>
  </si>
  <si>
    <t>Réseau ville de Dijon</t>
  </si>
  <si>
    <t>Espace multimédia de Couchey</t>
  </si>
  <si>
    <t>Réseau inclusion numérique Chalon Louhans</t>
  </si>
  <si>
    <t>Agence crédit agricole Levier</t>
  </si>
  <si>
    <t>Agence crédit agricole les hopitaux neufs</t>
  </si>
  <si>
    <t>Agence Crédit Agricole Devecey</t>
  </si>
  <si>
    <t>Agence Crédit Agricole Pouilley les Vignes</t>
  </si>
  <si>
    <t>Agence Credit Agricole Ornans</t>
  </si>
  <si>
    <t>Agence Crédit Agricole Saone</t>
  </si>
  <si>
    <t>Agence Crédit Agricole Bavans</t>
  </si>
  <si>
    <t>Agence Crédit Agrricole Audincourt</t>
  </si>
  <si>
    <t xml:space="preserve">Agence  Credit Agricole Frasne </t>
  </si>
  <si>
    <t>Crédit Agricole Franche-Comté</t>
  </si>
  <si>
    <t>11, place de Verdun</t>
  </si>
  <si>
    <t>7, place de la mairie</t>
  </si>
  <si>
    <t>4A route de Bonnay</t>
  </si>
  <si>
    <t>47.3276463</t>
  </si>
  <si>
    <t>6.0113158</t>
  </si>
  <si>
    <t>1 rue de la croix de mission</t>
  </si>
  <si>
    <t xml:space="preserve">4 grande rue </t>
  </si>
  <si>
    <t>2 rue de seloncourt</t>
  </si>
  <si>
    <t>21 rue de Besancon</t>
  </si>
  <si>
    <t>1 rue Saint Laurent</t>
  </si>
  <si>
    <t>LEVIER</t>
  </si>
  <si>
    <t>LES HOPITAUX NEUFS</t>
  </si>
  <si>
    <t>DEVECEY</t>
  </si>
  <si>
    <t>POUILLEY LES VIGNES</t>
  </si>
  <si>
    <t>ORNANS</t>
  </si>
  <si>
    <t>SAONE</t>
  </si>
  <si>
    <t>PONT DE ROIDE</t>
  </si>
  <si>
    <t>Rue Emagny</t>
  </si>
  <si>
    <t>https://www.ca-franchecomte.fr</t>
  </si>
  <si>
    <t>levier@ca-franchecomte.fr</t>
  </si>
  <si>
    <t>PICAUD  Dominique</t>
  </si>
  <si>
    <t>les.hopitaux.neufs@ca-franchecomte.fr</t>
  </si>
  <si>
    <t>ANDREANI Olivier</t>
  </si>
  <si>
    <t>devecey@ca-franchecomte.fr</t>
  </si>
  <si>
    <t>MAGNIN Jerome</t>
  </si>
  <si>
    <t>pouilley.les.vignes@ca-franchecomte.fr</t>
  </si>
  <si>
    <t>VOEGTLIN Jean Yves</t>
  </si>
  <si>
    <t>ornans@ca-franchecomte.fr</t>
  </si>
  <si>
    <t>03 81 62 14 52</t>
  </si>
  <si>
    <t>Medhi Kocer</t>
  </si>
  <si>
    <t>saone@ca-franchecomte.fr</t>
  </si>
  <si>
    <t>MOLIERE Didier</t>
  </si>
  <si>
    <t>bavans@ca-franchecomte.fr</t>
  </si>
  <si>
    <t>audincourt@ca-franchecomte.fr</t>
  </si>
  <si>
    <t>DELFILS Marc</t>
  </si>
  <si>
    <t>pontderoide@ca-franchecomte.fr</t>
  </si>
  <si>
    <t>MESNY Estelle</t>
  </si>
  <si>
    <t>frasne@ca-franchecomte.fr</t>
  </si>
  <si>
    <t>POYARD Stephanie</t>
  </si>
  <si>
    <t>9h12h</t>
  </si>
  <si>
    <t>14h18h</t>
  </si>
  <si>
    <t>'14h18h</t>
  </si>
  <si>
    <t>Réseau Crédit Agricole Franche-Comté</t>
  </si>
  <si>
    <t>4 rue de lattre de tassigny</t>
  </si>
  <si>
    <t>Agence Credit Agricole Gilley</t>
  </si>
  <si>
    <t>gilley@ca-franchecomte.fr</t>
  </si>
  <si>
    <t>JOUSSE MARIE</t>
  </si>
  <si>
    <t>03 81 49 50 86</t>
  </si>
  <si>
    <t>03 81 49 13 44</t>
  </si>
  <si>
    <t>03 81 56 84 33</t>
  </si>
  <si>
    <t>03 81 55 04 76</t>
  </si>
  <si>
    <t>03 81 55 71 25</t>
  </si>
  <si>
    <t>03 81 96 26 69</t>
  </si>
  <si>
    <r>
      <t> </t>
    </r>
    <r>
      <rPr>
        <sz val="11"/>
        <color rgb="FF222222"/>
        <rFont val="Calibri"/>
        <family val="2"/>
        <scheme val="minor"/>
      </rPr>
      <t>03 81 30 00 67</t>
    </r>
  </si>
  <si>
    <r>
      <t> </t>
    </r>
    <r>
      <rPr>
        <sz val="11"/>
        <color rgb="FF222222"/>
        <rFont val="Calibri"/>
        <family val="2"/>
        <scheme val="minor"/>
      </rPr>
      <t>03 81 99 87 40</t>
    </r>
  </si>
  <si>
    <r>
      <t> </t>
    </r>
    <r>
      <rPr>
        <sz val="11"/>
        <color rgb="FF222222"/>
        <rFont val="Calibri"/>
        <family val="2"/>
        <scheme val="minor"/>
      </rPr>
      <t>03 81 49 81 21</t>
    </r>
  </si>
  <si>
    <r>
      <t> </t>
    </r>
    <r>
      <rPr>
        <sz val="11"/>
        <color rgb="FF222222"/>
        <rFont val="Calibri"/>
        <family val="2"/>
        <scheme val="minor"/>
      </rPr>
      <t>03 81 43 30 04</t>
    </r>
  </si>
  <si>
    <r>
      <t> </t>
    </r>
    <r>
      <rPr>
        <sz val="11"/>
        <color rgb="FF222222"/>
        <rFont val="Calibri"/>
        <family val="2"/>
        <scheme val="minor"/>
      </rPr>
      <t>03 81 55 71 25</t>
    </r>
  </si>
  <si>
    <t>Pontarlier</t>
  </si>
  <si>
    <t>Pontarlier Metabief</t>
  </si>
  <si>
    <t>Grand Besancon</t>
  </si>
  <si>
    <t>Ornans</t>
  </si>
  <si>
    <t>pays Montbeliard</t>
  </si>
  <si>
    <t>Doubs central</t>
  </si>
  <si>
    <t>Ht Doubs</t>
  </si>
  <si>
    <t>Agence Crédit Agricole Pont de Roide</t>
  </si>
  <si>
    <t>6 avenue des Grésilles</t>
  </si>
  <si>
    <t>2 boulevard Mansart</t>
  </si>
  <si>
    <t>7 rue de l'école de droit</t>
  </si>
  <si>
    <t>26 grande rue</t>
  </si>
  <si>
    <t>4.421359</t>
  </si>
  <si>
    <t>46.800073</t>
  </si>
  <si>
    <t>4.394146</t>
  </si>
  <si>
    <t>46.699554</t>
  </si>
  <si>
    <t>5.041164</t>
  </si>
  <si>
    <t>47.301142</t>
  </si>
  <si>
    <t>5.030519</t>
  </si>
  <si>
    <t>47.316035</t>
  </si>
  <si>
    <t>5.037763</t>
  </si>
  <si>
    <t>47.331512</t>
  </si>
  <si>
    <t>5.047603</t>
  </si>
  <si>
    <t>47.340637</t>
  </si>
  <si>
    <t>5.063669</t>
  </si>
  <si>
    <t>47.331768</t>
  </si>
  <si>
    <t>5.042764</t>
  </si>
  <si>
    <t>47.325482</t>
  </si>
  <si>
    <t>5.056111</t>
  </si>
  <si>
    <t>47.301346</t>
  </si>
  <si>
    <t>5.003103</t>
  </si>
  <si>
    <t>47.319288</t>
  </si>
  <si>
    <t>5.057337</t>
  </si>
  <si>
    <t>47.307995</t>
  </si>
  <si>
    <t>5.052016</t>
  </si>
  <si>
    <t>47.350673</t>
  </si>
  <si>
    <t>5.065462</t>
  </si>
  <si>
    <t>47.331255</t>
  </si>
  <si>
    <t>5.043198</t>
  </si>
  <si>
    <t>47.319228</t>
  </si>
  <si>
    <t>5.041585</t>
  </si>
  <si>
    <t>47.319187</t>
  </si>
  <si>
    <t>5.043503</t>
  </si>
  <si>
    <t>47.321138</t>
  </si>
  <si>
    <t>5.024485</t>
  </si>
  <si>
    <t>47.314058</t>
  </si>
  <si>
    <t>5.035282</t>
  </si>
  <si>
    <t>47.326441</t>
  </si>
  <si>
    <t>6.11814</t>
  </si>
  <si>
    <t>46.953824</t>
  </si>
  <si>
    <t>6.373972</t>
  </si>
  <si>
    <t>46.77702</t>
  </si>
  <si>
    <t>5.93197</t>
  </si>
  <si>
    <t>47.2562</t>
  </si>
  <si>
    <t>6.147346</t>
  </si>
  <si>
    <t>47.105057</t>
  </si>
  <si>
    <t>6.11784</t>
  </si>
  <si>
    <t>47.2241</t>
  </si>
  <si>
    <t>6.731509</t>
  </si>
  <si>
    <t>47.479615</t>
  </si>
  <si>
    <t>6.840732</t>
  </si>
  <si>
    <t>47.479594</t>
  </si>
  <si>
    <t>6.770036</t>
  </si>
  <si>
    <t>47.382306</t>
  </si>
  <si>
    <t>6.165342</t>
  </si>
  <si>
    <t>46.858267</t>
  </si>
  <si>
    <t>6.480759</t>
  </si>
  <si>
    <t>47.04673</t>
  </si>
  <si>
    <t>4.300739</t>
  </si>
  <si>
    <t>46.604773</t>
  </si>
  <si>
    <t>4.369329</t>
  </si>
  <si>
    <t>46.64065</t>
  </si>
  <si>
    <t>4.352602</t>
  </si>
  <si>
    <t>46.691208</t>
  </si>
  <si>
    <t>Espace de coworking CCSCMB</t>
  </si>
  <si>
    <t>communauté de communes saint cyr mère boitier</t>
  </si>
  <si>
    <t>Espace de coworking ZI Geneve Océan - RN79</t>
  </si>
  <si>
    <t>https://www.scmb71.com/economie/economie-infrastructures/espaces-coworking</t>
  </si>
  <si>
    <t>contact@scmb71.com</t>
  </si>
  <si>
    <t>non</t>
  </si>
  <si>
    <t>4.51016</t>
  </si>
  <si>
    <t>46.378825</t>
  </si>
  <si>
    <t>DOMPIERRE LES ORMES</t>
  </si>
  <si>
    <t>06 62 13 12 40</t>
  </si>
  <si>
    <t>Sébastien VOET</t>
  </si>
  <si>
    <t>Communauté de communes Saint Cyr Mère Boitier</t>
  </si>
  <si>
    <t>6bis, place du Général Viard</t>
  </si>
  <si>
    <t>MIREBEAU-SUR-BEZE</t>
  </si>
  <si>
    <t>d.colnot@mfcc.fr</t>
  </si>
  <si>
    <t>03 80 38 02 48</t>
  </si>
  <si>
    <t>13h30-16h15</t>
  </si>
  <si>
    <t>MFS Pontailler sur Saône - Espace public numérique</t>
  </si>
  <si>
    <t>mds@capvaldesaone.fr</t>
  </si>
  <si>
    <t>03 80 47 89 82</t>
  </si>
  <si>
    <t>efs.semur@gmail.com</t>
  </si>
  <si>
    <t>13h15-18h15</t>
  </si>
  <si>
    <t>13h30-18h15</t>
  </si>
  <si>
    <t>14h-18h15</t>
  </si>
  <si>
    <t>MFS Charny Orée de Puisaye</t>
  </si>
  <si>
    <t>mairie-chevillon.89@wanadoo.fr</t>
  </si>
  <si>
    <t>MFS les Vallées de la Vanne</t>
  </si>
  <si>
    <t>03 73 74 95 86</t>
  </si>
  <si>
    <t>MFS Chéroy</t>
  </si>
  <si>
    <t>sylvie.chassanis@laposte.fr</t>
  </si>
  <si>
    <t>10h-12h15</t>
  </si>
  <si>
    <t>MFS Arnay-le-Duc - Espace Numérique Côte d'Or</t>
  </si>
  <si>
    <t>MFS/PIJ de la Haute Comté</t>
  </si>
  <si>
    <t>03 84 49 76 25</t>
  </si>
  <si>
    <t>MFS de la Communauté de communes Triangle Vert</t>
  </si>
  <si>
    <t>14h-18h30</t>
  </si>
  <si>
    <t>16h30-18h30</t>
  </si>
  <si>
    <t>MFS Rahin et Chérimont - Champagney</t>
  </si>
  <si>
    <t>MFS Maison Numérique de Sochaux</t>
  </si>
  <si>
    <t>4, rue de La Poste</t>
  </si>
  <si>
    <t>MFS Montbéliard Petite Hollande</t>
  </si>
  <si>
    <t>MFS Doubs Baumois</t>
  </si>
  <si>
    <t>MFS Pays des 7 Rivières</t>
  </si>
  <si>
    <t>msaprioz@gmail.com</t>
  </si>
  <si>
    <t>MFS Val Fleuri</t>
  </si>
  <si>
    <t>03 84 76 58 44</t>
  </si>
  <si>
    <t>MFS Planoise</t>
  </si>
  <si>
    <t>03 81 41 22 21</t>
  </si>
  <si>
    <t>12h-17h30</t>
  </si>
  <si>
    <t>MFS Maison des Services de Valdahon</t>
  </si>
  <si>
    <t>03 81 26 04 10</t>
  </si>
  <si>
    <t>MFS Les Premiers Sapins</t>
  </si>
  <si>
    <t>LES PREMIERS SAPINS</t>
  </si>
  <si>
    <t>MFS Mirebeau-sur-Bèze</t>
  </si>
  <si>
    <t>MFS Communauté de Communes Loue Lison</t>
  </si>
  <si>
    <t>03 81 86 79 80</t>
  </si>
  <si>
    <t>MFS Salins-les-Bains</t>
  </si>
  <si>
    <t>MFS Arbois</t>
  </si>
  <si>
    <t>MFS Val d'amour</t>
  </si>
  <si>
    <t>msap.valdamour@agate-paysages.fr</t>
  </si>
  <si>
    <t>MFS Porte du Jura</t>
  </si>
  <si>
    <t>03 84 48 96 67</t>
  </si>
  <si>
    <t>MFS Petite Montagne</t>
  </si>
  <si>
    <t>3, place de la Charité</t>
  </si>
  <si>
    <t>03 84 48 75 86</t>
  </si>
  <si>
    <t>MFS Verdun sur le Doubs</t>
  </si>
  <si>
    <t>ccsaonedoubsbresse@orange.fr</t>
  </si>
  <si>
    <t>8h45-12h15</t>
  </si>
  <si>
    <t>MFS Sennecey le Grand</t>
  </si>
  <si>
    <t>MFS PIMMS Val de Joux</t>
  </si>
  <si>
    <t>8h45-11h45</t>
  </si>
  <si>
    <t>MFS PIMMS de Melay</t>
  </si>
  <si>
    <t>melay@pimms.org</t>
  </si>
  <si>
    <t>MFS PIMMS de Chauffailles</t>
  </si>
  <si>
    <t>pimmscantondechauffailles@pimms.org</t>
  </si>
  <si>
    <t>03 85 24 29 50</t>
  </si>
  <si>
    <t>7h30-12h</t>
  </si>
  <si>
    <t>12h-15h</t>
  </si>
  <si>
    <t>MFS Luzy</t>
  </si>
  <si>
    <t>MFS Centre social de Fours</t>
  </si>
  <si>
    <t>csocialfours@wanadoo.fr</t>
  </si>
  <si>
    <t>MFS La Machine</t>
  </si>
  <si>
    <t>fonctionaccueil@csc-lamachine.fr</t>
  </si>
  <si>
    <t>MFS Saint-Pierre-le-Moûtier</t>
  </si>
  <si>
    <t>msap.csstpierre@orange.fr</t>
  </si>
  <si>
    <t>MFS Centre Social de Fourchambault</t>
  </si>
  <si>
    <t>directioncsf@free.fr</t>
  </si>
  <si>
    <t>MFS Saint-Saulge</t>
  </si>
  <si>
    <t>MFS Châtillon en Bazois</t>
  </si>
  <si>
    <t>msap.chatillon@csbazois.org</t>
  </si>
  <si>
    <t>Association développement Aménagement</t>
  </si>
  <si>
    <t>16, place de la Mairie</t>
  </si>
  <si>
    <t>VAL SURAN</t>
  </si>
  <si>
    <t>10 rue Pablo Picasso</t>
  </si>
  <si>
    <t>MFS Centre socio-culturel des Amognes - St Benin d'Azy</t>
  </si>
  <si>
    <t>MFS Centre Social de Moulins-Engilbert</t>
  </si>
  <si>
    <t>MFS Maison de la Solidarité Château-Chinon</t>
  </si>
  <si>
    <t>MFS Montsauche les Settons</t>
  </si>
  <si>
    <t>5.566873</t>
  </si>
  <si>
    <t>46.392864</t>
  </si>
  <si>
    <t>MFS Lormes</t>
  </si>
  <si>
    <t>MFS Maison de Pays Corbigny</t>
  </si>
  <si>
    <t>MFS Brinon sur Beuvron</t>
  </si>
  <si>
    <t>centresocialbrinon@orange.fr</t>
  </si>
  <si>
    <t>MFS Espace socio-culturel de Varzy</t>
  </si>
  <si>
    <t>14h30-17h30</t>
  </si>
  <si>
    <t>MFS Donzy</t>
  </si>
  <si>
    <t>5.315179</t>
  </si>
  <si>
    <t>47.397308</t>
  </si>
  <si>
    <t>5.45412</t>
  </si>
  <si>
    <t>46.393877</t>
  </si>
  <si>
    <t>TOTAL Vérif</t>
  </si>
  <si>
    <t>Locow</t>
  </si>
  <si>
    <t>www.locow.fr</t>
  </si>
  <si>
    <t>contact@locow.fr</t>
  </si>
  <si>
    <t>03 85 31 13 97</t>
  </si>
  <si>
    <t>4.828139</t>
  </si>
  <si>
    <t>46.304852</t>
  </si>
  <si>
    <t>Locow coworking</t>
  </si>
  <si>
    <t>82 rue Victor Hugo</t>
  </si>
  <si>
    <t>Mâcon</t>
  </si>
  <si>
    <t>M. Valdor Thierry</t>
  </si>
  <si>
    <t>sous condition</t>
  </si>
  <si>
    <t>oui</t>
  </si>
  <si>
    <t>difficile d'acces</t>
  </si>
  <si>
    <t>Allée de la mairie</t>
  </si>
  <si>
    <t>03 80 68 45 70</t>
  </si>
  <si>
    <t>Philippe GARNIER</t>
  </si>
  <si>
    <t>03 80 59 64 72</t>
  </si>
  <si>
    <t>espace-multimedia@mairie-marsannaylacote.fr</t>
  </si>
  <si>
    <t>Marie-Christine THIAULT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</si>
</sst>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theme="7" tint="0.79998168889431442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-0.249977111117893"/>
        <bgColor theme="9" tint="-0.24997711111789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theme="9" tint="0.39997558519241921"/>
      </patternFill>
    </fill>
    <fill>
      <patternFill patternType="solid">
        <fgColor theme="5" tint="0.39997558519241921"/>
        <bgColor theme="9" tint="0.59999389629810485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8" tint="0.59999389629810485"/>
      </patternFill>
    </fill>
  </fills>
  <borders count="8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ck">
        <color indexed="64"/>
      </left>
      <right style="dotted">
        <color indexed="64"/>
      </right>
      <top/>
      <bottom/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6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/>
    </xf>
    <xf numFmtId="0" fontId="5" fillId="7" borderId="63" xfId="0" applyFont="1" applyFill="1" applyBorder="1" applyAlignment="1">
      <alignment horizontal="center" vertical="center"/>
    </xf>
    <xf numFmtId="0" fontId="5" fillId="7" borderId="64" xfId="0" applyFont="1" applyFill="1" applyBorder="1" applyAlignment="1">
      <alignment horizontal="center" vertical="center"/>
    </xf>
    <xf numFmtId="0" fontId="5" fillId="7" borderId="6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0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0" borderId="0" xfId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0" fillId="0" borderId="0" xfId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76" xfId="0" applyFill="1" applyBorder="1" applyAlignment="1">
      <alignment horizontal="center" vertical="center" wrapText="1"/>
    </xf>
    <xf numFmtId="0" fontId="0" fillId="7" borderId="77" xfId="0" applyFill="1" applyBorder="1" applyAlignment="1">
      <alignment horizontal="center" vertical="center" wrapText="1"/>
    </xf>
    <xf numFmtId="0" fontId="0" fillId="7" borderId="78" xfId="0" applyFill="1" applyBorder="1" applyAlignment="1">
      <alignment horizontal="center" vertical="center" wrapText="1"/>
    </xf>
    <xf numFmtId="0" fontId="0" fillId="7" borderId="69" xfId="0" applyFill="1" applyBorder="1" applyAlignment="1">
      <alignment horizontal="center" vertical="center" wrapText="1"/>
    </xf>
    <xf numFmtId="0" fontId="0" fillId="7" borderId="79" xfId="0" applyFill="1" applyBorder="1" applyAlignment="1">
      <alignment horizontal="center" vertical="center" wrapText="1"/>
    </xf>
    <xf numFmtId="0" fontId="0" fillId="17" borderId="80" xfId="0" applyFill="1" applyBorder="1" applyAlignment="1">
      <alignment horizontal="center" vertical="center" wrapText="1"/>
    </xf>
    <xf numFmtId="0" fontId="0" fillId="17" borderId="69" xfId="0" applyFill="1" applyBorder="1" applyAlignment="1">
      <alignment horizontal="center" vertical="center" wrapText="1"/>
    </xf>
    <xf numFmtId="0" fontId="0" fillId="17" borderId="77" xfId="0" applyFill="1" applyBorder="1" applyAlignment="1">
      <alignment horizontal="center" vertical="center" wrapText="1"/>
    </xf>
    <xf numFmtId="0" fontId="0" fillId="17" borderId="81" xfId="0" applyFill="1" applyBorder="1" applyAlignment="1">
      <alignment horizontal="center" vertical="center" wrapText="1"/>
    </xf>
    <xf numFmtId="0" fontId="0" fillId="17" borderId="78" xfId="0" applyFill="1" applyBorder="1" applyAlignment="1">
      <alignment horizontal="center" vertical="center" wrapText="1"/>
    </xf>
    <xf numFmtId="0" fontId="0" fillId="17" borderId="79" xfId="0" applyFill="1" applyBorder="1" applyAlignment="1">
      <alignment horizontal="center" vertical="center" wrapText="1"/>
    </xf>
    <xf numFmtId="0" fontId="0" fillId="17" borderId="82" xfId="0" applyFill="1" applyBorder="1" applyAlignment="1">
      <alignment horizontal="center" vertical="center" wrapText="1"/>
    </xf>
    <xf numFmtId="0" fontId="0" fillId="8" borderId="83" xfId="0" applyFill="1" applyBorder="1" applyAlignment="1">
      <alignment horizontal="center" vertical="center" wrapText="1"/>
    </xf>
    <xf numFmtId="0" fontId="0" fillId="8" borderId="78" xfId="0" applyFill="1" applyBorder="1" applyAlignment="1">
      <alignment horizontal="center" vertical="center" wrapText="1"/>
    </xf>
    <xf numFmtId="0" fontId="0" fillId="8" borderId="81" xfId="0" applyFill="1" applyBorder="1" applyAlignment="1">
      <alignment horizontal="center" vertical="center" wrapText="1"/>
    </xf>
    <xf numFmtId="0" fontId="0" fillId="8" borderId="77" xfId="0" applyFill="1" applyBorder="1" applyAlignment="1">
      <alignment horizontal="center" vertical="center" wrapText="1"/>
    </xf>
    <xf numFmtId="0" fontId="0" fillId="8" borderId="84" xfId="0" applyFill="1" applyBorder="1" applyAlignment="1">
      <alignment horizontal="center" vertical="center" wrapText="1"/>
    </xf>
    <xf numFmtId="0" fontId="0" fillId="9" borderId="83" xfId="0" applyFill="1" applyBorder="1" applyAlignment="1">
      <alignment horizontal="center" vertical="center" wrapText="1"/>
    </xf>
    <xf numFmtId="0" fontId="0" fillId="9" borderId="70" xfId="0" applyFill="1" applyBorder="1" applyAlignment="1">
      <alignment horizontal="center" vertical="center" wrapText="1"/>
    </xf>
    <xf numFmtId="0" fontId="0" fillId="9" borderId="81" xfId="0" applyFill="1" applyBorder="1" applyAlignment="1">
      <alignment horizontal="center" vertical="center" wrapText="1"/>
    </xf>
    <xf numFmtId="0" fontId="0" fillId="5" borderId="77" xfId="0" applyFill="1" applyBorder="1" applyAlignment="1">
      <alignment horizontal="center" vertical="center" wrapText="1"/>
    </xf>
    <xf numFmtId="0" fontId="0" fillId="5" borderId="78" xfId="0" applyFill="1" applyBorder="1" applyAlignment="1">
      <alignment horizontal="center" vertical="center" wrapText="1"/>
    </xf>
    <xf numFmtId="0" fontId="0" fillId="5" borderId="69" xfId="0" applyFill="1" applyBorder="1" applyAlignment="1">
      <alignment horizontal="center" vertical="center" wrapText="1"/>
    </xf>
    <xf numFmtId="0" fontId="0" fillId="5" borderId="8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0" fillId="0" borderId="0" xfId="1" applyFill="1" applyAlignment="1">
      <alignment horizontal="center" vertical="center"/>
    </xf>
    <xf numFmtId="0" fontId="16" fillId="0" borderId="0" xfId="3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5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6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6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60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62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52" xfId="0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52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 wrapText="1"/>
    </xf>
    <xf numFmtId="0" fontId="1" fillId="20" borderId="28" xfId="0" applyFont="1" applyFill="1" applyBorder="1" applyAlignment="1">
      <alignment horizontal="center" vertical="center" wrapText="1"/>
    </xf>
    <xf numFmtId="0" fontId="9" fillId="23" borderId="31" xfId="0" applyFont="1" applyFill="1" applyBorder="1" applyAlignment="1">
      <alignment horizontal="center" vertical="center" wrapText="1"/>
    </xf>
    <xf numFmtId="0" fontId="9" fillId="23" borderId="53" xfId="0" applyFont="1" applyFill="1" applyBorder="1" applyAlignment="1">
      <alignment horizontal="center" vertical="center" wrapText="1"/>
    </xf>
    <xf numFmtId="0" fontId="9" fillId="23" borderId="30" xfId="0" applyFont="1" applyFill="1" applyBorder="1" applyAlignment="1">
      <alignment horizontal="center" vertical="center" wrapText="1"/>
    </xf>
    <xf numFmtId="0" fontId="9" fillId="23" borderId="42" xfId="0" applyFont="1" applyFill="1" applyBorder="1" applyAlignment="1">
      <alignment horizontal="center" vertical="center" wrapText="1"/>
    </xf>
    <xf numFmtId="0" fontId="9" fillId="23" borderId="32" xfId="0" applyFont="1" applyFill="1" applyBorder="1" applyAlignment="1">
      <alignment horizontal="center" vertical="center" wrapText="1"/>
    </xf>
    <xf numFmtId="0" fontId="9" fillId="23" borderId="44" xfId="0" applyFont="1" applyFill="1" applyBorder="1" applyAlignment="1">
      <alignment horizontal="center" vertical="center" wrapText="1"/>
    </xf>
    <xf numFmtId="0" fontId="9" fillId="24" borderId="31" xfId="0" applyFont="1" applyFill="1" applyBorder="1" applyAlignment="1">
      <alignment horizontal="center" vertical="center" wrapText="1"/>
    </xf>
    <xf numFmtId="0" fontId="9" fillId="24" borderId="53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0" borderId="28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28" xfId="0" applyFont="1" applyFill="1" applyBorder="1" applyAlignment="1">
      <alignment horizontal="center" vertical="center" wrapText="1"/>
    </xf>
    <xf numFmtId="0" fontId="8" fillId="25" borderId="9" xfId="0" applyFont="1" applyFill="1" applyBorder="1" applyAlignment="1">
      <alignment horizontal="center" vertical="center" wrapText="1"/>
    </xf>
    <xf numFmtId="0" fontId="8" fillId="25" borderId="52" xfId="0" applyFont="1" applyFill="1" applyBorder="1" applyAlignment="1">
      <alignment horizontal="center" vertical="center" wrapText="1"/>
    </xf>
    <xf numFmtId="0" fontId="9" fillId="24" borderId="30" xfId="0" applyFont="1" applyFill="1" applyBorder="1" applyAlignment="1">
      <alignment horizontal="center" vertical="center" wrapText="1"/>
    </xf>
    <xf numFmtId="0" fontId="9" fillId="24" borderId="42" xfId="0" applyFont="1" applyFill="1" applyBorder="1" applyAlignment="1">
      <alignment horizontal="center" vertical="center" wrapText="1"/>
    </xf>
    <xf numFmtId="0" fontId="8" fillId="22" borderId="4" xfId="0" applyFont="1" applyFill="1" applyBorder="1" applyAlignment="1">
      <alignment horizontal="center" vertical="center" wrapText="1"/>
    </xf>
    <xf numFmtId="0" fontId="8" fillId="22" borderId="28" xfId="0" applyFont="1" applyFill="1" applyBorder="1" applyAlignment="1">
      <alignment horizontal="center" vertical="center" wrapText="1"/>
    </xf>
    <xf numFmtId="0" fontId="8" fillId="21" borderId="4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9" fillId="23" borderId="54" xfId="0" applyFont="1" applyFill="1" applyBorder="1" applyAlignment="1">
      <alignment horizontal="center" vertical="center" wrapText="1"/>
    </xf>
    <xf numFmtId="0" fontId="9" fillId="23" borderId="55" xfId="0" applyFont="1" applyFill="1" applyBorder="1" applyAlignment="1">
      <alignment horizontal="center" vertical="center" wrapText="1"/>
    </xf>
    <xf numFmtId="0" fontId="9" fillId="24" borderId="45" xfId="0" applyFont="1" applyFill="1" applyBorder="1" applyAlignment="1">
      <alignment horizontal="center" vertical="center" wrapText="1"/>
    </xf>
    <xf numFmtId="0" fontId="9" fillId="24" borderId="46" xfId="0" applyFont="1" applyFill="1" applyBorder="1" applyAlignment="1">
      <alignment horizontal="center" vertical="center" wrapText="1"/>
    </xf>
    <xf numFmtId="0" fontId="9" fillId="24" borderId="54" xfId="0" applyFont="1" applyFill="1" applyBorder="1" applyAlignment="1">
      <alignment horizontal="center" vertical="center" wrapText="1"/>
    </xf>
    <xf numFmtId="0" fontId="9" fillId="24" borderId="55" xfId="0" applyFont="1" applyFill="1" applyBorder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8" fillId="22" borderId="3" xfId="0" applyFont="1" applyFill="1" applyBorder="1" applyAlignment="1">
      <alignment horizontal="center" vertical="center" wrapText="1"/>
    </xf>
    <xf numFmtId="0" fontId="8" fillId="22" borderId="0" xfId="0" applyFont="1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50" xfId="0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50" xfId="0" applyFont="1" applyFill="1" applyBorder="1" applyAlignment="1">
      <alignment horizontal="center" vertical="center" wrapText="1"/>
    </xf>
    <xf numFmtId="0" fontId="8" fillId="11" borderId="33" xfId="0" applyFont="1" applyFill="1" applyBorder="1" applyAlignment="1">
      <alignment horizontal="center" vertical="center" wrapText="1"/>
    </xf>
    <xf numFmtId="0" fontId="8" fillId="11" borderId="48" xfId="0" applyFont="1" applyFill="1" applyBorder="1" applyAlignment="1">
      <alignment horizontal="center" vertical="center" wrapText="1"/>
    </xf>
    <xf numFmtId="0" fontId="8" fillId="21" borderId="33" xfId="0" applyFont="1" applyFill="1" applyBorder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1" borderId="28" xfId="0" applyFont="1" applyFill="1" applyBorder="1" applyAlignment="1">
      <alignment horizontal="center" vertical="center" wrapText="1"/>
    </xf>
    <xf numFmtId="0" fontId="8" fillId="11" borderId="43" xfId="0" applyFont="1" applyFill="1" applyBorder="1" applyAlignment="1">
      <alignment horizontal="center" vertical="center" wrapText="1"/>
    </xf>
    <xf numFmtId="0" fontId="8" fillId="25" borderId="6" xfId="0" applyFont="1" applyFill="1" applyBorder="1" applyAlignment="1">
      <alignment horizontal="center" vertical="center" wrapText="1"/>
    </xf>
    <xf numFmtId="0" fontId="8" fillId="25" borderId="50" xfId="0" applyFont="1" applyFill="1" applyBorder="1" applyAlignment="1">
      <alignment horizontal="center" vertical="center" wrapText="1"/>
    </xf>
    <xf numFmtId="0" fontId="8" fillId="25" borderId="35" xfId="0" applyFont="1" applyFill="1" applyBorder="1" applyAlignment="1">
      <alignment horizontal="center" vertical="center" wrapText="1"/>
    </xf>
    <xf numFmtId="0" fontId="8" fillId="25" borderId="51" xfId="0" applyFont="1" applyFill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 vertical="center" wrapText="1"/>
    </xf>
    <xf numFmtId="0" fontId="4" fillId="6" borderId="69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72" xfId="0" applyFill="1" applyBorder="1" applyAlignment="1">
      <alignment horizontal="center" vertical="center" wrapText="1"/>
    </xf>
    <xf numFmtId="0" fontId="0" fillId="5" borderId="69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 wrapText="1"/>
    </xf>
    <xf numFmtId="0" fontId="0" fillId="16" borderId="71" xfId="0" applyFill="1" applyBorder="1" applyAlignment="1">
      <alignment horizontal="center" vertical="center" wrapText="1"/>
    </xf>
    <xf numFmtId="0" fontId="0" fillId="16" borderId="69" xfId="0" applyFill="1" applyBorder="1" applyAlignment="1">
      <alignment horizontal="center" vertical="center" wrapText="1"/>
    </xf>
    <xf numFmtId="0" fontId="0" fillId="16" borderId="70" xfId="0" applyFill="1" applyBorder="1" applyAlignment="1">
      <alignment horizontal="center" vertical="center" wrapText="1"/>
    </xf>
    <xf numFmtId="0" fontId="0" fillId="16" borderId="72" xfId="0" applyFill="1" applyBorder="1" applyAlignment="1">
      <alignment horizontal="center" vertical="center" wrapText="1"/>
    </xf>
    <xf numFmtId="0" fontId="0" fillId="16" borderId="73" xfId="0" applyFill="1" applyBorder="1" applyAlignment="1">
      <alignment horizontal="center" vertical="center" wrapText="1"/>
    </xf>
    <xf numFmtId="0" fontId="4" fillId="6" borderId="7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">
    <cellStyle name="Excel Built-in Normal" xfId="3"/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'Feuilles de calcul'!$B$1</c:f>
              <c:strCache>
                <c:ptCount val="1"/>
                <c:pt idx="0">
                  <c:v>Nombre de lieux de médiation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08-4262-9053-AABAF96AC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08-4262-9053-AABAF96AC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08-4262-9053-AABAF96AC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08-4262-9053-AABAF96AC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08-4262-9053-AABAF96AC0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808-4262-9053-AABAF96AC0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808-4262-9053-AABAF96AC0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08-4262-9053-AABAF96AC0F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'Feuilles de calcul'!$A$2:$A$9</c:f>
              <c:strCache>
                <c:ptCount val="8"/>
                <c:pt idx="0">
                  <c:v>Côte d'Or</c:v>
                </c:pt>
                <c:pt idx="1">
                  <c:v>Doubs</c:v>
                </c:pt>
                <c:pt idx="2">
                  <c:v>Haute-Saône</c:v>
                </c:pt>
                <c:pt idx="3">
                  <c:v>Jura</c:v>
                </c:pt>
                <c:pt idx="4">
                  <c:v>Nièvre</c:v>
                </c:pt>
                <c:pt idx="5">
                  <c:v>Saône-et-Loire</c:v>
                </c:pt>
                <c:pt idx="6">
                  <c:v>Territoire de Belfort</c:v>
                </c:pt>
                <c:pt idx="7">
                  <c:v>Yonne</c:v>
                </c:pt>
              </c:strCache>
            </c:strRef>
          </c:cat>
          <c:val>
            <c:numRef>
              <c:f>'Feuilles de calcul'!$B$2:$B$9</c:f>
              <c:numCache>
                <c:formatCode>General</c:formatCode>
                <c:ptCount val="8"/>
                <c:pt idx="0">
                  <c:v>101</c:v>
                </c:pt>
                <c:pt idx="1">
                  <c:v>86</c:v>
                </c:pt>
                <c:pt idx="2">
                  <c:v>55</c:v>
                </c:pt>
                <c:pt idx="3">
                  <c:v>41</c:v>
                </c:pt>
                <c:pt idx="4">
                  <c:v>102</c:v>
                </c:pt>
                <c:pt idx="5">
                  <c:v>114</c:v>
                </c:pt>
                <c:pt idx="6">
                  <c:v>9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08-4262-9053-AABAF96AC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</a:t>
            </a:r>
            <a:r>
              <a:rPr lang="fr-FR" baseline="0"/>
              <a:t> de structures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42-4C24-ACF3-A9444B38BE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42-4C24-ACF3-A9444B38BE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42-4C24-ACF3-A9444B38BE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42-4C24-ACF3-A9444B38BE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42-4C24-ACF3-A9444B38BE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42-4C24-ACF3-A9444B38BE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C42-4C24-ACF3-A9444B38BE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C42-4C24-ACF3-A9444B38BE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C42-4C24-ACF3-A9444B38BE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C42-4C24-ACF3-A9444B38BE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C42-4C24-ACF3-A9444B38BE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DDE-4334-8840-B4CAD8FFAC56}"/>
              </c:ext>
            </c:extLst>
          </c:dPt>
          <c:cat>
            <c:strRef>
              <c:f>'Feuilles de calcul'!$A$12:$A$23</c:f>
              <c:strCache>
                <c:ptCount val="12"/>
                <c:pt idx="0">
                  <c:v>MSAP</c:v>
                </c:pt>
                <c:pt idx="1">
                  <c:v>Fablab</c:v>
                </c:pt>
                <c:pt idx="2">
                  <c:v>Tiers lieu</c:v>
                </c:pt>
                <c:pt idx="3">
                  <c:v>Médiathèques - bibliothèques</c:v>
                </c:pt>
                <c:pt idx="4">
                  <c:v>Espaces publics numériques - Cyberbases</c:v>
                </c:pt>
                <c:pt idx="5">
                  <c:v>Centres sociaux</c:v>
                </c:pt>
                <c:pt idx="6">
                  <c:v>CAF</c:v>
                </c:pt>
                <c:pt idx="7">
                  <c:v>CCAS</c:v>
                </c:pt>
                <c:pt idx="8">
                  <c:v>Missions locales</c:v>
                </c:pt>
                <c:pt idx="9">
                  <c:v>Points d'Information Jeunesse</c:v>
                </c:pt>
                <c:pt idx="10">
                  <c:v>Pôle emploi</c:v>
                </c:pt>
                <c:pt idx="11">
                  <c:v>MFS</c:v>
                </c:pt>
              </c:strCache>
            </c:strRef>
          </c:cat>
          <c:val>
            <c:numRef>
              <c:f>'Feuilles de calcul'!$B$12:$B$23</c:f>
              <c:numCache>
                <c:formatCode>General</c:formatCode>
                <c:ptCount val="12"/>
                <c:pt idx="0">
                  <c:v>133</c:v>
                </c:pt>
                <c:pt idx="1">
                  <c:v>55</c:v>
                </c:pt>
                <c:pt idx="2">
                  <c:v>125</c:v>
                </c:pt>
                <c:pt idx="3">
                  <c:v>32</c:v>
                </c:pt>
                <c:pt idx="4">
                  <c:v>120</c:v>
                </c:pt>
                <c:pt idx="5">
                  <c:v>23</c:v>
                </c:pt>
                <c:pt idx="6">
                  <c:v>6</c:v>
                </c:pt>
                <c:pt idx="7">
                  <c:v>9</c:v>
                </c:pt>
                <c:pt idx="8">
                  <c:v>31</c:v>
                </c:pt>
                <c:pt idx="9">
                  <c:v>23</c:v>
                </c:pt>
                <c:pt idx="10">
                  <c:v>9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42-4C24-ACF3-A9444B38BEF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AC42-4C24-ACF3-A9444B38BE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AC42-4C24-ACF3-A9444B38BE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AC42-4C24-ACF3-A9444B38BE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AC42-4C24-ACF3-A9444B38BE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AC42-4C24-ACF3-A9444B38BE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AC42-4C24-ACF3-A9444B38BE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AC42-4C24-ACF3-A9444B38BE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AC42-4C24-ACF3-A9444B38BE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AC42-4C24-ACF3-A9444B38BE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AC42-4C24-ACF3-A9444B38BE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AC42-4C24-ACF3-A9444B38BE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DDE-4334-8840-B4CAD8FFAC56}"/>
              </c:ext>
            </c:extLst>
          </c:dPt>
          <c:cat>
            <c:strRef>
              <c:f>'Feuilles de calcul'!$A$12:$A$23</c:f>
              <c:strCache>
                <c:ptCount val="12"/>
                <c:pt idx="0">
                  <c:v>MSAP</c:v>
                </c:pt>
                <c:pt idx="1">
                  <c:v>Fablab</c:v>
                </c:pt>
                <c:pt idx="2">
                  <c:v>Tiers lieu</c:v>
                </c:pt>
                <c:pt idx="3">
                  <c:v>Médiathèques - bibliothèques</c:v>
                </c:pt>
                <c:pt idx="4">
                  <c:v>Espaces publics numériques - Cyberbases</c:v>
                </c:pt>
                <c:pt idx="5">
                  <c:v>Centres sociaux</c:v>
                </c:pt>
                <c:pt idx="6">
                  <c:v>CAF</c:v>
                </c:pt>
                <c:pt idx="7">
                  <c:v>CCAS</c:v>
                </c:pt>
                <c:pt idx="8">
                  <c:v>Missions locales</c:v>
                </c:pt>
                <c:pt idx="9">
                  <c:v>Points d'Information Jeunesse</c:v>
                </c:pt>
                <c:pt idx="10">
                  <c:v>Pôle emploi</c:v>
                </c:pt>
                <c:pt idx="11">
                  <c:v>MFS</c:v>
                </c:pt>
              </c:strCache>
            </c:strRef>
          </c:cat>
          <c:val>
            <c:numRef>
              <c:f>'Feuilles de calcul'!$C$12:$C$23</c:f>
              <c:numCache>
                <c:formatCode>0.00%</c:formatCode>
                <c:ptCount val="12"/>
                <c:pt idx="0">
                  <c:v>0.21803278688524591</c:v>
                </c:pt>
                <c:pt idx="1">
                  <c:v>9.0163934426229511E-2</c:v>
                </c:pt>
                <c:pt idx="2">
                  <c:v>0.20491803278688525</c:v>
                </c:pt>
                <c:pt idx="3">
                  <c:v>5.2459016393442623E-2</c:v>
                </c:pt>
                <c:pt idx="4">
                  <c:v>0.19672131147540983</c:v>
                </c:pt>
                <c:pt idx="5">
                  <c:v>3.7704918032786888E-2</c:v>
                </c:pt>
                <c:pt idx="6">
                  <c:v>9.8360655737704927E-3</c:v>
                </c:pt>
                <c:pt idx="7">
                  <c:v>1.4754098360655738E-2</c:v>
                </c:pt>
                <c:pt idx="8">
                  <c:v>5.0819672131147541E-2</c:v>
                </c:pt>
                <c:pt idx="9">
                  <c:v>3.7704918032786888E-2</c:v>
                </c:pt>
                <c:pt idx="10">
                  <c:v>1.4754098360655738E-2</c:v>
                </c:pt>
                <c:pt idx="11">
                  <c:v>7.2131147540983612E-2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C42-4C24-ACF3-A9444B38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umog.com/" TargetMode="External"/><Relationship Id="rId117" Type="http://schemas.openxmlformats.org/officeDocument/2006/relationships/hyperlink" Target="mailto:sylvie.chassanis@laposte.fr" TargetMode="External"/><Relationship Id="rId21" Type="http://schemas.openxmlformats.org/officeDocument/2006/relationships/hyperlink" Target="https://www.levillagebyca.com/fr/node/14699" TargetMode="External"/><Relationship Id="rId42" Type="http://schemas.openxmlformats.org/officeDocument/2006/relationships/hyperlink" Target="https://www.ca-campus.com/" TargetMode="External"/><Relationship Id="rId47" Type="http://schemas.openxmlformats.org/officeDocument/2006/relationships/hyperlink" Target="http://www.fablab-utopi.org/" TargetMode="External"/><Relationship Id="rId63" Type="http://schemas.openxmlformats.org/officeDocument/2006/relationships/hyperlink" Target="mailto:contact@lesdocks.net" TargetMode="External"/><Relationship Id="rId68" Type="http://schemas.openxmlformats.org/officeDocument/2006/relationships/hyperlink" Target="mailto:contact@lamaisonphare.fr" TargetMode="External"/><Relationship Id="rId84" Type="http://schemas.openxmlformats.org/officeDocument/2006/relationships/hyperlink" Target="mailto:accueilmairie@mairie-donzy.fr" TargetMode="External"/><Relationship Id="rId89" Type="http://schemas.openxmlformats.org/officeDocument/2006/relationships/hyperlink" Target="mailto:fablabsens@gmail.com" TargetMode="External"/><Relationship Id="rId112" Type="http://schemas.openxmlformats.org/officeDocument/2006/relationships/hyperlink" Target="https://www.scmb71.com/economie/economie-infrastructures/espaces-coworking" TargetMode="External"/><Relationship Id="rId16" Type="http://schemas.openxmlformats.org/officeDocument/2006/relationships/hyperlink" Target="https://kellefabrik.org/" TargetMode="External"/><Relationship Id="rId107" Type="http://schemas.openxmlformats.org/officeDocument/2006/relationships/hyperlink" Target="mailto:audincourt@ca-franchecomte.fr" TargetMode="External"/><Relationship Id="rId11" Type="http://schemas.openxmlformats.org/officeDocument/2006/relationships/hyperlink" Target="https://www.lesdocks.net/" TargetMode="External"/><Relationship Id="rId32" Type="http://schemas.openxmlformats.org/officeDocument/2006/relationships/hyperlink" Target="https://espaces.io/" TargetMode="External"/><Relationship Id="rId37" Type="http://schemas.openxmlformats.org/officeDocument/2006/relationships/hyperlink" Target="http://fablab-chalon.fr/" TargetMode="External"/><Relationship Id="rId53" Type="http://schemas.openxmlformats.org/officeDocument/2006/relationships/hyperlink" Target="http://accessrobotique.fr/" TargetMode="External"/><Relationship Id="rId58" Type="http://schemas.openxmlformats.org/officeDocument/2006/relationships/hyperlink" Target="http://www.labhautcomtois.fr/" TargetMode="External"/><Relationship Id="rId74" Type="http://schemas.openxmlformats.org/officeDocument/2006/relationships/hyperlink" Target="mailto:contact.crunchlab@utbm.fr" TargetMode="External"/><Relationship Id="rId79" Type="http://schemas.openxmlformats.org/officeDocument/2006/relationships/hyperlink" Target="mailto:contact@frenchmakers.com" TargetMode="External"/><Relationship Id="rId102" Type="http://schemas.openxmlformats.org/officeDocument/2006/relationships/hyperlink" Target="https://www.ca-franchecomte.fr/" TargetMode="External"/><Relationship Id="rId123" Type="http://schemas.openxmlformats.org/officeDocument/2006/relationships/hyperlink" Target="mailto:csocialfours@wanadoo.fr" TargetMode="External"/><Relationship Id="rId128" Type="http://schemas.openxmlformats.org/officeDocument/2006/relationships/hyperlink" Target="mailto:centresocialbrinon@orange.fr" TargetMode="External"/><Relationship Id="rId5" Type="http://schemas.openxmlformats.org/officeDocument/2006/relationships/hyperlink" Target="http://www.jeunes-fc.com/" TargetMode="External"/><Relationship Id="rId90" Type="http://schemas.openxmlformats.org/officeDocument/2006/relationships/hyperlink" Target="mailto:contact@lafilaturederonchamp.fr" TargetMode="External"/><Relationship Id="rId95" Type="http://schemas.openxmlformats.org/officeDocument/2006/relationships/hyperlink" Target="https://www.lesriverains.org/" TargetMode="External"/><Relationship Id="rId19" Type="http://schemas.openxmlformats.org/officeDocument/2006/relationships/hyperlink" Target="https://atelier-d-cales.jimdofree.com/" TargetMode="External"/><Relationship Id="rId14" Type="http://schemas.openxmlformats.org/officeDocument/2006/relationships/hyperlink" Target="http://www.cocwork.wordpress.com/" TargetMode="External"/><Relationship Id="rId22" Type="http://schemas.openxmlformats.org/officeDocument/2006/relationships/hyperlink" Target="https://www.facebook.com/pg/Ecologikart" TargetMode="External"/><Relationship Id="rId27" Type="http://schemas.openxmlformats.org/officeDocument/2006/relationships/hyperlink" Target="http://openlab.utbm.fr/" TargetMode="External"/><Relationship Id="rId30" Type="http://schemas.openxmlformats.org/officeDocument/2006/relationships/hyperlink" Target="http://3615senor.org/" TargetMode="External"/><Relationship Id="rId35" Type="http://schemas.openxmlformats.org/officeDocument/2006/relationships/hyperlink" Target="http://www.ibureaubisontin.com/" TargetMode="External"/><Relationship Id="rId43" Type="http://schemas.openxmlformats.org/officeDocument/2006/relationships/hyperlink" Target="http://www.projet-v.fr/" TargetMode="External"/><Relationship Id="rId48" Type="http://schemas.openxmlformats.org/officeDocument/2006/relationships/hyperlink" Target="https://www.facebook.com/ledonova/" TargetMode="External"/><Relationship Id="rId56" Type="http://schemas.openxmlformats.org/officeDocument/2006/relationships/hyperlink" Target="http://www.atelierdessavoirfaire.fr/" TargetMode="External"/><Relationship Id="rId64" Type="http://schemas.openxmlformats.org/officeDocument/2006/relationships/hyperlink" Target="mailto:contact@quatrequarts.fr" TargetMode="External"/><Relationship Id="rId69" Type="http://schemas.openxmlformats.org/officeDocument/2006/relationships/hyperlink" Target="mailto:atelier.d.cales@gmail.com" TargetMode="External"/><Relationship Id="rId77" Type="http://schemas.openxmlformats.org/officeDocument/2006/relationships/hyperlink" Target="mailto:info@espaces.io" TargetMode="External"/><Relationship Id="rId100" Type="http://schemas.openxmlformats.org/officeDocument/2006/relationships/hyperlink" Target="mailto:epnmontchanin@gmail.com" TargetMode="External"/><Relationship Id="rId105" Type="http://schemas.openxmlformats.org/officeDocument/2006/relationships/hyperlink" Target="mailto:ornans@ca-franchecomte.fr" TargetMode="External"/><Relationship Id="rId113" Type="http://schemas.openxmlformats.org/officeDocument/2006/relationships/hyperlink" Target="mailto:d.colnot@mfcc.fr" TargetMode="External"/><Relationship Id="rId118" Type="http://schemas.openxmlformats.org/officeDocument/2006/relationships/hyperlink" Target="mailto:msaprioz@gmail.com" TargetMode="External"/><Relationship Id="rId126" Type="http://schemas.openxmlformats.org/officeDocument/2006/relationships/hyperlink" Target="mailto:directioncsf@free.fr" TargetMode="External"/><Relationship Id="rId8" Type="http://schemas.openxmlformats.org/officeDocument/2006/relationships/hyperlink" Target="mailto:christophevenin@pratimedia.com" TargetMode="External"/><Relationship Id="rId51" Type="http://schemas.openxmlformats.org/officeDocument/2006/relationships/hyperlink" Target="http://www.labo-m.club/" TargetMode="External"/><Relationship Id="rId72" Type="http://schemas.openxmlformats.org/officeDocument/2006/relationships/hyperlink" Target="mailto:Raphael.mathieu@grandautunoismorvan.fr" TargetMode="External"/><Relationship Id="rId80" Type="http://schemas.openxmlformats.org/officeDocument/2006/relationships/hyperlink" Target="mailto:contact@ibureaubisontin.com" TargetMode="External"/><Relationship Id="rId85" Type="http://schemas.openxmlformats.org/officeDocument/2006/relationships/hyperlink" Target="mailto:mediatheque@cc-pays-hericourt.fr" TargetMode="External"/><Relationship Id="rId93" Type="http://schemas.openxmlformats.org/officeDocument/2006/relationships/hyperlink" Target="mailto:co.workerie@gmail.com" TargetMode="External"/><Relationship Id="rId98" Type="http://schemas.openxmlformats.org/officeDocument/2006/relationships/hyperlink" Target="mailto:epn.lesbizots@gmail.com" TargetMode="External"/><Relationship Id="rId121" Type="http://schemas.openxmlformats.org/officeDocument/2006/relationships/hyperlink" Target="mailto:melay@pimms.org" TargetMode="External"/><Relationship Id="rId3" Type="http://schemas.openxmlformats.org/officeDocument/2006/relationships/hyperlink" Target="http://www.csgiro.fr.st/" TargetMode="External"/><Relationship Id="rId12" Type="http://schemas.openxmlformats.org/officeDocument/2006/relationships/hyperlink" Target="https://quatrequarts.fr/" TargetMode="External"/><Relationship Id="rId17" Type="http://schemas.openxmlformats.org/officeDocument/2006/relationships/hyperlink" Target="https://fablab.coagul.org/Accueil" TargetMode="External"/><Relationship Id="rId25" Type="http://schemas.openxmlformats.org/officeDocument/2006/relationships/hyperlink" Target="https://www.beauxboulons.com/" TargetMode="External"/><Relationship Id="rId33" Type="http://schemas.openxmlformats.org/officeDocument/2006/relationships/hyperlink" Target="http://epn.besancon.fr/?location=fablab-planoise" TargetMode="External"/><Relationship Id="rId38" Type="http://schemas.openxmlformats.org/officeDocument/2006/relationships/hyperlink" Target="https://urbidesk.com/space/9902" TargetMode="External"/><Relationship Id="rId46" Type="http://schemas.openxmlformats.org/officeDocument/2006/relationships/hyperlink" Target="http://www.ecogitactions.com/" TargetMode="External"/><Relationship Id="rId59" Type="http://schemas.openxmlformats.org/officeDocument/2006/relationships/hyperlink" Target="https://www.facebook.com/pg/FablabSens/" TargetMode="External"/><Relationship Id="rId67" Type="http://schemas.openxmlformats.org/officeDocument/2006/relationships/hyperlink" Target="mailto:kellefabrik@gmail.com" TargetMode="External"/><Relationship Id="rId103" Type="http://schemas.openxmlformats.org/officeDocument/2006/relationships/hyperlink" Target="https://www.ca-franchecomte.fr/" TargetMode="External"/><Relationship Id="rId108" Type="http://schemas.openxmlformats.org/officeDocument/2006/relationships/hyperlink" Target="mailto:pontderoide@ca-franchecomte.fr" TargetMode="External"/><Relationship Id="rId116" Type="http://schemas.openxmlformats.org/officeDocument/2006/relationships/hyperlink" Target="mailto:mairie-chevillon.89@wanadoo.fr" TargetMode="External"/><Relationship Id="rId124" Type="http://schemas.openxmlformats.org/officeDocument/2006/relationships/hyperlink" Target="mailto:fonctionaccueil@csc-lamachine.fr" TargetMode="External"/><Relationship Id="rId129" Type="http://schemas.openxmlformats.org/officeDocument/2006/relationships/hyperlink" Target="http://www.locow.fr/" TargetMode="External"/><Relationship Id="rId20" Type="http://schemas.openxmlformats.org/officeDocument/2006/relationships/hyperlink" Target="https://www.labaux.org/" TargetMode="External"/><Relationship Id="rId41" Type="http://schemas.openxmlformats.org/officeDocument/2006/relationships/hyperlink" Target="http://www.fablabclunisois.fr/" TargetMode="External"/><Relationship Id="rId54" Type="http://schemas.openxmlformats.org/officeDocument/2006/relationships/hyperlink" Target="http://www.linkub.fr/" TargetMode="External"/><Relationship Id="rId62" Type="http://schemas.openxmlformats.org/officeDocument/2006/relationships/hyperlink" Target="mailto:contact@la-coursive.fr" TargetMode="External"/><Relationship Id="rId70" Type="http://schemas.openxmlformats.org/officeDocument/2006/relationships/hyperlink" Target="mailto:fablab.vignes@gmail.com" TargetMode="External"/><Relationship Id="rId75" Type="http://schemas.openxmlformats.org/officeDocument/2006/relationships/hyperlink" Target="mailto:contact@3615senior.org" TargetMode="External"/><Relationship Id="rId83" Type="http://schemas.openxmlformats.org/officeDocument/2006/relationships/hyperlink" Target="mailto:bonjour@projet-v.fr" TargetMode="External"/><Relationship Id="rId88" Type="http://schemas.openxmlformats.org/officeDocument/2006/relationships/hyperlink" Target="mailto:segolene.delaroche@nivernaismorvan.net" TargetMode="External"/><Relationship Id="rId91" Type="http://schemas.openxmlformats.org/officeDocument/2006/relationships/hyperlink" Target="mailto:lafabrik@adapemont.fr" TargetMode="External"/><Relationship Id="rId96" Type="http://schemas.openxmlformats.org/officeDocument/2006/relationships/hyperlink" Target="http://madeiniki.org/" TargetMode="External"/><Relationship Id="rId111" Type="http://schemas.openxmlformats.org/officeDocument/2006/relationships/hyperlink" Target="mailto:gilley@ca-franchecomte.fr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mailto:fablab-montsdegy@gmail.com" TargetMode="External"/><Relationship Id="rId6" Type="http://schemas.openxmlformats.org/officeDocument/2006/relationships/hyperlink" Target="mailto:info@espacemultimediagantner.cg90.net" TargetMode="External"/><Relationship Id="rId15" Type="http://schemas.openxmlformats.org/officeDocument/2006/relationships/hyperlink" Target="http://fablab-beaune.com/" TargetMode="External"/><Relationship Id="rId23" Type="http://schemas.openxmlformats.org/officeDocument/2006/relationships/hyperlink" Target="https://www.grandautunoismorvan.fr/l-economie/centre-de-ressources-numeriques/fablab-241.html" TargetMode="External"/><Relationship Id="rId28" Type="http://schemas.openxmlformats.org/officeDocument/2006/relationships/hyperlink" Target="http://www.la5d.fr/" TargetMode="External"/><Relationship Id="rId36" Type="http://schemas.openxmlformats.org/officeDocument/2006/relationships/hyperlink" Target="https://besancon-coworking.fr/" TargetMode="External"/><Relationship Id="rId49" Type="http://schemas.openxmlformats.org/officeDocument/2006/relationships/hyperlink" Target="https://www.nivernaismorvan.net/les-fablabs-du-pays-nivernais-morvan-nievre/" TargetMode="External"/><Relationship Id="rId57" Type="http://schemas.openxmlformats.org/officeDocument/2006/relationships/hyperlink" Target="http://www.lafilaturederonchamp.fr/" TargetMode="External"/><Relationship Id="rId106" Type="http://schemas.openxmlformats.org/officeDocument/2006/relationships/hyperlink" Target="mailto:bavans@ca-franchecomte.fr" TargetMode="External"/><Relationship Id="rId114" Type="http://schemas.openxmlformats.org/officeDocument/2006/relationships/hyperlink" Target="mailto:mds@capvaldesaone.fr" TargetMode="External"/><Relationship Id="rId119" Type="http://schemas.openxmlformats.org/officeDocument/2006/relationships/hyperlink" Target="mailto:msap.valdamour@agate-paysages.fr" TargetMode="External"/><Relationship Id="rId127" Type="http://schemas.openxmlformats.org/officeDocument/2006/relationships/hyperlink" Target="mailto:msap.chatillon@csbazois.org" TargetMode="External"/><Relationship Id="rId10" Type="http://schemas.openxmlformats.org/officeDocument/2006/relationships/hyperlink" Target="https://www.la-coursive.fr/" TargetMode="External"/><Relationship Id="rId31" Type="http://schemas.openxmlformats.org/officeDocument/2006/relationships/hyperlink" Target="http://www.52battant.fr/" TargetMode="External"/><Relationship Id="rId44" Type="http://schemas.openxmlformats.org/officeDocument/2006/relationships/hyperlink" Target="http://www.mairie-donzy.fr/telecentre" TargetMode="External"/><Relationship Id="rId52" Type="http://schemas.openxmlformats.org/officeDocument/2006/relationships/hyperlink" Target="http://www.pavillon-sciences.com/" TargetMode="External"/><Relationship Id="rId60" Type="http://schemas.openxmlformats.org/officeDocument/2006/relationships/hyperlink" Target="https://www.helloasso.com/associations/association-grange-de-beauvais" TargetMode="External"/><Relationship Id="rId65" Type="http://schemas.openxmlformats.org/officeDocument/2006/relationships/hyperlink" Target="mailto:hello@start-way.com" TargetMode="External"/><Relationship Id="rId73" Type="http://schemas.openxmlformats.org/officeDocument/2006/relationships/hyperlink" Target="mailto:amelie.chapet@grandautunoismorvan.fr" TargetMode="External"/><Relationship Id="rId78" Type="http://schemas.openxmlformats.org/officeDocument/2006/relationships/hyperlink" Target="mailto:fablab@grandbesancon.fr" TargetMode="External"/><Relationship Id="rId81" Type="http://schemas.openxmlformats.org/officeDocument/2006/relationships/hyperlink" Target="mailto:contact@besancon-coworking.fr" TargetMode="External"/><Relationship Id="rId86" Type="http://schemas.openxmlformats.org/officeDocument/2006/relationships/hyperlink" Target="mailto:sopsomer@ecogitactions.com" TargetMode="External"/><Relationship Id="rId94" Type="http://schemas.openxmlformats.org/officeDocument/2006/relationships/hyperlink" Target="mailto:fablab.labom@gmail.com" TargetMode="External"/><Relationship Id="rId99" Type="http://schemas.openxmlformats.org/officeDocument/2006/relationships/hyperlink" Target="mailto:epn@blanzy71,fr" TargetMode="External"/><Relationship Id="rId101" Type="http://schemas.openxmlformats.org/officeDocument/2006/relationships/hyperlink" Target="https://www.ca-franchecomte.fr/" TargetMode="External"/><Relationship Id="rId122" Type="http://schemas.openxmlformats.org/officeDocument/2006/relationships/hyperlink" Target="mailto:pimmscantondechauffailles@pimms.org" TargetMode="External"/><Relationship Id="rId130" Type="http://schemas.openxmlformats.org/officeDocument/2006/relationships/hyperlink" Target="mailto:contact@locow.fr" TargetMode="External"/><Relationship Id="rId4" Type="http://schemas.openxmlformats.org/officeDocument/2006/relationships/hyperlink" Target="http://www.espacemultimediagantner.cg90.net/" TargetMode="External"/><Relationship Id="rId9" Type="http://schemas.openxmlformats.org/officeDocument/2006/relationships/hyperlink" Target="http://chalonsursaone.monassistant.numerique.com/" TargetMode="External"/><Relationship Id="rId13" Type="http://schemas.openxmlformats.org/officeDocument/2006/relationships/hyperlink" Target="https://www.start-way.com/project/coworking-dijon-centre/" TargetMode="External"/><Relationship Id="rId18" Type="http://schemas.openxmlformats.org/officeDocument/2006/relationships/hyperlink" Target="https://lamaisonphare.fr/" TargetMode="External"/><Relationship Id="rId39" Type="http://schemas.openxmlformats.org/officeDocument/2006/relationships/hyperlink" Target="http://nicephorelabs.fr/" TargetMode="External"/><Relationship Id="rId109" Type="http://schemas.openxmlformats.org/officeDocument/2006/relationships/hyperlink" Target="mailto:frasne@ca-franchecomte.fr" TargetMode="External"/><Relationship Id="rId34" Type="http://schemas.openxmlformats.org/officeDocument/2006/relationships/hyperlink" Target="http://fablabbesancon.frenchmakers.com/" TargetMode="External"/><Relationship Id="rId50" Type="http://schemas.openxmlformats.org/officeDocument/2006/relationships/hyperlink" Target="https://www.nivernaismorvan.net/les-fablabs-du-pays-nivernais-morvan-nievre/" TargetMode="External"/><Relationship Id="rId55" Type="http://schemas.openxmlformats.org/officeDocument/2006/relationships/hyperlink" Target="http://lafabrik-jura.fr/" TargetMode="External"/><Relationship Id="rId76" Type="http://schemas.openxmlformats.org/officeDocument/2006/relationships/hyperlink" Target="mailto:contact@52battant.fr" TargetMode="External"/><Relationship Id="rId97" Type="http://schemas.openxmlformats.org/officeDocument/2006/relationships/hyperlink" Target="mailto:epncreusot1@yahoo.fr" TargetMode="External"/><Relationship Id="rId104" Type="http://schemas.openxmlformats.org/officeDocument/2006/relationships/hyperlink" Target="https://www.ca-franchecomte.fr/" TargetMode="External"/><Relationship Id="rId120" Type="http://schemas.openxmlformats.org/officeDocument/2006/relationships/hyperlink" Target="mailto:ccsaonedoubsbresse@orange.fr" TargetMode="External"/><Relationship Id="rId125" Type="http://schemas.openxmlformats.org/officeDocument/2006/relationships/hyperlink" Target="mailto:msap.csstpierre@orange.fr" TargetMode="External"/><Relationship Id="rId7" Type="http://schemas.openxmlformats.org/officeDocument/2006/relationships/hyperlink" Target="mailto:bij.belfort@laposte.net" TargetMode="External"/><Relationship Id="rId71" Type="http://schemas.openxmlformats.org/officeDocument/2006/relationships/hyperlink" Target="mailto:ecologikart@free.fr" TargetMode="External"/><Relationship Id="rId92" Type="http://schemas.openxmlformats.org/officeDocument/2006/relationships/hyperlink" Target="mailto:web_linkub@linkub.fr" TargetMode="External"/><Relationship Id="rId2" Type="http://schemas.openxmlformats.org/officeDocument/2006/relationships/hyperlink" Target="http://fablab-montsdegy.fr/" TargetMode="External"/><Relationship Id="rId29" Type="http://schemas.openxmlformats.org/officeDocument/2006/relationships/hyperlink" Target="http://www.lusineabelfort.fr/" TargetMode="External"/><Relationship Id="rId24" Type="http://schemas.openxmlformats.org/officeDocument/2006/relationships/hyperlink" Target="https://www.grandautunoismorvan.fr/l-economie/centre-de-ressources-numeriques/telecentre-244.html" TargetMode="External"/><Relationship Id="rId40" Type="http://schemas.openxmlformats.org/officeDocument/2006/relationships/hyperlink" Target="https://www.facebook.com/fabnlab/" TargetMode="External"/><Relationship Id="rId45" Type="http://schemas.openxmlformats.org/officeDocument/2006/relationships/hyperlink" Target="http://www.cc-pays-hericourt.fr/rubrique.php?id=630" TargetMode="External"/><Relationship Id="rId66" Type="http://schemas.openxmlformats.org/officeDocument/2006/relationships/hyperlink" Target="mailto:cocwork@tuta.io" TargetMode="External"/><Relationship Id="rId87" Type="http://schemas.openxmlformats.org/officeDocument/2006/relationships/hyperlink" Target="mailto:ludivine.girard@nivernaismorvan.net" TargetMode="External"/><Relationship Id="rId110" Type="http://schemas.openxmlformats.org/officeDocument/2006/relationships/hyperlink" Target="mailto:saone@ca-franchecomte.fr" TargetMode="External"/><Relationship Id="rId115" Type="http://schemas.openxmlformats.org/officeDocument/2006/relationships/hyperlink" Target="mailto:efs.semur@gmail.com" TargetMode="External"/><Relationship Id="rId131" Type="http://schemas.openxmlformats.org/officeDocument/2006/relationships/hyperlink" Target="mailto:espace-multimedia@mairie-marsannaylacote.fr" TargetMode="External"/><Relationship Id="rId61" Type="http://schemas.openxmlformats.org/officeDocument/2006/relationships/hyperlink" Target="https://www.facebook.com/La-Co-Workerie-2280130755563839/" TargetMode="External"/><Relationship Id="rId82" Type="http://schemas.openxmlformats.org/officeDocument/2006/relationships/hyperlink" Target="mailto:contact@ca-camp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62"/>
  <sheetViews>
    <sheetView tabSelected="1" zoomScale="98" workbookViewId="0">
      <pane xSplit="5" ySplit="5" topLeftCell="L63" activePane="bottomRight" state="frozenSplit"/>
      <selection pane="topRight" activeCell="E1" sqref="E1"/>
      <selection pane="bottomLeft" activeCell="A10" sqref="A10"/>
      <selection pane="bottomRight" activeCell="M68" sqref="M68"/>
    </sheetView>
  </sheetViews>
  <sheetFormatPr baseColWidth="10" defaultRowHeight="14.4" x14ac:dyDescent="0.3"/>
  <cols>
    <col min="1" max="1" width="9" style="1" customWidth="1"/>
    <col min="2" max="2" width="10" style="1" customWidth="1"/>
    <col min="3" max="3" width="10.88671875" style="1" customWidth="1"/>
    <col min="4" max="4" width="19" style="1" customWidth="1"/>
    <col min="5" max="5" width="74.21875" style="1" bestFit="1" customWidth="1"/>
    <col min="6" max="6" width="39.21875" style="1" customWidth="1"/>
    <col min="7" max="7" width="59.77734375" style="1" bestFit="1" customWidth="1"/>
    <col min="8" max="8" width="6" style="1" customWidth="1"/>
    <col min="9" max="9" width="32" style="1" bestFit="1" customWidth="1"/>
    <col min="10" max="10" width="106.33203125" style="1" customWidth="1"/>
    <col min="11" max="11" width="54.109375" style="1" customWidth="1"/>
    <col min="12" max="12" width="13.21875" style="1" customWidth="1"/>
    <col min="13" max="13" width="33.44140625" style="1" customWidth="1"/>
    <col min="14" max="14" width="6.6640625" style="1" customWidth="1"/>
    <col min="15" max="15" width="6.5546875" style="1" customWidth="1"/>
    <col min="16" max="16" width="8" style="1" customWidth="1"/>
    <col min="17" max="17" width="19" style="1" customWidth="1"/>
    <col min="18" max="19" width="10.6640625" style="1" customWidth="1"/>
    <col min="20" max="20" width="11.6640625" style="1" customWidth="1"/>
    <col min="21" max="21" width="10.6640625" style="1" customWidth="1"/>
    <col min="22" max="22" width="11.6640625" style="1" customWidth="1"/>
    <col min="23" max="23" width="10.6640625" style="1" customWidth="1"/>
    <col min="24" max="24" width="11.6640625" style="1" customWidth="1"/>
    <col min="25" max="25" width="10.6640625" style="1" customWidth="1"/>
    <col min="26" max="26" width="11.6640625" style="1" customWidth="1"/>
    <col min="27" max="27" width="10.6640625" style="1" customWidth="1"/>
    <col min="28" max="29" width="11.6640625" style="1" customWidth="1"/>
    <col min="30" max="30" width="9.44140625" style="1" customWidth="1"/>
    <col min="31" max="31" width="5.77734375" style="1" customWidth="1"/>
    <col min="32" max="32" width="9.44140625" style="1" customWidth="1"/>
    <col min="33" max="33" width="12.88671875" style="1" customWidth="1"/>
    <col min="34" max="35" width="6.6640625" style="1" customWidth="1"/>
    <col min="36" max="36" width="9.6640625" style="1" customWidth="1"/>
    <col min="37" max="37" width="14.6640625" style="1" customWidth="1"/>
    <col min="38" max="38" width="16.77734375" style="1" customWidth="1"/>
    <col min="39" max="39" width="5.77734375" style="1" customWidth="1"/>
    <col min="40" max="40" width="5.6640625" style="1" customWidth="1"/>
    <col min="41" max="43" width="15" style="1" customWidth="1"/>
    <col min="44" max="44" width="6.77734375" style="1" customWidth="1"/>
    <col min="45" max="45" width="14.109375" style="1" customWidth="1"/>
    <col min="46" max="46" width="4.44140625" style="1" customWidth="1"/>
    <col min="47" max="47" width="24.33203125" style="1" customWidth="1"/>
    <col min="48" max="48" width="15" style="1" customWidth="1"/>
    <col min="49" max="49" width="7" style="1" customWidth="1"/>
    <col min="50" max="50" width="14.44140625" style="1" customWidth="1"/>
    <col min="51" max="51" width="13.21875" style="1" customWidth="1"/>
    <col min="52" max="52" width="28.77734375" style="1" customWidth="1"/>
    <col min="53" max="53" width="18.77734375" style="1" customWidth="1"/>
    <col min="54" max="54" width="28.77734375" style="1" customWidth="1"/>
    <col min="55" max="55" width="29.44140625" style="1" customWidth="1"/>
    <col min="56" max="56" width="39.77734375" style="1" customWidth="1"/>
    <col min="57" max="57" width="10" style="1" customWidth="1"/>
    <col min="58" max="58" width="5" style="1" customWidth="1"/>
    <col min="59" max="59" width="10.6640625" style="1" customWidth="1"/>
    <col min="60" max="60" width="9.77734375" style="1" customWidth="1"/>
    <col min="61" max="61" width="7.77734375" style="1" customWidth="1"/>
    <col min="62" max="62" width="7.44140625" style="1" customWidth="1"/>
    <col min="63" max="63" width="10.44140625" style="1" customWidth="1"/>
    <col min="64" max="64" width="9.5546875" style="1" customWidth="1"/>
    <col min="65" max="65" width="14.77734375" style="1" customWidth="1"/>
    <col min="66" max="66" width="29.21875" style="1" customWidth="1"/>
    <col min="67" max="67" width="9.6640625" style="1" customWidth="1"/>
    <col min="68" max="68" width="31.77734375" style="1" customWidth="1"/>
    <col min="69" max="69" width="37.5546875" style="1" customWidth="1"/>
    <col min="70" max="70" width="36.5546875" style="1" customWidth="1"/>
    <col min="71" max="71" width="39" style="1" customWidth="1"/>
    <col min="72" max="72" width="9.33203125" style="1" customWidth="1"/>
    <col min="73" max="73" width="9.21875" style="1" customWidth="1"/>
    <col min="74" max="74" width="10" style="1" customWidth="1"/>
    <col min="75" max="75" width="9.33203125" style="1" customWidth="1"/>
    <col min="76" max="76" width="8.77734375" style="1" customWidth="1"/>
    <col min="77" max="77" width="7.21875" style="1" customWidth="1"/>
    <col min="78" max="78" width="14.33203125" style="1" customWidth="1"/>
    <col min="79" max="79" width="10.77734375" style="1" customWidth="1"/>
    <col min="80" max="80" width="9.33203125" style="1" customWidth="1"/>
    <col min="81" max="81" width="4" style="1" customWidth="1"/>
    <col min="82" max="82" width="8.33203125" style="1" customWidth="1"/>
    <col min="83" max="83" width="4.21875" style="1" customWidth="1"/>
    <col min="84" max="84" width="5.33203125" style="1" customWidth="1"/>
    <col min="85" max="85" width="6.21875" style="1" customWidth="1"/>
    <col min="86" max="86" width="4.44140625" style="1" bestFit="1" customWidth="1"/>
    <col min="87" max="87" width="9.109375" style="1" bestFit="1" customWidth="1"/>
    <col min="88" max="88" width="10.33203125" style="1" bestFit="1" customWidth="1"/>
    <col min="89" max="89" width="11.5546875" style="1"/>
    <col min="90" max="90" width="7.88671875" style="1" bestFit="1" customWidth="1"/>
    <col min="91" max="93" width="7.88671875" style="1" customWidth="1"/>
    <col min="94" max="94" width="11.21875" style="1" bestFit="1" customWidth="1"/>
    <col min="95" max="95" width="6.5546875" style="1" bestFit="1" customWidth="1"/>
    <col min="96" max="97" width="6.5546875" style="1" customWidth="1"/>
    <col min="98" max="98" width="3.88671875" style="1" bestFit="1" customWidth="1"/>
    <col min="99" max="99" width="4.77734375" style="1" bestFit="1" customWidth="1"/>
    <col min="100" max="100" width="4.33203125" style="1" bestFit="1" customWidth="1"/>
    <col min="101" max="101" width="9.6640625" style="1" bestFit="1" customWidth="1"/>
    <col min="102" max="102" width="11.77734375" style="1" bestFit="1" customWidth="1"/>
    <col min="103" max="104" width="7.77734375" style="1" customWidth="1"/>
    <col min="105" max="105" width="7.109375" style="1" bestFit="1" customWidth="1"/>
    <col min="106" max="106" width="7.109375" style="1" customWidth="1"/>
    <col min="107" max="107" width="4.109375" style="1" bestFit="1" customWidth="1"/>
    <col min="108" max="108" width="8.77734375" style="1" bestFit="1" customWidth="1"/>
    <col min="109" max="109" width="7.88671875" style="1" bestFit="1" customWidth="1"/>
    <col min="110" max="110" width="5.5546875" style="1" bestFit="1" customWidth="1"/>
    <col min="111" max="111" width="8.77734375" style="1" bestFit="1" customWidth="1"/>
    <col min="112" max="112" width="3.88671875" style="1" bestFit="1" customWidth="1"/>
    <col min="113" max="113" width="6.33203125" style="1" bestFit="1" customWidth="1"/>
    <col min="114" max="115" width="10.33203125" style="1" customWidth="1"/>
    <col min="116" max="16384" width="11.5546875" style="1"/>
  </cols>
  <sheetData>
    <row r="1" spans="1:115" ht="30" customHeight="1" thickBot="1" x14ac:dyDescent="0.3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2"/>
      <c r="AV1" s="117" t="s">
        <v>58</v>
      </c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76" t="s">
        <v>75</v>
      </c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</row>
    <row r="2" spans="1:115" ht="14.4" customHeight="1" x14ac:dyDescent="0.3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5" t="s">
        <v>2</v>
      </c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7"/>
      <c r="AL2" s="83" t="s">
        <v>3</v>
      </c>
      <c r="AM2" s="83"/>
      <c r="AN2" s="83"/>
      <c r="AO2" s="83"/>
      <c r="AP2" s="83"/>
      <c r="AQ2" s="83"/>
      <c r="AR2" s="83"/>
      <c r="AS2" s="83"/>
      <c r="AT2" s="83"/>
      <c r="AU2" s="84"/>
      <c r="AV2" s="150" t="s">
        <v>46</v>
      </c>
      <c r="AW2" s="150"/>
      <c r="AX2" s="150"/>
      <c r="AY2" s="150"/>
      <c r="AZ2" s="150"/>
      <c r="BA2" s="150"/>
      <c r="BB2" s="150"/>
      <c r="BC2" s="150"/>
      <c r="BD2" s="150"/>
      <c r="BE2" s="151"/>
      <c r="BF2" s="139" t="s">
        <v>59</v>
      </c>
      <c r="BG2" s="139"/>
      <c r="BH2" s="139"/>
      <c r="BI2" s="139"/>
      <c r="BJ2" s="139"/>
      <c r="BK2" s="139"/>
      <c r="BL2" s="139"/>
      <c r="BM2" s="139"/>
      <c r="BN2" s="140"/>
      <c r="BO2" s="141" t="s">
        <v>60</v>
      </c>
      <c r="BP2" s="142"/>
      <c r="BQ2" s="142"/>
      <c r="BR2" s="142"/>
      <c r="BS2" s="143"/>
      <c r="BT2" s="177" t="s">
        <v>76</v>
      </c>
      <c r="BU2" s="177"/>
      <c r="BV2" s="177"/>
      <c r="BW2" s="178"/>
      <c r="BX2" s="179" t="s">
        <v>77</v>
      </c>
      <c r="BY2" s="179"/>
      <c r="BZ2" s="179"/>
      <c r="CA2" s="179"/>
      <c r="CB2" s="180"/>
      <c r="CC2" s="166" t="s">
        <v>78</v>
      </c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7"/>
    </row>
    <row r="3" spans="1:115" ht="51" customHeight="1" x14ac:dyDescent="0.3">
      <c r="A3" s="88" t="s">
        <v>4</v>
      </c>
      <c r="B3" s="88"/>
      <c r="C3" s="88"/>
      <c r="D3" s="89"/>
      <c r="E3" s="88" t="s">
        <v>5</v>
      </c>
      <c r="F3" s="88"/>
      <c r="G3" s="88"/>
      <c r="H3" s="88"/>
      <c r="I3" s="88"/>
      <c r="J3" s="88"/>
      <c r="K3" s="88"/>
      <c r="L3" s="88"/>
      <c r="M3" s="90"/>
      <c r="N3" s="91" t="s">
        <v>6</v>
      </c>
      <c r="O3" s="92"/>
      <c r="P3" s="92"/>
      <c r="Q3" s="92"/>
      <c r="R3" s="93"/>
      <c r="S3" s="112" t="s">
        <v>7</v>
      </c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3"/>
      <c r="AG3" s="94" t="s">
        <v>8</v>
      </c>
      <c r="AH3" s="94"/>
      <c r="AI3" s="94"/>
      <c r="AJ3" s="94"/>
      <c r="AK3" s="95"/>
      <c r="AL3" s="2" t="s">
        <v>9</v>
      </c>
      <c r="AM3" s="88" t="s">
        <v>45</v>
      </c>
      <c r="AN3" s="88"/>
      <c r="AO3" s="88"/>
      <c r="AP3" s="88"/>
      <c r="AQ3" s="88"/>
      <c r="AR3" s="88"/>
      <c r="AS3" s="88"/>
      <c r="AT3" s="119"/>
      <c r="AU3" s="55" t="s">
        <v>10</v>
      </c>
      <c r="AV3" s="152" t="s">
        <v>47</v>
      </c>
      <c r="AW3" s="153"/>
      <c r="AX3" s="153"/>
      <c r="AY3" s="154"/>
      <c r="AZ3" s="153"/>
      <c r="BA3" s="153"/>
      <c r="BB3" s="153"/>
      <c r="BC3" s="153"/>
      <c r="BD3" s="153"/>
      <c r="BE3" s="155"/>
      <c r="BF3" s="3" t="s">
        <v>61</v>
      </c>
      <c r="BG3" s="4" t="s">
        <v>62</v>
      </c>
      <c r="BH3" s="5" t="s">
        <v>63</v>
      </c>
      <c r="BI3" s="4" t="s">
        <v>64</v>
      </c>
      <c r="BJ3" s="4" t="s">
        <v>65</v>
      </c>
      <c r="BK3" s="5" t="s">
        <v>66</v>
      </c>
      <c r="BL3" s="4" t="s">
        <v>38</v>
      </c>
      <c r="BM3" s="4" t="s">
        <v>67</v>
      </c>
      <c r="BN3" s="6" t="s">
        <v>68</v>
      </c>
      <c r="BO3" s="7" t="s">
        <v>69</v>
      </c>
      <c r="BP3" s="8" t="s">
        <v>70</v>
      </c>
      <c r="BQ3" s="9" t="s">
        <v>71</v>
      </c>
      <c r="BR3" s="9" t="s">
        <v>72</v>
      </c>
      <c r="BS3" s="10" t="s">
        <v>73</v>
      </c>
      <c r="BT3" s="203" t="s">
        <v>79</v>
      </c>
      <c r="BU3" s="201" t="s">
        <v>80</v>
      </c>
      <c r="BV3" s="201" t="s">
        <v>81</v>
      </c>
      <c r="BW3" s="207" t="s">
        <v>82</v>
      </c>
      <c r="BX3" s="12" t="s">
        <v>83</v>
      </c>
      <c r="BY3" s="11" t="s">
        <v>84</v>
      </c>
      <c r="BZ3" s="11" t="s">
        <v>85</v>
      </c>
      <c r="CA3" s="12" t="s">
        <v>86</v>
      </c>
      <c r="CB3" s="13" t="s">
        <v>87</v>
      </c>
      <c r="CC3" s="205" t="s">
        <v>88</v>
      </c>
      <c r="CD3" s="206"/>
      <c r="CE3" s="206"/>
      <c r="CF3" s="206"/>
      <c r="CG3" s="189"/>
      <c r="CH3" s="185" t="s">
        <v>89</v>
      </c>
      <c r="CI3" s="196"/>
      <c r="CJ3" s="196"/>
      <c r="CK3" s="196"/>
      <c r="CL3" s="196"/>
      <c r="CM3" s="196"/>
      <c r="CN3" s="196"/>
      <c r="CO3" s="196"/>
      <c r="CP3" s="197"/>
      <c r="CQ3" s="187" t="s">
        <v>499</v>
      </c>
      <c r="CR3" s="188"/>
      <c r="CS3" s="188"/>
      <c r="CT3" s="189"/>
      <c r="CU3" s="185" t="s">
        <v>90</v>
      </c>
      <c r="CV3" s="196"/>
      <c r="CW3" s="196"/>
      <c r="CX3" s="197"/>
      <c r="CY3" s="187" t="s">
        <v>91</v>
      </c>
      <c r="CZ3" s="189"/>
      <c r="DA3" s="185" t="s">
        <v>92</v>
      </c>
      <c r="DB3" s="198"/>
      <c r="DC3" s="196"/>
      <c r="DD3" s="196"/>
      <c r="DE3" s="197"/>
      <c r="DF3" s="187" t="s">
        <v>93</v>
      </c>
      <c r="DG3" s="188"/>
      <c r="DH3" s="188"/>
      <c r="DI3" s="189"/>
      <c r="DJ3" s="185" t="s">
        <v>94</v>
      </c>
      <c r="DK3" s="186"/>
    </row>
    <row r="4" spans="1:115" ht="41.4" customHeight="1" x14ac:dyDescent="0.3">
      <c r="A4" s="78" t="s">
        <v>11</v>
      </c>
      <c r="B4" s="78" t="s">
        <v>12</v>
      </c>
      <c r="C4" s="76" t="s">
        <v>13</v>
      </c>
      <c r="D4" s="74" t="s">
        <v>14</v>
      </c>
      <c r="E4" s="108" t="s">
        <v>15</v>
      </c>
      <c r="F4" s="109"/>
      <c r="G4" s="108" t="s">
        <v>16</v>
      </c>
      <c r="H4" s="108"/>
      <c r="I4" s="109"/>
      <c r="J4" s="100" t="s">
        <v>39</v>
      </c>
      <c r="K4" s="100" t="s">
        <v>17</v>
      </c>
      <c r="L4" s="98" t="s">
        <v>38</v>
      </c>
      <c r="M4" s="115" t="s">
        <v>18</v>
      </c>
      <c r="N4" s="106" t="s">
        <v>19</v>
      </c>
      <c r="O4" s="104" t="s">
        <v>20</v>
      </c>
      <c r="P4" s="104" t="s">
        <v>21</v>
      </c>
      <c r="Q4" s="104" t="s">
        <v>22</v>
      </c>
      <c r="R4" s="102" t="s">
        <v>23</v>
      </c>
      <c r="S4" s="110" t="s">
        <v>24</v>
      </c>
      <c r="T4" s="111"/>
      <c r="U4" s="110" t="s">
        <v>25</v>
      </c>
      <c r="V4" s="111"/>
      <c r="W4" s="110" t="s">
        <v>26</v>
      </c>
      <c r="X4" s="111"/>
      <c r="Y4" s="110" t="s">
        <v>27</v>
      </c>
      <c r="Z4" s="111"/>
      <c r="AA4" s="110" t="s">
        <v>28</v>
      </c>
      <c r="AB4" s="111"/>
      <c r="AC4" s="110" t="s">
        <v>29</v>
      </c>
      <c r="AD4" s="111"/>
      <c r="AE4" s="113" t="s">
        <v>30</v>
      </c>
      <c r="AF4" s="114"/>
      <c r="AG4" s="127" t="s">
        <v>2251</v>
      </c>
      <c r="AH4" s="126" t="s">
        <v>2250</v>
      </c>
      <c r="AI4" s="199" t="s">
        <v>2252</v>
      </c>
      <c r="AJ4" s="126" t="s">
        <v>31</v>
      </c>
      <c r="AK4" s="124" t="s">
        <v>2249</v>
      </c>
      <c r="AL4" s="122" t="s">
        <v>32</v>
      </c>
      <c r="AM4" s="131" t="s">
        <v>42</v>
      </c>
      <c r="AN4" s="131" t="s">
        <v>43</v>
      </c>
      <c r="AO4" s="96" t="s">
        <v>149</v>
      </c>
      <c r="AP4" s="96" t="s">
        <v>3127</v>
      </c>
      <c r="AQ4" s="96" t="s">
        <v>1020</v>
      </c>
      <c r="AR4" s="96" t="s">
        <v>170</v>
      </c>
      <c r="AS4" s="96" t="s">
        <v>74</v>
      </c>
      <c r="AT4" s="129" t="s">
        <v>44</v>
      </c>
      <c r="AU4" s="120" t="s">
        <v>169</v>
      </c>
      <c r="AV4" s="146" t="s">
        <v>48</v>
      </c>
      <c r="AW4" s="133" t="s">
        <v>49</v>
      </c>
      <c r="AX4" s="133" t="s">
        <v>50</v>
      </c>
      <c r="AY4" s="144" t="s">
        <v>51</v>
      </c>
      <c r="AZ4" s="135" t="s">
        <v>52</v>
      </c>
      <c r="BA4" s="133" t="s">
        <v>53</v>
      </c>
      <c r="BB4" s="133" t="s">
        <v>54</v>
      </c>
      <c r="BC4" s="133" t="s">
        <v>55</v>
      </c>
      <c r="BD4" s="133" t="s">
        <v>56</v>
      </c>
      <c r="BE4" s="137" t="s">
        <v>57</v>
      </c>
      <c r="BF4" s="156"/>
      <c r="BG4" s="164"/>
      <c r="BH4" s="164"/>
      <c r="BI4" s="164"/>
      <c r="BJ4" s="164"/>
      <c r="BK4" s="164"/>
      <c r="BL4" s="164"/>
      <c r="BM4" s="164"/>
      <c r="BN4" s="148"/>
      <c r="BO4" s="162"/>
      <c r="BP4" s="160"/>
      <c r="BQ4" s="160"/>
      <c r="BR4" s="160"/>
      <c r="BS4" s="158"/>
      <c r="BT4" s="203"/>
      <c r="BU4" s="201"/>
      <c r="BV4" s="201"/>
      <c r="BW4" s="207"/>
      <c r="BX4" s="211"/>
      <c r="BY4" s="209"/>
      <c r="BZ4" s="209"/>
      <c r="CA4" s="209"/>
      <c r="CB4" s="181"/>
      <c r="CC4" s="172" t="s">
        <v>95</v>
      </c>
      <c r="CD4" s="170" t="s">
        <v>96</v>
      </c>
      <c r="CE4" s="170" t="s">
        <v>44</v>
      </c>
      <c r="CF4" s="170" t="s">
        <v>43</v>
      </c>
      <c r="CG4" s="168" t="s">
        <v>97</v>
      </c>
      <c r="CH4" s="194" t="s">
        <v>98</v>
      </c>
      <c r="CI4" s="183" t="s">
        <v>99</v>
      </c>
      <c r="CJ4" s="183" t="s">
        <v>100</v>
      </c>
      <c r="CK4" s="183" t="s">
        <v>101</v>
      </c>
      <c r="CL4" s="183" t="s">
        <v>102</v>
      </c>
      <c r="CM4" s="183" t="s">
        <v>501</v>
      </c>
      <c r="CN4" s="183" t="s">
        <v>502</v>
      </c>
      <c r="CO4" s="183" t="s">
        <v>492</v>
      </c>
      <c r="CP4" s="174" t="s">
        <v>103</v>
      </c>
      <c r="CQ4" s="190" t="s">
        <v>104</v>
      </c>
      <c r="CR4" s="170" t="s">
        <v>500</v>
      </c>
      <c r="CS4" s="170" t="s">
        <v>485</v>
      </c>
      <c r="CT4" s="168" t="s">
        <v>105</v>
      </c>
      <c r="CU4" s="194" t="s">
        <v>106</v>
      </c>
      <c r="CV4" s="183" t="s">
        <v>107</v>
      </c>
      <c r="CW4" s="183" t="s">
        <v>108</v>
      </c>
      <c r="CX4" s="174" t="s">
        <v>109</v>
      </c>
      <c r="CY4" s="190" t="s">
        <v>110</v>
      </c>
      <c r="CZ4" s="168" t="s">
        <v>111</v>
      </c>
      <c r="DA4" s="194" t="s">
        <v>112</v>
      </c>
      <c r="DB4" s="183" t="s">
        <v>3041</v>
      </c>
      <c r="DC4" s="183" t="s">
        <v>113</v>
      </c>
      <c r="DD4" s="183" t="s">
        <v>114</v>
      </c>
      <c r="DE4" s="174" t="s">
        <v>115</v>
      </c>
      <c r="DF4" s="190" t="s">
        <v>121</v>
      </c>
      <c r="DG4" s="170" t="s">
        <v>116</v>
      </c>
      <c r="DH4" s="170" t="s">
        <v>117</v>
      </c>
      <c r="DI4" s="168" t="s">
        <v>118</v>
      </c>
      <c r="DJ4" s="194" t="s">
        <v>119</v>
      </c>
      <c r="DK4" s="192" t="s">
        <v>120</v>
      </c>
    </row>
    <row r="5" spans="1:115" ht="15" thickBot="1" x14ac:dyDescent="0.35">
      <c r="A5" s="79"/>
      <c r="B5" s="79"/>
      <c r="C5" s="77"/>
      <c r="D5" s="75"/>
      <c r="E5" s="16" t="s">
        <v>33</v>
      </c>
      <c r="F5" s="17" t="s">
        <v>34</v>
      </c>
      <c r="G5" s="18" t="s">
        <v>35</v>
      </c>
      <c r="H5" s="18" t="s">
        <v>36</v>
      </c>
      <c r="I5" s="17" t="s">
        <v>37</v>
      </c>
      <c r="J5" s="101"/>
      <c r="K5" s="101"/>
      <c r="L5" s="99"/>
      <c r="M5" s="116"/>
      <c r="N5" s="107"/>
      <c r="O5" s="105"/>
      <c r="P5" s="105"/>
      <c r="Q5" s="105"/>
      <c r="R5" s="103"/>
      <c r="S5" s="14" t="s">
        <v>40</v>
      </c>
      <c r="T5" s="15" t="s">
        <v>41</v>
      </c>
      <c r="U5" s="14" t="s">
        <v>40</v>
      </c>
      <c r="V5" s="15" t="s">
        <v>41</v>
      </c>
      <c r="W5" s="14" t="s">
        <v>40</v>
      </c>
      <c r="X5" s="15" t="s">
        <v>41</v>
      </c>
      <c r="Y5" s="14" t="s">
        <v>40</v>
      </c>
      <c r="Z5" s="15" t="s">
        <v>41</v>
      </c>
      <c r="AA5" s="14" t="s">
        <v>40</v>
      </c>
      <c r="AB5" s="15" t="s">
        <v>41</v>
      </c>
      <c r="AC5" s="14" t="s">
        <v>40</v>
      </c>
      <c r="AD5" s="15" t="s">
        <v>41</v>
      </c>
      <c r="AE5" s="14" t="s">
        <v>40</v>
      </c>
      <c r="AF5" s="14" t="s">
        <v>41</v>
      </c>
      <c r="AG5" s="128"/>
      <c r="AH5" s="105"/>
      <c r="AI5" s="200"/>
      <c r="AJ5" s="105"/>
      <c r="AK5" s="125"/>
      <c r="AL5" s="123"/>
      <c r="AM5" s="132"/>
      <c r="AN5" s="132"/>
      <c r="AO5" s="97"/>
      <c r="AP5" s="97"/>
      <c r="AQ5" s="97"/>
      <c r="AR5" s="97"/>
      <c r="AS5" s="97"/>
      <c r="AT5" s="130"/>
      <c r="AU5" s="121"/>
      <c r="AV5" s="147"/>
      <c r="AW5" s="134"/>
      <c r="AX5" s="134"/>
      <c r="AY5" s="145"/>
      <c r="AZ5" s="136"/>
      <c r="BA5" s="134"/>
      <c r="BB5" s="134"/>
      <c r="BC5" s="134"/>
      <c r="BD5" s="134"/>
      <c r="BE5" s="138"/>
      <c r="BF5" s="157"/>
      <c r="BG5" s="165"/>
      <c r="BH5" s="165"/>
      <c r="BI5" s="165"/>
      <c r="BJ5" s="165"/>
      <c r="BK5" s="165"/>
      <c r="BL5" s="165"/>
      <c r="BM5" s="165"/>
      <c r="BN5" s="149"/>
      <c r="BO5" s="163"/>
      <c r="BP5" s="161"/>
      <c r="BQ5" s="161"/>
      <c r="BR5" s="161"/>
      <c r="BS5" s="159"/>
      <c r="BT5" s="204"/>
      <c r="BU5" s="202"/>
      <c r="BV5" s="202"/>
      <c r="BW5" s="208"/>
      <c r="BX5" s="212"/>
      <c r="BY5" s="210"/>
      <c r="BZ5" s="210"/>
      <c r="CA5" s="210"/>
      <c r="CB5" s="182"/>
      <c r="CC5" s="173"/>
      <c r="CD5" s="171"/>
      <c r="CE5" s="171"/>
      <c r="CF5" s="171"/>
      <c r="CG5" s="169"/>
      <c r="CH5" s="195"/>
      <c r="CI5" s="184"/>
      <c r="CJ5" s="184"/>
      <c r="CK5" s="184"/>
      <c r="CL5" s="184"/>
      <c r="CM5" s="184"/>
      <c r="CN5" s="184"/>
      <c r="CO5" s="184"/>
      <c r="CP5" s="175"/>
      <c r="CQ5" s="191"/>
      <c r="CR5" s="171"/>
      <c r="CS5" s="171"/>
      <c r="CT5" s="169"/>
      <c r="CU5" s="195"/>
      <c r="CV5" s="184"/>
      <c r="CW5" s="184"/>
      <c r="CX5" s="175"/>
      <c r="CY5" s="191"/>
      <c r="CZ5" s="169"/>
      <c r="DA5" s="195"/>
      <c r="DB5" s="184"/>
      <c r="DC5" s="184"/>
      <c r="DD5" s="184"/>
      <c r="DE5" s="175"/>
      <c r="DF5" s="191"/>
      <c r="DG5" s="171"/>
      <c r="DH5" s="171"/>
      <c r="DI5" s="169"/>
      <c r="DJ5" s="195"/>
      <c r="DK5" s="193"/>
    </row>
    <row r="6" spans="1:115" ht="15" thickTop="1" x14ac:dyDescent="0.3">
      <c r="A6" t="s">
        <v>3214</v>
      </c>
      <c r="B6" t="s">
        <v>3215</v>
      </c>
      <c r="E6" s="1" t="s">
        <v>3091</v>
      </c>
      <c r="G6" s="1" t="s">
        <v>3092</v>
      </c>
      <c r="H6" s="1">
        <v>21000</v>
      </c>
      <c r="I6" s="1" t="s">
        <v>541</v>
      </c>
      <c r="AU6" s="1" t="s">
        <v>3125</v>
      </c>
      <c r="CI6" s="1" t="s">
        <v>147</v>
      </c>
      <c r="CL6" s="1" t="s">
        <v>147</v>
      </c>
    </row>
    <row r="7" spans="1:115" x14ac:dyDescent="0.3">
      <c r="A7" s="1" t="s">
        <v>2503</v>
      </c>
      <c r="B7" s="1" t="s">
        <v>2504</v>
      </c>
      <c r="E7" s="1" t="s">
        <v>2505</v>
      </c>
      <c r="G7" s="1" t="str">
        <f>CONCATENATE(E7," ",F7)</f>
        <v xml:space="preserve">Atheneum. Centre culturel universitaire </v>
      </c>
      <c r="H7" s="1">
        <v>21000</v>
      </c>
      <c r="I7" s="1" t="s">
        <v>541</v>
      </c>
    </row>
    <row r="8" spans="1:115" x14ac:dyDescent="0.3">
      <c r="A8" t="s">
        <v>3236</v>
      </c>
      <c r="B8" t="s">
        <v>3237</v>
      </c>
      <c r="E8" s="1" t="s">
        <v>3109</v>
      </c>
      <c r="G8" s="1" t="s">
        <v>3206</v>
      </c>
      <c r="H8" s="1">
        <v>21000</v>
      </c>
      <c r="I8" s="1" t="s">
        <v>541</v>
      </c>
      <c r="AU8" s="1" t="s">
        <v>3125</v>
      </c>
      <c r="CJ8" s="1" t="s">
        <v>147</v>
      </c>
    </row>
    <row r="9" spans="1:115" x14ac:dyDescent="0.3">
      <c r="A9" t="s">
        <v>3238</v>
      </c>
      <c r="B9" t="s">
        <v>3239</v>
      </c>
      <c r="E9" s="1" t="s">
        <v>3112</v>
      </c>
      <c r="G9" s="1" t="s">
        <v>3122</v>
      </c>
      <c r="H9" s="1">
        <v>21000</v>
      </c>
      <c r="I9" s="1" t="s">
        <v>541</v>
      </c>
      <c r="AU9" s="1" t="s">
        <v>3125</v>
      </c>
      <c r="CJ9" s="1" t="s">
        <v>147</v>
      </c>
    </row>
    <row r="10" spans="1:115" x14ac:dyDescent="0.3">
      <c r="A10" t="s">
        <v>3218</v>
      </c>
      <c r="B10" t="s">
        <v>3219</v>
      </c>
      <c r="E10" s="1" t="s">
        <v>3110</v>
      </c>
      <c r="G10" s="1" t="s">
        <v>3121</v>
      </c>
      <c r="H10" s="1">
        <v>21000</v>
      </c>
      <c r="I10" s="1" t="s">
        <v>541</v>
      </c>
      <c r="AU10" s="1" t="s">
        <v>3125</v>
      </c>
      <c r="CJ10" s="1" t="s">
        <v>147</v>
      </c>
    </row>
    <row r="11" spans="1:115" x14ac:dyDescent="0.3">
      <c r="A11" t="s">
        <v>3228</v>
      </c>
      <c r="B11" t="s">
        <v>3229</v>
      </c>
      <c r="E11" s="1" t="s">
        <v>3111</v>
      </c>
      <c r="G11" s="1" t="s">
        <v>3205</v>
      </c>
      <c r="H11" s="1">
        <v>21000</v>
      </c>
      <c r="I11" s="1" t="s">
        <v>541</v>
      </c>
      <c r="AU11" s="1" t="s">
        <v>3125</v>
      </c>
      <c r="CJ11" s="1" t="s">
        <v>147</v>
      </c>
    </row>
    <row r="12" spans="1:115" x14ac:dyDescent="0.3">
      <c r="A12" t="s">
        <v>3234</v>
      </c>
      <c r="B12" t="s">
        <v>3235</v>
      </c>
      <c r="E12" s="1" t="s">
        <v>3108</v>
      </c>
      <c r="G12" s="1" t="s">
        <v>3120</v>
      </c>
      <c r="H12" s="1">
        <v>21000</v>
      </c>
      <c r="I12" s="1" t="s">
        <v>541</v>
      </c>
      <c r="AU12" s="1" t="s">
        <v>3125</v>
      </c>
      <c r="CJ12" s="1" t="s">
        <v>147</v>
      </c>
    </row>
    <row r="13" spans="1:115" x14ac:dyDescent="0.3">
      <c r="A13" t="s">
        <v>3222</v>
      </c>
      <c r="B13" t="s">
        <v>3223</v>
      </c>
      <c r="E13" s="1" t="s">
        <v>3101</v>
      </c>
      <c r="G13" s="1" t="s">
        <v>3115</v>
      </c>
      <c r="H13" s="1">
        <v>21000</v>
      </c>
      <c r="I13" s="1" t="s">
        <v>541</v>
      </c>
      <c r="AU13" s="1" t="s">
        <v>3125</v>
      </c>
      <c r="CU13" s="1" t="s">
        <v>147</v>
      </c>
    </row>
    <row r="14" spans="1:115" x14ac:dyDescent="0.3">
      <c r="A14" t="s">
        <v>3224</v>
      </c>
      <c r="B14" t="s">
        <v>3225</v>
      </c>
      <c r="E14" s="1" t="s">
        <v>3102</v>
      </c>
      <c r="G14" s="1" t="s">
        <v>3116</v>
      </c>
      <c r="H14" s="1">
        <v>21000</v>
      </c>
      <c r="I14" s="1" t="s">
        <v>541</v>
      </c>
      <c r="AU14" s="1" t="s">
        <v>3125</v>
      </c>
      <c r="CU14" s="1" t="s">
        <v>147</v>
      </c>
    </row>
    <row r="15" spans="1:115" x14ac:dyDescent="0.3">
      <c r="A15" t="s">
        <v>3214</v>
      </c>
      <c r="B15" t="s">
        <v>3215</v>
      </c>
      <c r="E15" s="1" t="s">
        <v>3103</v>
      </c>
      <c r="G15" s="1" t="s">
        <v>3117</v>
      </c>
      <c r="H15" s="1">
        <v>21000</v>
      </c>
      <c r="I15" s="1" t="s">
        <v>541</v>
      </c>
      <c r="AU15" s="1" t="s">
        <v>3125</v>
      </c>
      <c r="CU15" s="1" t="s">
        <v>147</v>
      </c>
    </row>
    <row r="16" spans="1:115" x14ac:dyDescent="0.3">
      <c r="A16" t="s">
        <v>622</v>
      </c>
      <c r="B16" t="s">
        <v>623</v>
      </c>
      <c r="E16" s="1" t="s">
        <v>3088</v>
      </c>
      <c r="G16" s="1" t="s">
        <v>788</v>
      </c>
      <c r="H16" s="1">
        <v>21000</v>
      </c>
      <c r="I16" s="1" t="s">
        <v>541</v>
      </c>
      <c r="AU16" s="1" t="s">
        <v>3125</v>
      </c>
      <c r="CJ16" s="1" t="s">
        <v>147</v>
      </c>
    </row>
    <row r="17" spans="1:107" x14ac:dyDescent="0.3">
      <c r="A17" t="s">
        <v>3220</v>
      </c>
      <c r="B17" t="s">
        <v>3221</v>
      </c>
      <c r="E17" s="1" t="s">
        <v>3096</v>
      </c>
      <c r="G17" s="1" t="s">
        <v>3100</v>
      </c>
      <c r="H17" s="1">
        <v>21000</v>
      </c>
      <c r="I17" s="1" t="s">
        <v>541</v>
      </c>
      <c r="AU17" s="1" t="s">
        <v>3125</v>
      </c>
      <c r="CX17" s="1" t="s">
        <v>147</v>
      </c>
      <c r="DC17" s="1" t="s">
        <v>147</v>
      </c>
    </row>
    <row r="18" spans="1:107" x14ac:dyDescent="0.3">
      <c r="A18" t="s">
        <v>3242</v>
      </c>
      <c r="B18" t="s">
        <v>3243</v>
      </c>
      <c r="E18" s="1" t="s">
        <v>3084</v>
      </c>
      <c r="G18" s="1" t="s">
        <v>3085</v>
      </c>
      <c r="H18" s="1">
        <v>21000</v>
      </c>
      <c r="I18" s="1" t="s">
        <v>541</v>
      </c>
      <c r="AU18" s="1" t="s">
        <v>3125</v>
      </c>
    </row>
    <row r="19" spans="1:107" x14ac:dyDescent="0.3">
      <c r="A19" s="1" t="s">
        <v>2506</v>
      </c>
      <c r="B19" s="1" t="s">
        <v>2507</v>
      </c>
      <c r="E19" s="1" t="s">
        <v>2508</v>
      </c>
      <c r="G19" s="1" t="str">
        <f>CONCATENATE(E19," ",F19)</f>
        <v xml:space="preserve">eb-Lab Co-working </v>
      </c>
      <c r="H19" s="1">
        <v>21000</v>
      </c>
      <c r="I19" s="1" t="s">
        <v>541</v>
      </c>
    </row>
    <row r="20" spans="1:107" x14ac:dyDescent="0.3">
      <c r="A20" t="s">
        <v>769</v>
      </c>
      <c r="B20" t="s">
        <v>770</v>
      </c>
      <c r="E20" s="1" t="s">
        <v>3089</v>
      </c>
      <c r="G20" s="1" t="s">
        <v>3090</v>
      </c>
      <c r="H20" s="1">
        <v>21000</v>
      </c>
      <c r="I20" s="1" t="s">
        <v>541</v>
      </c>
      <c r="AU20" s="1" t="s">
        <v>3125</v>
      </c>
    </row>
    <row r="21" spans="1:107" x14ac:dyDescent="0.3">
      <c r="A21" s="1" t="s">
        <v>2500</v>
      </c>
      <c r="B21" s="1" t="s">
        <v>2501</v>
      </c>
      <c r="E21" s="1" t="s">
        <v>2502</v>
      </c>
      <c r="G21" s="1" t="str">
        <f>CONCATENATE(E21," ",F21)</f>
        <v xml:space="preserve">Espace Numérique Professionnel - CCI21 </v>
      </c>
      <c r="H21" s="1">
        <v>21000</v>
      </c>
      <c r="I21" s="1" t="s">
        <v>541</v>
      </c>
      <c r="CC21" s="1" t="s">
        <v>147</v>
      </c>
    </row>
    <row r="22" spans="1:107" x14ac:dyDescent="0.3">
      <c r="A22" s="1" t="s">
        <v>767</v>
      </c>
      <c r="B22" s="1" t="s">
        <v>768</v>
      </c>
      <c r="E22" s="1" t="s">
        <v>1937</v>
      </c>
      <c r="G22" s="1" t="s">
        <v>783</v>
      </c>
      <c r="H22" s="1">
        <v>21000</v>
      </c>
      <c r="I22" s="1" t="s">
        <v>541</v>
      </c>
      <c r="J22" s="20" t="s">
        <v>2148</v>
      </c>
      <c r="K22" s="20" t="s">
        <v>2201</v>
      </c>
      <c r="L22" s="1" t="s">
        <v>2202</v>
      </c>
      <c r="AQ22" s="1" t="s">
        <v>147</v>
      </c>
      <c r="AR22" s="1" t="s">
        <v>147</v>
      </c>
    </row>
    <row r="23" spans="1:107" x14ac:dyDescent="0.3">
      <c r="A23" s="1" t="s">
        <v>2020</v>
      </c>
      <c r="B23" s="1" t="s">
        <v>2021</v>
      </c>
      <c r="E23" s="1" t="s">
        <v>1938</v>
      </c>
      <c r="G23" s="1" t="s">
        <v>2098</v>
      </c>
      <c r="H23" s="1">
        <v>21000</v>
      </c>
      <c r="I23" s="1" t="s">
        <v>541</v>
      </c>
      <c r="J23" s="20" t="s">
        <v>2149</v>
      </c>
      <c r="K23" s="20" t="s">
        <v>2203</v>
      </c>
      <c r="L23" s="1" t="s">
        <v>2204</v>
      </c>
      <c r="AQ23" s="1" t="s">
        <v>147</v>
      </c>
      <c r="AR23" s="1" t="s">
        <v>147</v>
      </c>
    </row>
    <row r="24" spans="1:107" x14ac:dyDescent="0.3">
      <c r="A24" t="s">
        <v>775</v>
      </c>
      <c r="B24" t="s">
        <v>776</v>
      </c>
      <c r="E24" s="1" t="s">
        <v>3097</v>
      </c>
      <c r="G24" s="1" t="s">
        <v>787</v>
      </c>
      <c r="H24" s="1">
        <v>21000</v>
      </c>
      <c r="I24" s="1" t="s">
        <v>541</v>
      </c>
      <c r="AU24" s="1" t="s">
        <v>3125</v>
      </c>
      <c r="CJ24" s="1" t="s">
        <v>147</v>
      </c>
    </row>
    <row r="25" spans="1:107" x14ac:dyDescent="0.3">
      <c r="A25" s="1" t="s">
        <v>2022</v>
      </c>
      <c r="B25" s="1" t="s">
        <v>2023</v>
      </c>
      <c r="E25" s="1" t="s">
        <v>1939</v>
      </c>
      <c r="G25" s="1" t="s">
        <v>2099</v>
      </c>
      <c r="H25" s="1">
        <v>21000</v>
      </c>
      <c r="I25" s="1" t="s">
        <v>541</v>
      </c>
      <c r="J25" s="20" t="s">
        <v>2150</v>
      </c>
      <c r="AQ25" s="1" t="s">
        <v>147</v>
      </c>
      <c r="AR25" s="1" t="s">
        <v>147</v>
      </c>
    </row>
    <row r="26" spans="1:107" x14ac:dyDescent="0.3">
      <c r="A26" t="s">
        <v>3212</v>
      </c>
      <c r="B26" t="s">
        <v>3213</v>
      </c>
      <c r="E26" s="1" t="s">
        <v>3086</v>
      </c>
      <c r="G26" s="1" t="s">
        <v>3087</v>
      </c>
      <c r="H26" s="1">
        <v>21000</v>
      </c>
      <c r="I26" s="1" t="s">
        <v>541</v>
      </c>
      <c r="AU26" s="1" t="s">
        <v>3125</v>
      </c>
    </row>
    <row r="27" spans="1:107" x14ac:dyDescent="0.3">
      <c r="A27" s="1" t="s">
        <v>2024</v>
      </c>
      <c r="B27" s="1" t="s">
        <v>2025</v>
      </c>
      <c r="E27" s="1" t="s">
        <v>1940</v>
      </c>
      <c r="G27" s="1" t="s">
        <v>2100</v>
      </c>
      <c r="H27" s="1">
        <v>21000</v>
      </c>
      <c r="I27" s="1" t="s">
        <v>541</v>
      </c>
      <c r="J27" s="20" t="s">
        <v>2151</v>
      </c>
      <c r="AQ27" s="1" t="s">
        <v>147</v>
      </c>
    </row>
    <row r="28" spans="1:107" x14ac:dyDescent="0.3">
      <c r="A28" s="1" t="s">
        <v>2026</v>
      </c>
      <c r="B28" s="1" t="s">
        <v>2027</v>
      </c>
      <c r="E28" s="1" t="s">
        <v>1941</v>
      </c>
      <c r="G28" s="1" t="s">
        <v>2101</v>
      </c>
      <c r="H28" s="1">
        <v>21000</v>
      </c>
      <c r="I28" s="1" t="s">
        <v>541</v>
      </c>
      <c r="J28" s="20" t="s">
        <v>2152</v>
      </c>
      <c r="K28" s="20" t="s">
        <v>2205</v>
      </c>
      <c r="AQ28" s="1" t="s">
        <v>147</v>
      </c>
    </row>
    <row r="29" spans="1:107" x14ac:dyDescent="0.3">
      <c r="A29" t="s">
        <v>3230</v>
      </c>
      <c r="B29" t="s">
        <v>3231</v>
      </c>
      <c r="E29" s="1" t="s">
        <v>3106</v>
      </c>
      <c r="G29" s="1" t="s">
        <v>3119</v>
      </c>
      <c r="H29" s="1">
        <v>21000</v>
      </c>
      <c r="I29" s="1" t="s">
        <v>541</v>
      </c>
      <c r="AU29" s="1" t="s">
        <v>3125</v>
      </c>
      <c r="CI29" s="1" t="s">
        <v>147</v>
      </c>
      <c r="CL29" s="1" t="s">
        <v>147</v>
      </c>
    </row>
    <row r="30" spans="1:107" x14ac:dyDescent="0.3">
      <c r="A30" t="s">
        <v>3232</v>
      </c>
      <c r="B30" t="s">
        <v>3233</v>
      </c>
      <c r="E30" s="1" t="s">
        <v>3107</v>
      </c>
      <c r="G30" s="1" t="s">
        <v>3204</v>
      </c>
      <c r="H30" s="1">
        <v>21000</v>
      </c>
      <c r="I30" s="1" t="s">
        <v>541</v>
      </c>
      <c r="AU30" s="1" t="s">
        <v>3125</v>
      </c>
      <c r="CI30" s="1" t="s">
        <v>147</v>
      </c>
      <c r="CL30" s="1" t="s">
        <v>147</v>
      </c>
    </row>
    <row r="31" spans="1:107" x14ac:dyDescent="0.3">
      <c r="A31" t="s">
        <v>3226</v>
      </c>
      <c r="B31" t="s">
        <v>3227</v>
      </c>
      <c r="E31" s="1" t="s">
        <v>3104</v>
      </c>
      <c r="G31" s="1" t="s">
        <v>3118</v>
      </c>
      <c r="H31" s="1">
        <v>21000</v>
      </c>
      <c r="I31" s="1" t="s">
        <v>541</v>
      </c>
      <c r="AU31" s="1" t="s">
        <v>3125</v>
      </c>
      <c r="CI31" s="1" t="s">
        <v>147</v>
      </c>
      <c r="CL31" s="1" t="s">
        <v>147</v>
      </c>
    </row>
    <row r="32" spans="1:107" x14ac:dyDescent="0.3">
      <c r="A32" t="s">
        <v>3228</v>
      </c>
      <c r="B32" t="s">
        <v>3229</v>
      </c>
      <c r="E32" s="1" t="s">
        <v>3105</v>
      </c>
      <c r="G32" s="1" t="s">
        <v>3205</v>
      </c>
      <c r="H32" s="1">
        <v>21000</v>
      </c>
      <c r="I32" s="1" t="s">
        <v>541</v>
      </c>
      <c r="AU32" s="1" t="s">
        <v>3125</v>
      </c>
      <c r="CI32" s="1" t="s">
        <v>147</v>
      </c>
      <c r="CL32" s="1" t="s">
        <v>147</v>
      </c>
    </row>
    <row r="33" spans="1:115" x14ac:dyDescent="0.3">
      <c r="A33" t="s">
        <v>622</v>
      </c>
      <c r="B33" t="s">
        <v>623</v>
      </c>
      <c r="E33" s="1" t="s">
        <v>3113</v>
      </c>
      <c r="G33" s="1" t="s">
        <v>3123</v>
      </c>
      <c r="H33" s="1">
        <v>21000</v>
      </c>
      <c r="I33" s="1" t="s">
        <v>541</v>
      </c>
      <c r="AU33" s="1" t="s">
        <v>3125</v>
      </c>
      <c r="CJ33" s="1" t="s">
        <v>147</v>
      </c>
    </row>
    <row r="34" spans="1:115" x14ac:dyDescent="0.3">
      <c r="A34" t="s">
        <v>3240</v>
      </c>
      <c r="B34" t="s">
        <v>3241</v>
      </c>
      <c r="E34" s="1" t="s">
        <v>3114</v>
      </c>
      <c r="G34" s="1" t="s">
        <v>3124</v>
      </c>
      <c r="H34" s="1">
        <v>21000</v>
      </c>
      <c r="I34" s="1" t="s">
        <v>541</v>
      </c>
      <c r="AU34" s="1" t="s">
        <v>3125</v>
      </c>
      <c r="CJ34" s="1" t="s">
        <v>147</v>
      </c>
    </row>
    <row r="35" spans="1:115" x14ac:dyDescent="0.3">
      <c r="A35" s="1" t="s">
        <v>1297</v>
      </c>
      <c r="B35" s="1" t="s">
        <v>1298</v>
      </c>
      <c r="E35" s="1" t="s">
        <v>1330</v>
      </c>
      <c r="G35" s="1" t="s">
        <v>1360</v>
      </c>
      <c r="H35" s="1">
        <v>21000</v>
      </c>
      <c r="I35" s="1" t="s">
        <v>541</v>
      </c>
      <c r="J35" s="1" t="s">
        <v>1382</v>
      </c>
      <c r="K35" s="1" t="s">
        <v>1407</v>
      </c>
      <c r="L35" s="1" t="s">
        <v>1429</v>
      </c>
      <c r="DA35" s="1" t="s">
        <v>147</v>
      </c>
    </row>
    <row r="36" spans="1:115" x14ac:dyDescent="0.3">
      <c r="A36" t="s">
        <v>3218</v>
      </c>
      <c r="B36" t="s">
        <v>3219</v>
      </c>
      <c r="E36" s="1" t="s">
        <v>3094</v>
      </c>
      <c r="G36" s="1" t="s">
        <v>3099</v>
      </c>
      <c r="H36" s="1">
        <v>21000</v>
      </c>
      <c r="I36" s="1" t="s">
        <v>541</v>
      </c>
      <c r="AU36" s="1" t="s">
        <v>3125</v>
      </c>
      <c r="CX36" s="1" t="s">
        <v>147</v>
      </c>
      <c r="DC36" s="1" t="s">
        <v>147</v>
      </c>
    </row>
    <row r="37" spans="1:115" x14ac:dyDescent="0.3">
      <c r="A37" t="s">
        <v>771</v>
      </c>
      <c r="B37" t="s">
        <v>772</v>
      </c>
      <c r="E37" s="1" t="s">
        <v>3095</v>
      </c>
      <c r="G37" s="1" t="s">
        <v>785</v>
      </c>
      <c r="H37" s="1">
        <v>21000</v>
      </c>
      <c r="I37" s="1" t="s">
        <v>541</v>
      </c>
      <c r="AU37" s="1" t="s">
        <v>3125</v>
      </c>
      <c r="CX37" s="1" t="s">
        <v>147</v>
      </c>
      <c r="DC37" s="1" t="s">
        <v>147</v>
      </c>
    </row>
    <row r="38" spans="1:115" x14ac:dyDescent="0.3">
      <c r="A38" t="s">
        <v>3216</v>
      </c>
      <c r="B38" t="s">
        <v>3217</v>
      </c>
      <c r="E38" s="1" t="s">
        <v>3093</v>
      </c>
      <c r="G38" s="1" t="s">
        <v>3098</v>
      </c>
      <c r="H38" s="1">
        <v>21000</v>
      </c>
      <c r="I38" s="1" t="s">
        <v>541</v>
      </c>
      <c r="AU38" s="1" t="s">
        <v>3125</v>
      </c>
      <c r="CX38" s="1" t="s">
        <v>147</v>
      </c>
      <c r="DC38" s="1" t="s">
        <v>147</v>
      </c>
    </row>
    <row r="39" spans="1:115" x14ac:dyDescent="0.3">
      <c r="A39" s="1" t="s">
        <v>620</v>
      </c>
      <c r="B39" s="1" t="s">
        <v>621</v>
      </c>
      <c r="E39" s="1" t="s">
        <v>524</v>
      </c>
      <c r="G39" s="1" t="s">
        <v>540</v>
      </c>
      <c r="H39" s="1">
        <v>21000</v>
      </c>
      <c r="I39" s="1" t="s">
        <v>541</v>
      </c>
      <c r="L39" s="1" t="s">
        <v>579</v>
      </c>
      <c r="M39" s="1" t="s">
        <v>600</v>
      </c>
      <c r="S39" s="1" t="s">
        <v>490</v>
      </c>
      <c r="T39" s="1" t="s">
        <v>507</v>
      </c>
      <c r="U39" s="1" t="s">
        <v>490</v>
      </c>
      <c r="V39" s="1" t="s">
        <v>507</v>
      </c>
      <c r="W39" s="1" t="s">
        <v>490</v>
      </c>
      <c r="X39" s="1" t="s">
        <v>507</v>
      </c>
      <c r="Y39" s="1" t="s">
        <v>490</v>
      </c>
      <c r="Z39" s="1" t="s">
        <v>507</v>
      </c>
      <c r="AA39" s="1" t="s">
        <v>490</v>
      </c>
      <c r="AB39" s="1" t="s">
        <v>507</v>
      </c>
      <c r="AM39" s="1" t="s">
        <v>147</v>
      </c>
    </row>
    <row r="40" spans="1:115" s="58" customFormat="1" x14ac:dyDescent="0.3">
      <c r="A40" s="1" t="s">
        <v>767</v>
      </c>
      <c r="B40" s="1" t="s">
        <v>768</v>
      </c>
      <c r="C40" s="1"/>
      <c r="D40" s="1"/>
      <c r="E40" s="1" t="s">
        <v>760</v>
      </c>
      <c r="F40" s="1"/>
      <c r="G40" s="1" t="s">
        <v>783</v>
      </c>
      <c r="H40" s="1">
        <v>21000</v>
      </c>
      <c r="I40" s="1" t="s">
        <v>541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186</v>
      </c>
      <c r="V40" s="1" t="s">
        <v>793</v>
      </c>
      <c r="W40" s="1"/>
      <c r="X40" s="1"/>
      <c r="Y40" s="1" t="s">
        <v>186</v>
      </c>
      <c r="Z40" s="1"/>
      <c r="AA40" s="1" t="s">
        <v>186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 t="s">
        <v>792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 t="s">
        <v>147</v>
      </c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</row>
    <row r="41" spans="1:115" x14ac:dyDescent="0.3">
      <c r="A41" s="1" t="s">
        <v>771</v>
      </c>
      <c r="B41" s="1" t="s">
        <v>772</v>
      </c>
      <c r="E41" s="1" t="s">
        <v>761</v>
      </c>
      <c r="G41" s="1" t="s">
        <v>785</v>
      </c>
      <c r="H41" s="1">
        <v>21000</v>
      </c>
      <c r="I41" s="1" t="s">
        <v>541</v>
      </c>
      <c r="V41" s="1" t="s">
        <v>795</v>
      </c>
      <c r="X41" s="1" t="s">
        <v>173</v>
      </c>
      <c r="AB41" s="1" t="s">
        <v>481</v>
      </c>
      <c r="AU41" s="1" t="s">
        <v>792</v>
      </c>
      <c r="CC41" s="1" t="s">
        <v>147</v>
      </c>
    </row>
    <row r="42" spans="1:115" x14ac:dyDescent="0.3">
      <c r="A42" s="1" t="s">
        <v>773</v>
      </c>
      <c r="B42" s="1" t="s">
        <v>774</v>
      </c>
      <c r="E42" s="1" t="s">
        <v>762</v>
      </c>
      <c r="G42" s="1" t="s">
        <v>786</v>
      </c>
      <c r="H42" s="1">
        <v>21000</v>
      </c>
      <c r="I42" s="1" t="s">
        <v>541</v>
      </c>
      <c r="AB42" s="1" t="s">
        <v>794</v>
      </c>
      <c r="AU42" s="1" t="s">
        <v>792</v>
      </c>
      <c r="CC42" s="1" t="s">
        <v>147</v>
      </c>
    </row>
    <row r="43" spans="1:115" x14ac:dyDescent="0.3">
      <c r="A43" s="1" t="s">
        <v>775</v>
      </c>
      <c r="B43" s="1" t="s">
        <v>776</v>
      </c>
      <c r="E43" s="1" t="s">
        <v>763</v>
      </c>
      <c r="G43" s="1" t="s">
        <v>787</v>
      </c>
      <c r="H43" s="1">
        <v>21000</v>
      </c>
      <c r="I43" s="1" t="s">
        <v>541</v>
      </c>
      <c r="U43" s="1" t="s">
        <v>186</v>
      </c>
      <c r="V43" s="1" t="s">
        <v>506</v>
      </c>
      <c r="W43" s="1" t="s">
        <v>186</v>
      </c>
      <c r="X43" s="1" t="s">
        <v>173</v>
      </c>
      <c r="Y43" s="1" t="s">
        <v>165</v>
      </c>
      <c r="AA43" s="1" t="s">
        <v>165</v>
      </c>
      <c r="AB43" s="1" t="s">
        <v>793</v>
      </c>
      <c r="AU43" s="1" t="s">
        <v>792</v>
      </c>
      <c r="CC43" s="1" t="s">
        <v>147</v>
      </c>
    </row>
    <row r="44" spans="1:115" x14ac:dyDescent="0.3">
      <c r="A44" s="1" t="s">
        <v>622</v>
      </c>
      <c r="B44" s="1" t="s">
        <v>623</v>
      </c>
      <c r="E44" s="1" t="s">
        <v>525</v>
      </c>
      <c r="G44" s="1" t="s">
        <v>788</v>
      </c>
      <c r="H44" s="1">
        <v>21000</v>
      </c>
      <c r="I44" s="1" t="s">
        <v>541</v>
      </c>
      <c r="L44" s="1" t="s">
        <v>580</v>
      </c>
      <c r="M44" s="1" t="s">
        <v>601</v>
      </c>
      <c r="S44" s="1" t="s">
        <v>165</v>
      </c>
      <c r="T44" s="1" t="s">
        <v>173</v>
      </c>
      <c r="U44" s="1" t="s">
        <v>165</v>
      </c>
      <c r="V44" s="1" t="s">
        <v>173</v>
      </c>
      <c r="W44" s="1" t="s">
        <v>186</v>
      </c>
      <c r="X44" s="1" t="s">
        <v>173</v>
      </c>
      <c r="Y44" s="1" t="s">
        <v>165</v>
      </c>
      <c r="Z44" s="1" t="s">
        <v>173</v>
      </c>
      <c r="AA44" s="1" t="s">
        <v>165</v>
      </c>
      <c r="AB44" s="1" t="s">
        <v>163</v>
      </c>
      <c r="AC44" s="1" t="s">
        <v>165</v>
      </c>
      <c r="AD44" s="1" t="s">
        <v>163</v>
      </c>
      <c r="AM44" s="1" t="s">
        <v>147</v>
      </c>
      <c r="AU44" s="1" t="s">
        <v>792</v>
      </c>
      <c r="CC44" s="1" t="s">
        <v>147</v>
      </c>
    </row>
    <row r="45" spans="1:115" x14ac:dyDescent="0.3">
      <c r="A45" s="1" t="s">
        <v>777</v>
      </c>
      <c r="B45" s="1" t="s">
        <v>778</v>
      </c>
      <c r="E45" s="1" t="s">
        <v>764</v>
      </c>
      <c r="G45" s="1" t="s">
        <v>789</v>
      </c>
      <c r="H45" s="1">
        <v>21000</v>
      </c>
      <c r="I45" s="1" t="s">
        <v>541</v>
      </c>
      <c r="W45" s="1" t="s">
        <v>503</v>
      </c>
      <c r="AU45" s="1" t="s">
        <v>792</v>
      </c>
      <c r="CC45" s="1" t="s">
        <v>147</v>
      </c>
    </row>
    <row r="46" spans="1:115" x14ac:dyDescent="0.3">
      <c r="A46" s="1" t="s">
        <v>775</v>
      </c>
      <c r="B46" s="1" t="s">
        <v>776</v>
      </c>
      <c r="E46" s="1" t="s">
        <v>1942</v>
      </c>
      <c r="G46" s="1" t="s">
        <v>2102</v>
      </c>
      <c r="H46" s="1">
        <v>21000</v>
      </c>
      <c r="I46" s="1" t="s">
        <v>541</v>
      </c>
      <c r="J46" s="20" t="s">
        <v>2153</v>
      </c>
      <c r="K46" s="20" t="s">
        <v>2206</v>
      </c>
      <c r="L46" s="1" t="s">
        <v>2207</v>
      </c>
      <c r="AQ46" s="1" t="s">
        <v>147</v>
      </c>
      <c r="AR46" s="1" t="s">
        <v>147</v>
      </c>
      <c r="AU46" s="1" t="s">
        <v>792</v>
      </c>
      <c r="CC46" s="1" t="s">
        <v>147</v>
      </c>
    </row>
    <row r="47" spans="1:115" s="58" customFormat="1" x14ac:dyDescent="0.3">
      <c r="A47" s="1" t="s">
        <v>769</v>
      </c>
      <c r="B47" s="1" t="s">
        <v>770</v>
      </c>
      <c r="C47" s="1"/>
      <c r="D47" s="1"/>
      <c r="E47" s="1" t="s">
        <v>2924</v>
      </c>
      <c r="F47" s="1"/>
      <c r="G47" s="1" t="s">
        <v>784</v>
      </c>
      <c r="H47" s="1">
        <v>21000</v>
      </c>
      <c r="I47" s="1" t="s">
        <v>541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 t="s">
        <v>481</v>
      </c>
      <c r="W47" s="1"/>
      <c r="X47" s="1" t="s">
        <v>506</v>
      </c>
      <c r="Y47" s="1" t="s">
        <v>186</v>
      </c>
      <c r="Z47" s="1" t="s">
        <v>794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 t="s">
        <v>147</v>
      </c>
      <c r="AR47" s="1" t="s">
        <v>147</v>
      </c>
      <c r="AS47" s="1"/>
      <c r="AT47" s="1"/>
      <c r="AU47" s="1" t="s">
        <v>792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 t="s">
        <v>147</v>
      </c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5" x14ac:dyDescent="0.3">
      <c r="A48" s="1" t="s">
        <v>779</v>
      </c>
      <c r="B48" s="1" t="s">
        <v>780</v>
      </c>
      <c r="E48" s="1" t="s">
        <v>765</v>
      </c>
      <c r="G48" s="1" t="s">
        <v>790</v>
      </c>
      <c r="H48" s="1">
        <v>21000</v>
      </c>
      <c r="I48" s="1" t="s">
        <v>541</v>
      </c>
      <c r="AB48" s="1" t="s">
        <v>794</v>
      </c>
      <c r="AD48" s="1" t="s">
        <v>173</v>
      </c>
      <c r="AU48" s="1" t="s">
        <v>792</v>
      </c>
      <c r="CC48" s="1" t="s">
        <v>147</v>
      </c>
    </row>
    <row r="49" spans="1:115" x14ac:dyDescent="0.3">
      <c r="A49" s="1" t="s">
        <v>781</v>
      </c>
      <c r="B49" s="1" t="s">
        <v>782</v>
      </c>
      <c r="E49" s="1" t="s">
        <v>766</v>
      </c>
      <c r="G49" s="1" t="s">
        <v>791</v>
      </c>
      <c r="H49" s="1">
        <v>21000</v>
      </c>
      <c r="I49" s="1" t="s">
        <v>541</v>
      </c>
      <c r="AD49" s="1" t="s">
        <v>796</v>
      </c>
      <c r="AU49" s="1" t="s">
        <v>792</v>
      </c>
      <c r="CC49" s="1" t="s">
        <v>147</v>
      </c>
    </row>
    <row r="50" spans="1:115" x14ac:dyDescent="0.3">
      <c r="A50" s="1" t="s">
        <v>2028</v>
      </c>
      <c r="B50" s="1" t="s">
        <v>2029</v>
      </c>
      <c r="E50" s="1" t="s">
        <v>1943</v>
      </c>
      <c r="G50" s="1" t="s">
        <v>2103</v>
      </c>
      <c r="H50" s="1">
        <v>21000</v>
      </c>
      <c r="I50" s="1" t="s">
        <v>541</v>
      </c>
      <c r="J50" s="20" t="s">
        <v>2154</v>
      </c>
      <c r="K50" s="20" t="s">
        <v>2208</v>
      </c>
      <c r="L50" s="1" t="s">
        <v>2209</v>
      </c>
      <c r="AQ50" s="1" t="s">
        <v>147</v>
      </c>
    </row>
    <row r="51" spans="1:115" x14ac:dyDescent="0.3">
      <c r="A51" s="1" t="s">
        <v>2030</v>
      </c>
      <c r="B51" s="1" t="s">
        <v>2031</v>
      </c>
      <c r="E51" s="1" t="s">
        <v>1944</v>
      </c>
      <c r="G51" s="1" t="s">
        <v>2104</v>
      </c>
      <c r="H51" s="1">
        <v>21000</v>
      </c>
      <c r="I51" s="1" t="s">
        <v>541</v>
      </c>
      <c r="J51" s="20" t="s">
        <v>2155</v>
      </c>
      <c r="K51" s="20" t="s">
        <v>2210</v>
      </c>
      <c r="L51" s="1" t="s">
        <v>2211</v>
      </c>
      <c r="AQ51" s="1" t="s">
        <v>147</v>
      </c>
    </row>
    <row r="52" spans="1:115" x14ac:dyDescent="0.3">
      <c r="A52" s="1" t="s">
        <v>2513</v>
      </c>
      <c r="B52" s="1" t="s">
        <v>2514</v>
      </c>
      <c r="E52" s="1" t="s">
        <v>2515</v>
      </c>
      <c r="G52" s="1" t="str">
        <f>CONCATENATE(E52," ",F52)</f>
        <v xml:space="preserve">bibliothèque municipale </v>
      </c>
      <c r="H52" s="1">
        <v>21110</v>
      </c>
      <c r="I52" s="1" t="s">
        <v>2512</v>
      </c>
      <c r="CJ52" s="1" t="s">
        <v>147</v>
      </c>
    </row>
    <row r="53" spans="1:115" x14ac:dyDescent="0.3">
      <c r="A53" s="1" t="s">
        <v>2516</v>
      </c>
      <c r="B53" s="1" t="s">
        <v>2517</v>
      </c>
      <c r="E53" s="1" t="s">
        <v>2518</v>
      </c>
      <c r="G53" s="1" t="str">
        <f>CONCATENATE(E53," ",F53)</f>
        <v xml:space="preserve">Espace Coluche. Service Enfance Jeunesse </v>
      </c>
      <c r="H53" s="1">
        <v>21110</v>
      </c>
      <c r="I53" s="1" t="s">
        <v>2519</v>
      </c>
      <c r="DB53" s="1" t="s">
        <v>147</v>
      </c>
    </row>
    <row r="54" spans="1:115" s="58" customFormat="1" x14ac:dyDescent="0.3">
      <c r="A54" s="1" t="s">
        <v>2509</v>
      </c>
      <c r="B54" s="1" t="s">
        <v>2510</v>
      </c>
      <c r="C54" s="1"/>
      <c r="D54" s="1"/>
      <c r="E54" s="1" t="s">
        <v>2511</v>
      </c>
      <c r="F54" s="1"/>
      <c r="G54" s="1" t="str">
        <f>CONCATENATE(E54," ",F54)</f>
        <v xml:space="preserve">Point Internet Fauverney </v>
      </c>
      <c r="H54" s="1">
        <v>21110</v>
      </c>
      <c r="I54" s="1" t="s">
        <v>2512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 t="s">
        <v>147</v>
      </c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5" x14ac:dyDescent="0.3">
      <c r="A55" s="1" t="s">
        <v>751</v>
      </c>
      <c r="B55" s="1" t="s">
        <v>752</v>
      </c>
      <c r="E55" s="1" t="s">
        <v>680</v>
      </c>
      <c r="G55" s="1" t="s">
        <v>706</v>
      </c>
      <c r="H55" s="1">
        <v>21120</v>
      </c>
      <c r="I55" s="1" t="s">
        <v>707</v>
      </c>
      <c r="L55" s="1" t="s">
        <v>725</v>
      </c>
      <c r="AU55" s="1" t="s">
        <v>759</v>
      </c>
      <c r="CC55" s="1" t="s">
        <v>147</v>
      </c>
    </row>
    <row r="56" spans="1:115" s="58" customFormat="1" x14ac:dyDescent="0.3">
      <c r="A56" s="1" t="s">
        <v>1516</v>
      </c>
      <c r="B56" s="1" t="s">
        <v>1517</v>
      </c>
      <c r="C56" s="1"/>
      <c r="D56" s="1"/>
      <c r="E56" s="1" t="s">
        <v>1650</v>
      </c>
      <c r="F56" s="1"/>
      <c r="G56" s="1" t="s">
        <v>1718</v>
      </c>
      <c r="H56" s="1">
        <v>21120</v>
      </c>
      <c r="I56" s="1" t="s">
        <v>707</v>
      </c>
      <c r="J56" s="1"/>
      <c r="K56" s="1" t="s">
        <v>1819</v>
      </c>
      <c r="L56" s="1"/>
      <c r="M56" s="1"/>
      <c r="N56" s="1" t="s">
        <v>147</v>
      </c>
      <c r="O56" s="1"/>
      <c r="P56" s="1"/>
      <c r="Q56" s="1"/>
      <c r="R56" s="1"/>
      <c r="S56" s="1" t="s">
        <v>165</v>
      </c>
      <c r="T56" s="1" t="s">
        <v>507</v>
      </c>
      <c r="U56" s="1" t="s">
        <v>165</v>
      </c>
      <c r="V56" s="1" t="s">
        <v>507</v>
      </c>
      <c r="W56" s="1" t="s">
        <v>165</v>
      </c>
      <c r="X56" s="1" t="s">
        <v>507</v>
      </c>
      <c r="Y56" s="1" t="s">
        <v>165</v>
      </c>
      <c r="Z56" s="1" t="s">
        <v>507</v>
      </c>
      <c r="AA56" s="1" t="s">
        <v>165</v>
      </c>
      <c r="AB56" s="1" t="s">
        <v>491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 t="s">
        <v>147</v>
      </c>
      <c r="AO56" s="1"/>
      <c r="AP56" s="1"/>
      <c r="AQ56" s="1"/>
      <c r="AR56" s="1"/>
      <c r="AS56" s="1"/>
      <c r="AT56" s="1" t="s">
        <v>147</v>
      </c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 t="s">
        <v>147</v>
      </c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5" x14ac:dyDescent="0.3">
      <c r="A57" s="1" t="s">
        <v>2034</v>
      </c>
      <c r="B57" s="1" t="s">
        <v>2035</v>
      </c>
      <c r="E57" s="1" t="s">
        <v>1946</v>
      </c>
      <c r="G57" s="1" t="s">
        <v>2107</v>
      </c>
      <c r="H57" s="1">
        <v>21121</v>
      </c>
      <c r="I57" s="1" t="s">
        <v>2928</v>
      </c>
      <c r="J57" s="20" t="s">
        <v>2158</v>
      </c>
      <c r="K57" s="20" t="s">
        <v>2216</v>
      </c>
      <c r="L57" s="1" t="s">
        <v>2217</v>
      </c>
      <c r="AQ57" s="1" t="s">
        <v>147</v>
      </c>
      <c r="AR57" s="1" t="s">
        <v>147</v>
      </c>
    </row>
    <row r="58" spans="1:115" s="58" customFormat="1" x14ac:dyDescent="0.3">
      <c r="A58" s="1" t="s">
        <v>729</v>
      </c>
      <c r="B58" s="1" t="s">
        <v>730</v>
      </c>
      <c r="C58" s="1"/>
      <c r="D58" s="1"/>
      <c r="E58" s="1" t="s">
        <v>670</v>
      </c>
      <c r="F58" s="1"/>
      <c r="G58" s="1" t="s">
        <v>684</v>
      </c>
      <c r="H58" s="1">
        <v>21130</v>
      </c>
      <c r="I58" s="1" t="s">
        <v>685</v>
      </c>
      <c r="J58" s="1"/>
      <c r="K58" s="1"/>
      <c r="L58" s="1" t="s">
        <v>715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 t="s">
        <v>759</v>
      </c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 t="s">
        <v>147</v>
      </c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5" s="58" customFormat="1" x14ac:dyDescent="0.3">
      <c r="A59" s="1" t="s">
        <v>2046</v>
      </c>
      <c r="B59" s="1" t="s">
        <v>2047</v>
      </c>
      <c r="C59" s="1"/>
      <c r="D59" s="1"/>
      <c r="E59" s="1" t="s">
        <v>1953</v>
      </c>
      <c r="F59" s="1"/>
      <c r="G59" s="1" t="s">
        <v>2113</v>
      </c>
      <c r="H59" s="1">
        <v>21140</v>
      </c>
      <c r="I59" s="1" t="s">
        <v>2943</v>
      </c>
      <c r="J59" s="20" t="s">
        <v>2164</v>
      </c>
      <c r="K59" s="20" t="s">
        <v>2226</v>
      </c>
      <c r="L59" s="1" t="s">
        <v>2227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147</v>
      </c>
      <c r="AR59" s="1" t="s">
        <v>147</v>
      </c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5" x14ac:dyDescent="0.3">
      <c r="A60" s="1" t="s">
        <v>745</v>
      </c>
      <c r="B60" s="1" t="s">
        <v>746</v>
      </c>
      <c r="E60" s="1" t="s">
        <v>677</v>
      </c>
      <c r="G60" s="1" t="s">
        <v>700</v>
      </c>
      <c r="H60" s="1">
        <v>21140</v>
      </c>
      <c r="I60" s="1" t="s">
        <v>701</v>
      </c>
      <c r="L60" s="1" t="s">
        <v>722</v>
      </c>
      <c r="AU60" s="1" t="s">
        <v>759</v>
      </c>
      <c r="CC60" s="1" t="s">
        <v>147</v>
      </c>
    </row>
    <row r="61" spans="1:115" x14ac:dyDescent="0.3">
      <c r="A61" s="1" t="s">
        <v>2068</v>
      </c>
      <c r="B61" s="1" t="s">
        <v>2069</v>
      </c>
      <c r="E61" s="1" t="s">
        <v>1965</v>
      </c>
      <c r="G61" s="1" t="s">
        <v>2123</v>
      </c>
      <c r="H61" s="1">
        <v>21140</v>
      </c>
      <c r="I61" s="1" t="s">
        <v>701</v>
      </c>
      <c r="J61" s="20" t="s">
        <v>2174</v>
      </c>
      <c r="L61" s="1" t="s">
        <v>2240</v>
      </c>
      <c r="AQ61" s="1" t="s">
        <v>147</v>
      </c>
      <c r="AR61" s="1" t="s">
        <v>147</v>
      </c>
    </row>
    <row r="62" spans="1:115" x14ac:dyDescent="0.3">
      <c r="A62" s="1" t="s">
        <v>2520</v>
      </c>
      <c r="B62" s="1" t="s">
        <v>2521</v>
      </c>
      <c r="E62" s="1" t="s">
        <v>2522</v>
      </c>
      <c r="G62" s="1" t="str">
        <f>CONCATENATE(E62," ",F62)</f>
        <v xml:space="preserve">Maison familiale rurale </v>
      </c>
      <c r="H62" s="1">
        <v>21140</v>
      </c>
      <c r="I62" s="1" t="s">
        <v>2523</v>
      </c>
      <c r="DE62" s="1" t="s">
        <v>147</v>
      </c>
    </row>
    <row r="63" spans="1:115" x14ac:dyDescent="0.3">
      <c r="A63" s="1" t="s">
        <v>745</v>
      </c>
      <c r="B63" s="1" t="s">
        <v>746</v>
      </c>
      <c r="E63" s="1" t="s">
        <v>1672</v>
      </c>
      <c r="G63" s="1" t="s">
        <v>1764</v>
      </c>
      <c r="H63" s="1">
        <v>21140</v>
      </c>
      <c r="I63" s="1" t="s">
        <v>701</v>
      </c>
      <c r="K63" s="20" t="s">
        <v>3290</v>
      </c>
      <c r="N63" s="1" t="s">
        <v>147</v>
      </c>
      <c r="S63" s="1" t="s">
        <v>165</v>
      </c>
      <c r="T63" s="1" t="s">
        <v>3291</v>
      </c>
      <c r="U63" s="1" t="s">
        <v>490</v>
      </c>
      <c r="V63" s="1" t="s">
        <v>3292</v>
      </c>
      <c r="W63" s="1" t="s">
        <v>1886</v>
      </c>
      <c r="X63" s="1" t="s">
        <v>3293</v>
      </c>
      <c r="Y63" s="1" t="s">
        <v>486</v>
      </c>
      <c r="Z63" s="1" t="s">
        <v>1017</v>
      </c>
      <c r="AA63" s="1" t="s">
        <v>1886</v>
      </c>
      <c r="AB63" s="1" t="s">
        <v>507</v>
      </c>
      <c r="AN63" s="1" t="s">
        <v>147</v>
      </c>
      <c r="AT63" s="1" t="s">
        <v>147</v>
      </c>
      <c r="CF63" s="1" t="s">
        <v>147</v>
      </c>
    </row>
    <row r="64" spans="1:115" x14ac:dyDescent="0.3">
      <c r="A64" s="1" t="s">
        <v>747</v>
      </c>
      <c r="B64" s="1" t="s">
        <v>748</v>
      </c>
      <c r="E64" s="1" t="s">
        <v>678</v>
      </c>
      <c r="G64" s="1" t="s">
        <v>702</v>
      </c>
      <c r="H64" s="1">
        <v>21150</v>
      </c>
      <c r="I64" s="1" t="s">
        <v>703</v>
      </c>
      <c r="L64" s="1" t="s">
        <v>723</v>
      </c>
      <c r="AU64" s="1" t="s">
        <v>759</v>
      </c>
      <c r="CC64" s="1" t="s">
        <v>147</v>
      </c>
    </row>
    <row r="65" spans="1:115" x14ac:dyDescent="0.3">
      <c r="A65" s="1" t="s">
        <v>1618</v>
      </c>
      <c r="B65" s="1" t="s">
        <v>1619</v>
      </c>
      <c r="E65" s="1" t="s">
        <v>1677</v>
      </c>
      <c r="G65" s="1" t="s">
        <v>1770</v>
      </c>
      <c r="H65" s="1">
        <v>21150</v>
      </c>
      <c r="I65" s="1" t="s">
        <v>703</v>
      </c>
      <c r="AN65" s="1" t="s">
        <v>147</v>
      </c>
      <c r="CF65" s="1" t="s">
        <v>147</v>
      </c>
    </row>
    <row r="66" spans="1:115" x14ac:dyDescent="0.3">
      <c r="A66" t="s">
        <v>2528</v>
      </c>
      <c r="B66" t="s">
        <v>2529</v>
      </c>
      <c r="E66" s="1" t="s">
        <v>2530</v>
      </c>
      <c r="G66" s="1" t="s">
        <v>2940</v>
      </c>
      <c r="H66" s="1">
        <v>21160</v>
      </c>
      <c r="I66" s="1" t="s">
        <v>2527</v>
      </c>
    </row>
    <row r="67" spans="1:115" x14ac:dyDescent="0.3">
      <c r="A67" s="1" t="s">
        <v>2524</v>
      </c>
      <c r="B67" s="1" t="s">
        <v>2525</v>
      </c>
      <c r="E67" s="1" t="s">
        <v>2526</v>
      </c>
      <c r="G67" s="1" t="s">
        <v>2941</v>
      </c>
      <c r="H67" s="1">
        <v>21160</v>
      </c>
      <c r="I67" s="1" t="s">
        <v>2527</v>
      </c>
      <c r="K67" s="20" t="s">
        <v>3399</v>
      </c>
      <c r="L67" s="1" t="s">
        <v>3398</v>
      </c>
      <c r="M67" s="1" t="s">
        <v>3400</v>
      </c>
      <c r="CJ67" s="1" t="s">
        <v>147</v>
      </c>
    </row>
    <row r="68" spans="1:115" x14ac:dyDescent="0.3">
      <c r="A68" s="1" t="s">
        <v>2531</v>
      </c>
      <c r="B68" s="1" t="s">
        <v>2532</v>
      </c>
      <c r="E68" s="1" t="s">
        <v>3126</v>
      </c>
      <c r="G68" s="1" t="str">
        <f>CONCATENATE(E68," ",F68)</f>
        <v xml:space="preserve">Espace multimédia de Couchey </v>
      </c>
      <c r="H68" s="1">
        <v>21160</v>
      </c>
      <c r="I68" s="1" t="s">
        <v>2533</v>
      </c>
      <c r="CC68" s="1" t="s">
        <v>147</v>
      </c>
    </row>
    <row r="69" spans="1:115" s="58" customFormat="1" x14ac:dyDescent="0.3">
      <c r="A69" s="1" t="s">
        <v>733</v>
      </c>
      <c r="B69" s="1" t="s">
        <v>734</v>
      </c>
      <c r="C69" s="1"/>
      <c r="D69" s="1"/>
      <c r="E69" s="1" t="s">
        <v>672</v>
      </c>
      <c r="F69" s="1"/>
      <c r="G69" s="1" t="s">
        <v>688</v>
      </c>
      <c r="H69" s="1">
        <v>21200</v>
      </c>
      <c r="I69" s="1" t="s">
        <v>689</v>
      </c>
      <c r="J69" s="1"/>
      <c r="K69" s="1"/>
      <c r="L69" s="1" t="s">
        <v>717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 t="s">
        <v>759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 t="s">
        <v>147</v>
      </c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</row>
    <row r="70" spans="1:115" x14ac:dyDescent="0.3">
      <c r="A70" s="1" t="s">
        <v>1978</v>
      </c>
      <c r="B70" s="1" t="s">
        <v>1979</v>
      </c>
      <c r="E70" s="1" t="s">
        <v>1916</v>
      </c>
      <c r="G70" s="1" t="s">
        <v>2078</v>
      </c>
      <c r="H70" s="1">
        <v>21200</v>
      </c>
      <c r="I70" s="1" t="s">
        <v>689</v>
      </c>
      <c r="J70" s="20" t="s">
        <v>2130</v>
      </c>
      <c r="L70" s="1" t="s">
        <v>2182</v>
      </c>
      <c r="AQ70" s="1" t="s">
        <v>147</v>
      </c>
      <c r="AR70" s="1" t="s">
        <v>147</v>
      </c>
    </row>
    <row r="71" spans="1:115" x14ac:dyDescent="0.3">
      <c r="A71" s="1" t="s">
        <v>1295</v>
      </c>
      <c r="B71" s="1" t="s">
        <v>1296</v>
      </c>
      <c r="E71" s="1" t="s">
        <v>1329</v>
      </c>
      <c r="G71" s="1" t="s">
        <v>1359</v>
      </c>
      <c r="H71" s="1">
        <v>21200</v>
      </c>
      <c r="I71" s="1" t="s">
        <v>689</v>
      </c>
      <c r="J71" s="1" t="s">
        <v>1381</v>
      </c>
      <c r="K71" s="1" t="s">
        <v>1406</v>
      </c>
      <c r="L71" s="1" t="s">
        <v>1428</v>
      </c>
      <c r="DA71" s="1" t="s">
        <v>147</v>
      </c>
    </row>
    <row r="72" spans="1:115" x14ac:dyDescent="0.3">
      <c r="A72" s="1" t="s">
        <v>743</v>
      </c>
      <c r="B72" s="1" t="s">
        <v>744</v>
      </c>
      <c r="E72" s="1" t="s">
        <v>2534</v>
      </c>
      <c r="G72" s="1" t="str">
        <f>CONCATENATE(E72," ",F72)</f>
        <v xml:space="preserve">Centre Numérique de la Communauté de communes de Saulieu </v>
      </c>
      <c r="H72" s="1">
        <v>21210</v>
      </c>
      <c r="I72" s="1" t="s">
        <v>699</v>
      </c>
      <c r="CC72" s="1" t="s">
        <v>147</v>
      </c>
    </row>
    <row r="73" spans="1:115" x14ac:dyDescent="0.3">
      <c r="A73" s="1" t="s">
        <v>743</v>
      </c>
      <c r="B73" s="1" t="s">
        <v>744</v>
      </c>
      <c r="E73" s="1" t="s">
        <v>676</v>
      </c>
      <c r="G73" s="1" t="s">
        <v>698</v>
      </c>
      <c r="H73" s="1">
        <v>21210</v>
      </c>
      <c r="I73" s="1" t="s">
        <v>699</v>
      </c>
      <c r="L73" s="1" t="s">
        <v>721</v>
      </c>
      <c r="AU73" s="1" t="s">
        <v>759</v>
      </c>
      <c r="CC73" s="1" t="s">
        <v>147</v>
      </c>
    </row>
    <row r="74" spans="1:115" x14ac:dyDescent="0.3">
      <c r="A74" s="1" t="s">
        <v>743</v>
      </c>
      <c r="B74" s="1" t="s">
        <v>744</v>
      </c>
      <c r="E74" s="1" t="s">
        <v>1669</v>
      </c>
      <c r="G74" s="1" t="s">
        <v>1758</v>
      </c>
      <c r="H74" s="1">
        <v>21210</v>
      </c>
      <c r="I74" s="1" t="s">
        <v>699</v>
      </c>
      <c r="K74" s="1" t="s">
        <v>1867</v>
      </c>
      <c r="AN74" s="1" t="s">
        <v>147</v>
      </c>
      <c r="CF74" s="1" t="s">
        <v>147</v>
      </c>
    </row>
    <row r="75" spans="1:115" x14ac:dyDescent="0.3">
      <c r="A75" s="1" t="s">
        <v>757</v>
      </c>
      <c r="B75" s="1" t="s">
        <v>758</v>
      </c>
      <c r="E75" s="1" t="s">
        <v>683</v>
      </c>
      <c r="G75" s="1" t="s">
        <v>712</v>
      </c>
      <c r="H75" s="1">
        <v>21220</v>
      </c>
      <c r="I75" s="1" t="s">
        <v>713</v>
      </c>
      <c r="L75" s="1" t="s">
        <v>728</v>
      </c>
      <c r="AU75" s="1" t="s">
        <v>759</v>
      </c>
      <c r="CC75" s="1" t="s">
        <v>147</v>
      </c>
    </row>
    <row r="76" spans="1:115" x14ac:dyDescent="0.3">
      <c r="A76" s="1" t="s">
        <v>628</v>
      </c>
      <c r="B76" s="1" t="s">
        <v>629</v>
      </c>
      <c r="E76" s="1" t="s">
        <v>528</v>
      </c>
      <c r="G76" s="1" t="s">
        <v>546</v>
      </c>
      <c r="H76" s="1">
        <v>21230</v>
      </c>
      <c r="I76" s="1" t="s">
        <v>547</v>
      </c>
      <c r="L76" s="1" t="s">
        <v>583</v>
      </c>
      <c r="M76" s="1" t="s">
        <v>604</v>
      </c>
      <c r="AM76" s="1" t="s">
        <v>147</v>
      </c>
      <c r="CX76" s="1" t="s">
        <v>147</v>
      </c>
    </row>
    <row r="77" spans="1:115" s="58" customFormat="1" x14ac:dyDescent="0.3">
      <c r="A77" s="1" t="s">
        <v>628</v>
      </c>
      <c r="B77" s="1" t="s">
        <v>629</v>
      </c>
      <c r="C77" s="1"/>
      <c r="D77" s="1"/>
      <c r="E77" s="1" t="s">
        <v>3301</v>
      </c>
      <c r="F77" s="1"/>
      <c r="G77" s="1" t="s">
        <v>546</v>
      </c>
      <c r="H77" s="1">
        <v>21230</v>
      </c>
      <c r="I77" s="1" t="s">
        <v>547</v>
      </c>
      <c r="J77" s="1"/>
      <c r="K77" s="1" t="s">
        <v>1780</v>
      </c>
      <c r="L77" s="1" t="s">
        <v>714</v>
      </c>
      <c r="M77" s="1"/>
      <c r="N77" s="1" t="s">
        <v>147</v>
      </c>
      <c r="O77" s="1"/>
      <c r="P77" s="1"/>
      <c r="Q77" s="1"/>
      <c r="R77" s="1"/>
      <c r="S77" s="1" t="s">
        <v>165</v>
      </c>
      <c r="T77" s="1" t="s">
        <v>507</v>
      </c>
      <c r="U77" s="1" t="s">
        <v>165</v>
      </c>
      <c r="V77" s="1" t="s">
        <v>507</v>
      </c>
      <c r="W77" s="1" t="s">
        <v>165</v>
      </c>
      <c r="X77" s="1" t="s">
        <v>507</v>
      </c>
      <c r="Y77" s="1" t="s">
        <v>165</v>
      </c>
      <c r="Z77" s="1" t="s">
        <v>507</v>
      </c>
      <c r="AA77" s="1" t="s">
        <v>165</v>
      </c>
      <c r="AB77" s="1" t="s">
        <v>507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 t="s">
        <v>147</v>
      </c>
      <c r="AO77" s="1"/>
      <c r="AP77" s="1"/>
      <c r="AQ77" s="1"/>
      <c r="AR77" s="1"/>
      <c r="AS77" s="1"/>
      <c r="AT77" s="1" t="s">
        <v>147</v>
      </c>
      <c r="AU77" s="1" t="s">
        <v>759</v>
      </c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 t="s">
        <v>147</v>
      </c>
      <c r="CD77" s="1"/>
      <c r="CE77" s="1"/>
      <c r="CF77" s="1" t="s">
        <v>147</v>
      </c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</row>
    <row r="78" spans="1:115" s="58" customFormat="1" x14ac:dyDescent="0.3">
      <c r="A78" s="1" t="s">
        <v>2535</v>
      </c>
      <c r="B78" s="1" t="s">
        <v>2536</v>
      </c>
      <c r="C78" s="1"/>
      <c r="D78" s="1"/>
      <c r="E78" s="1" t="s">
        <v>2537</v>
      </c>
      <c r="F78" s="1"/>
      <c r="G78" s="1" t="str">
        <f>CONCATENATE(E78," ",F78)</f>
        <v xml:space="preserve">Bibliothèque multimédia Henri Vincenot </v>
      </c>
      <c r="H78" s="1">
        <v>21240</v>
      </c>
      <c r="I78" s="1" t="s">
        <v>2538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 t="s">
        <v>147</v>
      </c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</row>
    <row r="79" spans="1:115" s="58" customFormat="1" x14ac:dyDescent="0.3">
      <c r="A79" s="1" t="s">
        <v>122</v>
      </c>
      <c r="B79" s="1" t="s">
        <v>123</v>
      </c>
      <c r="C79" s="1"/>
      <c r="D79" s="1"/>
      <c r="E79" s="1" t="s">
        <v>131</v>
      </c>
      <c r="F79" s="1" t="s">
        <v>130</v>
      </c>
      <c r="G79" s="1" t="s">
        <v>135</v>
      </c>
      <c r="H79" s="1">
        <v>21250</v>
      </c>
      <c r="I79" s="1" t="s">
        <v>136</v>
      </c>
      <c r="J79" s="1"/>
      <c r="K79" s="1" t="s">
        <v>1875</v>
      </c>
      <c r="L79" s="1"/>
      <c r="M79" s="1"/>
      <c r="N79" s="1"/>
      <c r="O79" s="1"/>
      <c r="P79" s="1"/>
      <c r="Q79" s="1"/>
      <c r="R79" s="1"/>
      <c r="S79" s="1" t="s">
        <v>143</v>
      </c>
      <c r="T79" s="1" t="s">
        <v>144</v>
      </c>
      <c r="U79" s="1" t="s">
        <v>143</v>
      </c>
      <c r="V79" s="1" t="s">
        <v>144</v>
      </c>
      <c r="W79" s="1" t="s">
        <v>143</v>
      </c>
      <c r="X79" s="1" t="s">
        <v>144</v>
      </c>
      <c r="Y79" s="1" t="s">
        <v>145</v>
      </c>
      <c r="Z79" s="1" t="s">
        <v>144</v>
      </c>
      <c r="AA79" s="1" t="s">
        <v>143</v>
      </c>
      <c r="AB79" s="1" t="s">
        <v>144</v>
      </c>
      <c r="AC79" s="1" t="s">
        <v>143</v>
      </c>
      <c r="AD79" s="19" t="s">
        <v>146</v>
      </c>
      <c r="AE79" s="19" t="s">
        <v>146</v>
      </c>
      <c r="AF79" s="19" t="s">
        <v>146</v>
      </c>
      <c r="AG79" s="1"/>
      <c r="AH79" s="1"/>
      <c r="AI79" s="1"/>
      <c r="AJ79" s="1"/>
      <c r="AK79" s="1"/>
      <c r="AL79" s="1"/>
      <c r="AM79" s="1"/>
      <c r="AN79" s="1" t="s">
        <v>147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 t="s">
        <v>147</v>
      </c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</row>
    <row r="80" spans="1:115" s="58" customFormat="1" x14ac:dyDescent="0.3">
      <c r="A80" s="1" t="s">
        <v>2066</v>
      </c>
      <c r="B80" s="1" t="s">
        <v>2067</v>
      </c>
      <c r="C80" s="1"/>
      <c r="D80" s="1"/>
      <c r="E80" s="1" t="s">
        <v>1964</v>
      </c>
      <c r="F80" s="1"/>
      <c r="G80" s="1"/>
      <c r="H80" s="1">
        <v>21260</v>
      </c>
      <c r="I80" s="1" t="s">
        <v>3019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147</v>
      </c>
      <c r="AR80" s="1" t="s">
        <v>147</v>
      </c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</row>
    <row r="81" spans="1:115" s="58" customFormat="1" x14ac:dyDescent="0.3">
      <c r="A81" s="1" t="s">
        <v>1562</v>
      </c>
      <c r="B81" s="1" t="s">
        <v>1563</v>
      </c>
      <c r="C81" s="1"/>
      <c r="D81" s="1"/>
      <c r="E81" s="1" t="s">
        <v>3287</v>
      </c>
      <c r="F81" s="1"/>
      <c r="G81" s="1" t="s">
        <v>1741</v>
      </c>
      <c r="H81" s="1">
        <v>21270</v>
      </c>
      <c r="I81" s="1" t="s">
        <v>697</v>
      </c>
      <c r="J81" s="1"/>
      <c r="K81" s="20" t="s">
        <v>3288</v>
      </c>
      <c r="L81" s="1" t="s">
        <v>3289</v>
      </c>
      <c r="M81" s="1"/>
      <c r="N81" s="1" t="s">
        <v>147</v>
      </c>
      <c r="O81" s="1"/>
      <c r="P81" s="1"/>
      <c r="Q81" s="1"/>
      <c r="R81" s="1"/>
      <c r="S81" s="1"/>
      <c r="T81" s="1" t="s">
        <v>163</v>
      </c>
      <c r="U81" s="1" t="s">
        <v>165</v>
      </c>
      <c r="V81" s="1" t="s">
        <v>163</v>
      </c>
      <c r="W81" s="1" t="s">
        <v>165</v>
      </c>
      <c r="X81" s="1" t="s">
        <v>163</v>
      </c>
      <c r="Y81" s="1" t="s">
        <v>165</v>
      </c>
      <c r="Z81" s="1" t="s">
        <v>163</v>
      </c>
      <c r="AA81" s="1" t="s">
        <v>165</v>
      </c>
      <c r="AB81" s="1" t="s">
        <v>163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 t="s">
        <v>147</v>
      </c>
      <c r="AO81" s="1"/>
      <c r="AP81" s="1"/>
      <c r="AQ81" s="1"/>
      <c r="AR81" s="1"/>
      <c r="AS81" s="1"/>
      <c r="AT81" s="1" t="s">
        <v>147</v>
      </c>
      <c r="AU81" s="1" t="s">
        <v>759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 t="s">
        <v>147</v>
      </c>
      <c r="CD81" s="1"/>
      <c r="CE81" s="1"/>
      <c r="CF81" s="1" t="s">
        <v>147</v>
      </c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</row>
    <row r="82" spans="1:115" x14ac:dyDescent="0.3">
      <c r="A82" s="1" t="s">
        <v>741</v>
      </c>
      <c r="B82" s="1" t="s">
        <v>742</v>
      </c>
      <c r="E82" s="1" t="s">
        <v>675</v>
      </c>
      <c r="G82" s="1" t="s">
        <v>695</v>
      </c>
      <c r="H82" s="1">
        <v>21290</v>
      </c>
      <c r="I82" s="1" t="s">
        <v>696</v>
      </c>
      <c r="L82" s="1" t="s">
        <v>720</v>
      </c>
      <c r="AU82" s="1" t="s">
        <v>759</v>
      </c>
      <c r="CC82" s="1" t="s">
        <v>147</v>
      </c>
    </row>
    <row r="83" spans="1:115" x14ac:dyDescent="0.3">
      <c r="A83" s="1" t="s">
        <v>126</v>
      </c>
      <c r="B83" s="1" t="s">
        <v>127</v>
      </c>
      <c r="E83" s="1" t="s">
        <v>133</v>
      </c>
      <c r="F83" s="1" t="s">
        <v>130</v>
      </c>
      <c r="G83" s="1" t="s">
        <v>139</v>
      </c>
      <c r="H83" s="1">
        <v>21290</v>
      </c>
      <c r="I83" s="1" t="s">
        <v>140</v>
      </c>
      <c r="S83" s="1" t="s">
        <v>148</v>
      </c>
      <c r="T83" s="19" t="s">
        <v>146</v>
      </c>
      <c r="U83" s="1" t="s">
        <v>148</v>
      </c>
      <c r="V83" s="19" t="s">
        <v>146</v>
      </c>
      <c r="W83" s="1" t="s">
        <v>148</v>
      </c>
      <c r="X83" s="19" t="s">
        <v>146</v>
      </c>
      <c r="Y83" s="1" t="s">
        <v>148</v>
      </c>
      <c r="Z83" s="19" t="s">
        <v>146</v>
      </c>
      <c r="AA83" s="1" t="s">
        <v>148</v>
      </c>
      <c r="AB83" s="19" t="s">
        <v>146</v>
      </c>
      <c r="AC83" s="1" t="s">
        <v>148</v>
      </c>
      <c r="AD83" s="19" t="s">
        <v>146</v>
      </c>
      <c r="AE83" s="19" t="s">
        <v>146</v>
      </c>
      <c r="AF83" s="19" t="s">
        <v>146</v>
      </c>
      <c r="AN83" s="1" t="s">
        <v>147</v>
      </c>
      <c r="CF83" s="1" t="s">
        <v>147</v>
      </c>
    </row>
    <row r="84" spans="1:115" x14ac:dyDescent="0.3">
      <c r="A84" s="1" t="s">
        <v>2539</v>
      </c>
      <c r="B84" s="1" t="s">
        <v>2540</v>
      </c>
      <c r="E84" s="1" t="s">
        <v>2541</v>
      </c>
      <c r="G84" s="1" t="str">
        <f>CONCATENATE(E84," ",F84)</f>
        <v xml:space="preserve">EPN L@ Boussole </v>
      </c>
      <c r="H84" s="1">
        <v>21300</v>
      </c>
      <c r="I84" s="1" t="s">
        <v>545</v>
      </c>
      <c r="CC84" s="1" t="s">
        <v>147</v>
      </c>
    </row>
    <row r="85" spans="1:115" x14ac:dyDescent="0.3">
      <c r="A85" s="1" t="s">
        <v>626</v>
      </c>
      <c r="B85" s="1" t="s">
        <v>627</v>
      </c>
      <c r="E85" s="1" t="s">
        <v>527</v>
      </c>
      <c r="G85" s="1" t="s">
        <v>544</v>
      </c>
      <c r="H85" s="1">
        <v>21300</v>
      </c>
      <c r="I85" s="1" t="s">
        <v>545</v>
      </c>
      <c r="L85" s="1" t="s">
        <v>582</v>
      </c>
      <c r="M85" s="1" t="s">
        <v>603</v>
      </c>
      <c r="AM85" s="1" t="s">
        <v>147</v>
      </c>
      <c r="DC85" s="1" t="s">
        <v>147</v>
      </c>
    </row>
    <row r="86" spans="1:115" x14ac:dyDescent="0.3">
      <c r="A86" s="58" t="s">
        <v>3377</v>
      </c>
      <c r="B86" s="58" t="s">
        <v>3378</v>
      </c>
      <c r="E86" s="1" t="s">
        <v>3323</v>
      </c>
      <c r="G86" s="1" t="s">
        <v>3282</v>
      </c>
      <c r="H86" s="1">
        <v>21310</v>
      </c>
      <c r="I86" s="1" t="s">
        <v>3283</v>
      </c>
      <c r="K86" s="20" t="s">
        <v>3284</v>
      </c>
      <c r="L86" s="1" t="s">
        <v>3285</v>
      </c>
      <c r="N86" s="1" t="s">
        <v>147</v>
      </c>
      <c r="T86" s="1" t="s">
        <v>494</v>
      </c>
      <c r="U86" s="1" t="s">
        <v>488</v>
      </c>
      <c r="V86" s="1" t="s">
        <v>494</v>
      </c>
      <c r="W86" s="1" t="s">
        <v>488</v>
      </c>
      <c r="X86" s="1" t="s">
        <v>3286</v>
      </c>
      <c r="Y86" s="1" t="s">
        <v>488</v>
      </c>
      <c r="Z86" s="1" t="s">
        <v>513</v>
      </c>
      <c r="AA86" s="1" t="s">
        <v>488</v>
      </c>
      <c r="AT86" s="1" t="s">
        <v>147</v>
      </c>
    </row>
    <row r="87" spans="1:115" x14ac:dyDescent="0.3">
      <c r="A87" s="1" t="s">
        <v>1564</v>
      </c>
      <c r="B87" s="1" t="s">
        <v>1565</v>
      </c>
      <c r="E87" s="1" t="s">
        <v>1658</v>
      </c>
      <c r="G87" s="1" t="s">
        <v>1742</v>
      </c>
      <c r="H87" s="1">
        <v>21320</v>
      </c>
      <c r="I87" s="1" t="s">
        <v>2998</v>
      </c>
      <c r="K87" s="1" t="s">
        <v>1847</v>
      </c>
      <c r="AN87" s="1" t="s">
        <v>147</v>
      </c>
      <c r="CF87" s="1" t="s">
        <v>147</v>
      </c>
    </row>
    <row r="88" spans="1:115" x14ac:dyDescent="0.3">
      <c r="A88" s="1" t="s">
        <v>739</v>
      </c>
      <c r="B88" s="1" t="s">
        <v>740</v>
      </c>
      <c r="E88" s="1" t="s">
        <v>674</v>
      </c>
      <c r="G88" s="1" t="s">
        <v>693</v>
      </c>
      <c r="H88" s="1">
        <v>21330</v>
      </c>
      <c r="I88" s="1" t="s">
        <v>694</v>
      </c>
      <c r="L88" s="1" t="s">
        <v>719</v>
      </c>
      <c r="AU88" s="1" t="s">
        <v>759</v>
      </c>
      <c r="CC88" s="1" t="s">
        <v>147</v>
      </c>
    </row>
    <row r="89" spans="1:115" x14ac:dyDescent="0.3">
      <c r="A89" s="1" t="s">
        <v>124</v>
      </c>
      <c r="B89" s="1" t="s">
        <v>125</v>
      </c>
      <c r="E89" s="1" t="s">
        <v>132</v>
      </c>
      <c r="F89" s="1" t="s">
        <v>130</v>
      </c>
      <c r="G89" s="1" t="s">
        <v>137</v>
      </c>
      <c r="H89" s="1">
        <v>21340</v>
      </c>
      <c r="I89" s="1" t="s">
        <v>138</v>
      </c>
      <c r="K89" s="1" t="s">
        <v>1841</v>
      </c>
      <c r="S89" s="1" t="s">
        <v>165</v>
      </c>
      <c r="T89" s="1" t="s">
        <v>491</v>
      </c>
      <c r="U89" s="1" t="s">
        <v>165</v>
      </c>
      <c r="V89" s="1" t="s">
        <v>491</v>
      </c>
      <c r="W89" s="1" t="s">
        <v>165</v>
      </c>
      <c r="X89" s="1" t="s">
        <v>491</v>
      </c>
      <c r="Z89" s="1" t="s">
        <v>493</v>
      </c>
      <c r="AA89" s="1" t="s">
        <v>165</v>
      </c>
      <c r="AB89" s="1" t="s">
        <v>494</v>
      </c>
      <c r="AC89" s="1" t="s">
        <v>165</v>
      </c>
      <c r="AN89" s="1" t="s">
        <v>147</v>
      </c>
      <c r="CF89" s="1" t="s">
        <v>147</v>
      </c>
    </row>
    <row r="90" spans="1:115" x14ac:dyDescent="0.3">
      <c r="A90" s="1" t="s">
        <v>749</v>
      </c>
      <c r="B90" s="1" t="s">
        <v>750</v>
      </c>
      <c r="E90" s="1" t="s">
        <v>679</v>
      </c>
      <c r="G90" s="1" t="s">
        <v>704</v>
      </c>
      <c r="H90" s="1">
        <v>21350</v>
      </c>
      <c r="I90" s="1" t="s">
        <v>705</v>
      </c>
      <c r="L90" s="1" t="s">
        <v>724</v>
      </c>
      <c r="AU90" s="1" t="s">
        <v>759</v>
      </c>
      <c r="CC90" s="1" t="s">
        <v>147</v>
      </c>
    </row>
    <row r="91" spans="1:115" x14ac:dyDescent="0.3">
      <c r="A91" s="1" t="s">
        <v>735</v>
      </c>
      <c r="B91" s="1" t="s">
        <v>736</v>
      </c>
      <c r="E91" s="1" t="s">
        <v>2910</v>
      </c>
      <c r="G91" s="1" t="s">
        <v>690</v>
      </c>
      <c r="H91" s="1">
        <v>21360</v>
      </c>
      <c r="I91" s="1" t="s">
        <v>691</v>
      </c>
      <c r="K91" s="1" t="s">
        <v>1788</v>
      </c>
      <c r="L91" s="1" t="s">
        <v>718</v>
      </c>
      <c r="S91" s="1" t="s">
        <v>518</v>
      </c>
      <c r="T91" s="1" t="s">
        <v>163</v>
      </c>
      <c r="U91" s="1" t="s">
        <v>518</v>
      </c>
      <c r="V91" s="1" t="s">
        <v>163</v>
      </c>
      <c r="W91" s="1" t="s">
        <v>518</v>
      </c>
      <c r="X91" s="1" t="s">
        <v>163</v>
      </c>
      <c r="Y91" s="1" t="s">
        <v>518</v>
      </c>
      <c r="Z91" s="1" t="s">
        <v>163</v>
      </c>
      <c r="AA91" s="1" t="s">
        <v>518</v>
      </c>
      <c r="AB91" s="1" t="s">
        <v>506</v>
      </c>
      <c r="AN91" s="1" t="s">
        <v>147</v>
      </c>
      <c r="AU91" s="1" t="s">
        <v>759</v>
      </c>
      <c r="CC91" s="1" t="s">
        <v>147</v>
      </c>
      <c r="CF91" s="1" t="s">
        <v>147</v>
      </c>
    </row>
    <row r="92" spans="1:115" x14ac:dyDescent="0.3">
      <c r="A92" s="1" t="s">
        <v>2542</v>
      </c>
      <c r="B92" s="1" t="s">
        <v>2543</v>
      </c>
      <c r="E92" s="1" t="s">
        <v>2544</v>
      </c>
      <c r="G92" s="1" t="str">
        <f>CONCATENATE(E92," ",F92)</f>
        <v xml:space="preserve">Espace Savinus </v>
      </c>
      <c r="H92" s="1">
        <v>21380</v>
      </c>
      <c r="I92" s="1" t="s">
        <v>2545</v>
      </c>
    </row>
    <row r="93" spans="1:115" x14ac:dyDescent="0.3">
      <c r="A93" s="1" t="s">
        <v>755</v>
      </c>
      <c r="B93" s="1" t="s">
        <v>756</v>
      </c>
      <c r="E93" s="1" t="s">
        <v>682</v>
      </c>
      <c r="G93" s="1" t="s">
        <v>710</v>
      </c>
      <c r="H93" s="1">
        <v>21390</v>
      </c>
      <c r="I93" s="1" t="s">
        <v>711</v>
      </c>
      <c r="L93" s="1" t="s">
        <v>727</v>
      </c>
      <c r="AU93" s="1" t="s">
        <v>759</v>
      </c>
      <c r="CC93" s="1" t="s">
        <v>147</v>
      </c>
    </row>
    <row r="94" spans="1:115" x14ac:dyDescent="0.3">
      <c r="A94" s="1" t="s">
        <v>737</v>
      </c>
      <c r="B94" s="1" t="s">
        <v>738</v>
      </c>
      <c r="E94" s="1" t="s">
        <v>673</v>
      </c>
      <c r="G94" s="1" t="s">
        <v>692</v>
      </c>
      <c r="H94" s="1">
        <v>21400</v>
      </c>
      <c r="I94" s="1" t="s">
        <v>2916</v>
      </c>
      <c r="L94" s="1" t="s">
        <v>719</v>
      </c>
      <c r="AU94" s="1" t="s">
        <v>759</v>
      </c>
      <c r="CC94" s="1" t="s">
        <v>147</v>
      </c>
    </row>
    <row r="95" spans="1:115" x14ac:dyDescent="0.3">
      <c r="A95" s="1" t="s">
        <v>1277</v>
      </c>
      <c r="B95" s="1" t="s">
        <v>1278</v>
      </c>
      <c r="E95" s="1" t="s">
        <v>1319</v>
      </c>
      <c r="G95" s="1" t="s">
        <v>1347</v>
      </c>
      <c r="H95" s="1">
        <v>21400</v>
      </c>
      <c r="I95" s="1" t="s">
        <v>2916</v>
      </c>
      <c r="J95" s="1" t="s">
        <v>1374</v>
      </c>
      <c r="K95" s="1" t="s">
        <v>1395</v>
      </c>
      <c r="L95" s="1" t="s">
        <v>1419</v>
      </c>
      <c r="DA95" s="1" t="s">
        <v>147</v>
      </c>
    </row>
    <row r="96" spans="1:115" x14ac:dyDescent="0.3">
      <c r="A96" s="1" t="s">
        <v>1476</v>
      </c>
      <c r="B96" s="1" t="s">
        <v>1477</v>
      </c>
      <c r="E96" s="1" t="s">
        <v>1635</v>
      </c>
      <c r="G96" s="1" t="s">
        <v>1698</v>
      </c>
      <c r="H96" s="1">
        <v>21400</v>
      </c>
      <c r="I96" s="1" t="s">
        <v>2916</v>
      </c>
      <c r="K96" s="1" t="s">
        <v>1797</v>
      </c>
      <c r="S96" s="1" t="s">
        <v>165</v>
      </c>
      <c r="T96" s="1" t="s">
        <v>163</v>
      </c>
      <c r="U96" s="1" t="s">
        <v>165</v>
      </c>
      <c r="V96" s="1" t="s">
        <v>163</v>
      </c>
      <c r="W96" s="1" t="s">
        <v>165</v>
      </c>
      <c r="Y96" s="1" t="s">
        <v>165</v>
      </c>
      <c r="Z96" s="1" t="s">
        <v>163</v>
      </c>
      <c r="AA96" s="1" t="s">
        <v>165</v>
      </c>
      <c r="AB96" s="1" t="s">
        <v>163</v>
      </c>
      <c r="AN96" s="1" t="s">
        <v>147</v>
      </c>
      <c r="CF96" s="1" t="s">
        <v>147</v>
      </c>
    </row>
    <row r="97" spans="1:109" x14ac:dyDescent="0.3">
      <c r="A97" s="1" t="s">
        <v>128</v>
      </c>
      <c r="B97" s="1" t="s">
        <v>129</v>
      </c>
      <c r="E97" s="1" t="s">
        <v>134</v>
      </c>
      <c r="F97" s="1" t="s">
        <v>130</v>
      </c>
      <c r="G97" s="1" t="s">
        <v>141</v>
      </c>
      <c r="H97" s="1">
        <v>21410</v>
      </c>
      <c r="I97" s="1" t="s">
        <v>142</v>
      </c>
      <c r="K97" s="1" t="s">
        <v>1813</v>
      </c>
      <c r="U97" s="1" t="s">
        <v>486</v>
      </c>
      <c r="V97" s="1" t="s">
        <v>495</v>
      </c>
      <c r="W97" s="1" t="s">
        <v>490</v>
      </c>
      <c r="Y97" s="1" t="s">
        <v>490</v>
      </c>
      <c r="Z97" s="1" t="s">
        <v>496</v>
      </c>
      <c r="AA97" s="1" t="s">
        <v>490</v>
      </c>
      <c r="AB97" s="1" t="s">
        <v>496</v>
      </c>
      <c r="AC97" s="1" t="s">
        <v>165</v>
      </c>
      <c r="AN97" s="1" t="s">
        <v>147</v>
      </c>
      <c r="CF97" s="1" t="s">
        <v>147</v>
      </c>
    </row>
    <row r="98" spans="1:109" x14ac:dyDescent="0.3">
      <c r="A98" s="1" t="s">
        <v>2064</v>
      </c>
      <c r="B98" s="1" t="s">
        <v>2065</v>
      </c>
      <c r="E98" s="1" t="s">
        <v>1963</v>
      </c>
      <c r="G98" s="1" t="s">
        <v>2122</v>
      </c>
      <c r="H98" s="1">
        <v>21420</v>
      </c>
      <c r="I98" s="1" t="s">
        <v>3015</v>
      </c>
      <c r="K98" s="20" t="s">
        <v>2239</v>
      </c>
      <c r="AQ98" s="1" t="s">
        <v>147</v>
      </c>
      <c r="AR98" s="1" t="s">
        <v>147</v>
      </c>
    </row>
    <row r="99" spans="1:109" x14ac:dyDescent="0.3">
      <c r="A99" s="1" t="s">
        <v>2546</v>
      </c>
      <c r="B99" s="1" t="s">
        <v>2547</v>
      </c>
      <c r="E99" s="1" t="s">
        <v>3049</v>
      </c>
      <c r="G99" s="1" t="str">
        <f>CONCATENATE(E99," ",F99)</f>
        <v xml:space="preserve">Maison Familiale Rurale Le Dueg </v>
      </c>
      <c r="H99" s="1">
        <v>21430</v>
      </c>
      <c r="I99" s="1" t="s">
        <v>2548</v>
      </c>
      <c r="DE99" s="1" t="s">
        <v>147</v>
      </c>
    </row>
    <row r="100" spans="1:109" x14ac:dyDescent="0.3">
      <c r="A100" s="1" t="s">
        <v>753</v>
      </c>
      <c r="B100" s="1" t="s">
        <v>754</v>
      </c>
      <c r="E100" s="1" t="s">
        <v>681</v>
      </c>
      <c r="G100" s="1" t="s">
        <v>708</v>
      </c>
      <c r="H100" s="1">
        <v>21440</v>
      </c>
      <c r="I100" s="1" t="s">
        <v>709</v>
      </c>
      <c r="L100" s="1" t="s">
        <v>726</v>
      </c>
      <c r="AU100" s="1" t="s">
        <v>759</v>
      </c>
      <c r="CC100" s="1" t="s">
        <v>147</v>
      </c>
    </row>
    <row r="101" spans="1:109" x14ac:dyDescent="0.3">
      <c r="A101" s="1" t="s">
        <v>731</v>
      </c>
      <c r="B101" s="1" t="s">
        <v>732</v>
      </c>
      <c r="E101" s="1" t="s">
        <v>671</v>
      </c>
      <c r="G101" s="1" t="s">
        <v>686</v>
      </c>
      <c r="H101" s="1">
        <v>21450</v>
      </c>
      <c r="I101" s="1" t="s">
        <v>687</v>
      </c>
      <c r="L101" s="1" t="s">
        <v>716</v>
      </c>
      <c r="AU101" s="1" t="s">
        <v>759</v>
      </c>
      <c r="CC101" s="1" t="s">
        <v>147</v>
      </c>
    </row>
    <row r="102" spans="1:109" x14ac:dyDescent="0.3">
      <c r="A102" s="1" t="s">
        <v>2549</v>
      </c>
      <c r="B102" s="1" t="s">
        <v>2550</v>
      </c>
      <c r="E102" s="1" t="s">
        <v>2551</v>
      </c>
      <c r="G102" s="1" t="s">
        <v>3395</v>
      </c>
      <c r="H102" s="1">
        <v>21600</v>
      </c>
      <c r="I102" s="1" t="s">
        <v>543</v>
      </c>
      <c r="L102" s="1" t="s">
        <v>3396</v>
      </c>
      <c r="M102" s="1" t="s">
        <v>3397</v>
      </c>
    </row>
    <row r="103" spans="1:109" x14ac:dyDescent="0.3">
      <c r="A103" s="1" t="s">
        <v>624</v>
      </c>
      <c r="B103" s="1" t="s">
        <v>625</v>
      </c>
      <c r="E103" s="1" t="s">
        <v>526</v>
      </c>
      <c r="G103" s="1" t="s">
        <v>542</v>
      </c>
      <c r="H103" s="1">
        <v>21600</v>
      </c>
      <c r="I103" s="1" t="s">
        <v>543</v>
      </c>
      <c r="L103" s="1" t="s">
        <v>581</v>
      </c>
      <c r="M103" s="1" t="s">
        <v>602</v>
      </c>
      <c r="AM103" s="1" t="s">
        <v>147</v>
      </c>
      <c r="CJ103" s="1" t="s">
        <v>147</v>
      </c>
    </row>
    <row r="104" spans="1:109" x14ac:dyDescent="0.3">
      <c r="A104" s="1" t="s">
        <v>2552</v>
      </c>
      <c r="B104" s="1" t="s">
        <v>2553</v>
      </c>
      <c r="E104" s="1" t="s">
        <v>2554</v>
      </c>
      <c r="G104" s="1" t="str">
        <f>CONCATENATE(E104," ",F104)</f>
        <v xml:space="preserve">Maison Familiale Rurale d'Agencourt </v>
      </c>
      <c r="H104" s="1">
        <v>21700</v>
      </c>
      <c r="I104" s="1" t="s">
        <v>2555</v>
      </c>
      <c r="DE104" s="1" t="s">
        <v>147</v>
      </c>
    </row>
    <row r="105" spans="1:109" x14ac:dyDescent="0.3">
      <c r="A105" s="1" t="s">
        <v>2559</v>
      </c>
      <c r="B105" s="1" t="s">
        <v>2560</v>
      </c>
      <c r="E105" s="1" t="s">
        <v>2561</v>
      </c>
      <c r="G105" s="1" t="str">
        <f>CONCATENATE(E105," ",F105)</f>
        <v xml:space="preserve">Maison Familiale Rurale de Quétigny </v>
      </c>
      <c r="H105" s="1">
        <v>21800</v>
      </c>
      <c r="I105" s="1" t="s">
        <v>2562</v>
      </c>
      <c r="DE105" s="1" t="s">
        <v>147</v>
      </c>
    </row>
    <row r="106" spans="1:109" x14ac:dyDescent="0.3">
      <c r="A106" s="1" t="s">
        <v>2556</v>
      </c>
      <c r="B106" s="1" t="s">
        <v>2557</v>
      </c>
      <c r="E106" s="1" t="s">
        <v>3078</v>
      </c>
      <c r="G106" s="1" t="str">
        <f>CONCATENATE(E106," ",F106)</f>
        <v xml:space="preserve">Point Information Jeunesse - EPN Centre Pierre Perret </v>
      </c>
      <c r="H106" s="1">
        <v>21800</v>
      </c>
      <c r="I106" s="1" t="s">
        <v>2558</v>
      </c>
      <c r="CC106" s="1" t="s">
        <v>147</v>
      </c>
      <c r="DB106" s="1" t="s">
        <v>147</v>
      </c>
    </row>
    <row r="107" spans="1:109" x14ac:dyDescent="0.3">
      <c r="A107" s="1" t="s">
        <v>1984</v>
      </c>
      <c r="B107" s="1" t="s">
        <v>1985</v>
      </c>
      <c r="E107" s="1" t="s">
        <v>1920</v>
      </c>
      <c r="G107" s="1" t="s">
        <v>2081</v>
      </c>
      <c r="H107" s="1">
        <v>25000</v>
      </c>
      <c r="I107" s="1" t="s">
        <v>571</v>
      </c>
      <c r="J107" s="20" t="s">
        <v>2134</v>
      </c>
      <c r="K107" s="20" t="s">
        <v>2185</v>
      </c>
      <c r="AQ107" s="1" t="s">
        <v>147</v>
      </c>
      <c r="AR107" s="1" t="s">
        <v>147</v>
      </c>
    </row>
    <row r="108" spans="1:109" x14ac:dyDescent="0.3">
      <c r="A108" s="1" t="s">
        <v>1986</v>
      </c>
      <c r="B108" s="1" t="s">
        <v>1987</v>
      </c>
      <c r="E108" s="1" t="s">
        <v>1921</v>
      </c>
      <c r="G108" s="1" t="s">
        <v>2082</v>
      </c>
      <c r="H108" s="1">
        <v>25000</v>
      </c>
      <c r="I108" s="1" t="s">
        <v>571</v>
      </c>
      <c r="J108" s="20" t="s">
        <v>2135</v>
      </c>
      <c r="K108" s="20" t="s">
        <v>2186</v>
      </c>
      <c r="L108" s="1" t="s">
        <v>2187</v>
      </c>
      <c r="AQ108" s="1" t="s">
        <v>147</v>
      </c>
      <c r="AR108" s="1" t="s">
        <v>147</v>
      </c>
    </row>
    <row r="109" spans="1:109" x14ac:dyDescent="0.3">
      <c r="A109" s="1" t="s">
        <v>654</v>
      </c>
      <c r="B109" s="1" t="s">
        <v>655</v>
      </c>
      <c r="E109" s="1" t="s">
        <v>538</v>
      </c>
      <c r="G109" s="1" t="s">
        <v>572</v>
      </c>
      <c r="H109" s="1">
        <v>25000</v>
      </c>
      <c r="I109" s="1" t="s">
        <v>571</v>
      </c>
      <c r="L109" s="1" t="s">
        <v>596</v>
      </c>
      <c r="M109" s="1" t="s">
        <v>616</v>
      </c>
      <c r="S109" s="1" t="s">
        <v>165</v>
      </c>
      <c r="T109" s="1" t="s">
        <v>523</v>
      </c>
      <c r="U109" s="1" t="s">
        <v>165</v>
      </c>
      <c r="V109" s="1" t="s">
        <v>523</v>
      </c>
      <c r="Y109" s="1" t="s">
        <v>165</v>
      </c>
      <c r="Z109" s="1" t="s">
        <v>523</v>
      </c>
      <c r="AM109" s="1" t="s">
        <v>147</v>
      </c>
      <c r="CW109" s="1" t="s">
        <v>147</v>
      </c>
    </row>
    <row r="110" spans="1:109" x14ac:dyDescent="0.3">
      <c r="A110" s="60" t="s">
        <v>1996</v>
      </c>
      <c r="B110" s="60" t="s">
        <v>1997</v>
      </c>
      <c r="E110" s="1" t="s">
        <v>2569</v>
      </c>
      <c r="H110" s="1">
        <v>25000</v>
      </c>
      <c r="I110" s="1" t="s">
        <v>571</v>
      </c>
      <c r="DC110" s="1" t="s">
        <v>147</v>
      </c>
    </row>
    <row r="111" spans="1:109" x14ac:dyDescent="0.3">
      <c r="A111" s="1" t="s">
        <v>1251</v>
      </c>
      <c r="B111" s="1" t="s">
        <v>1252</v>
      </c>
      <c r="E111" s="1" t="s">
        <v>1254</v>
      </c>
      <c r="G111" s="1" t="s">
        <v>1257</v>
      </c>
      <c r="H111" s="1">
        <v>25000</v>
      </c>
      <c r="I111" s="1" t="s">
        <v>571</v>
      </c>
      <c r="J111" s="1" t="s">
        <v>1261</v>
      </c>
      <c r="K111" s="1" t="s">
        <v>1265</v>
      </c>
      <c r="L111" s="1" t="s">
        <v>1268</v>
      </c>
      <c r="AM111" s="1" t="s">
        <v>147</v>
      </c>
      <c r="AR111" s="1" t="s">
        <v>147</v>
      </c>
      <c r="AS111" s="1" t="s">
        <v>147</v>
      </c>
    </row>
    <row r="112" spans="1:109" x14ac:dyDescent="0.3">
      <c r="A112" s="60" t="s">
        <v>2570</v>
      </c>
      <c r="B112" s="60" t="s">
        <v>2571</v>
      </c>
      <c r="E112" s="1" t="s">
        <v>2572</v>
      </c>
      <c r="H112" s="1">
        <v>25000</v>
      </c>
      <c r="I112" s="1" t="s">
        <v>571</v>
      </c>
      <c r="CC112" s="1" t="s">
        <v>147</v>
      </c>
    </row>
    <row r="113" spans="1:115" x14ac:dyDescent="0.3">
      <c r="A113" s="1" t="s">
        <v>1996</v>
      </c>
      <c r="B113" s="1" t="s">
        <v>1997</v>
      </c>
      <c r="E113" s="1" t="s">
        <v>1926</v>
      </c>
      <c r="G113" s="1" t="s">
        <v>2087</v>
      </c>
      <c r="H113" s="1">
        <v>25000</v>
      </c>
      <c r="I113" s="1" t="s">
        <v>571</v>
      </c>
      <c r="J113" s="20"/>
      <c r="K113" s="20"/>
      <c r="AQ113" s="1" t="s">
        <v>147</v>
      </c>
      <c r="CC113" s="1" t="s">
        <v>147</v>
      </c>
    </row>
    <row r="114" spans="1:115" x14ac:dyDescent="0.3">
      <c r="A114" s="60" t="s">
        <v>2563</v>
      </c>
      <c r="B114" s="60" t="s">
        <v>2564</v>
      </c>
      <c r="E114" s="1" t="s">
        <v>2565</v>
      </c>
      <c r="H114" s="1">
        <v>25000</v>
      </c>
      <c r="I114" s="1" t="s">
        <v>571</v>
      </c>
      <c r="CC114" s="1" t="s">
        <v>147</v>
      </c>
    </row>
    <row r="115" spans="1:115" x14ac:dyDescent="0.3">
      <c r="A115" s="60" t="s">
        <v>2566</v>
      </c>
      <c r="B115" s="60" t="s">
        <v>2567</v>
      </c>
      <c r="E115" s="1" t="s">
        <v>2568</v>
      </c>
      <c r="H115" s="1">
        <v>25000</v>
      </c>
      <c r="I115" s="1" t="s">
        <v>571</v>
      </c>
      <c r="CC115" s="1" t="s">
        <v>147</v>
      </c>
    </row>
    <row r="116" spans="1:115" x14ac:dyDescent="0.3">
      <c r="A116" s="1" t="s">
        <v>1994</v>
      </c>
      <c r="B116" s="1" t="s">
        <v>1995</v>
      </c>
      <c r="E116" s="1" t="s">
        <v>1925</v>
      </c>
      <c r="G116" s="1" t="s">
        <v>2086</v>
      </c>
      <c r="H116" s="1">
        <v>25000</v>
      </c>
      <c r="I116" s="1" t="s">
        <v>571</v>
      </c>
      <c r="J116" s="20"/>
      <c r="K116" s="20"/>
      <c r="AQ116" s="1" t="s">
        <v>147</v>
      </c>
      <c r="CC116" s="1" t="s">
        <v>147</v>
      </c>
    </row>
    <row r="117" spans="1:115" x14ac:dyDescent="0.3">
      <c r="A117" s="1" t="s">
        <v>1992</v>
      </c>
      <c r="B117" s="1" t="s">
        <v>1993</v>
      </c>
      <c r="E117" s="1" t="s">
        <v>1924</v>
      </c>
      <c r="G117" s="1" t="s">
        <v>2085</v>
      </c>
      <c r="H117" s="1">
        <v>25000</v>
      </c>
      <c r="I117" s="1" t="s">
        <v>571</v>
      </c>
      <c r="J117" s="20"/>
      <c r="K117" s="20"/>
      <c r="AQ117" s="1" t="s">
        <v>147</v>
      </c>
      <c r="CC117" s="1" t="s">
        <v>147</v>
      </c>
    </row>
    <row r="118" spans="1:115" s="58" customFormat="1" x14ac:dyDescent="0.3">
      <c r="A118" s="1" t="s">
        <v>1988</v>
      </c>
      <c r="B118" s="1" t="s">
        <v>1989</v>
      </c>
      <c r="C118" s="1"/>
      <c r="D118" s="1"/>
      <c r="E118" s="1" t="s">
        <v>1922</v>
      </c>
      <c r="F118" s="1"/>
      <c r="G118" s="1" t="s">
        <v>2083</v>
      </c>
      <c r="H118" s="1">
        <v>25000</v>
      </c>
      <c r="I118" s="1" t="s">
        <v>571</v>
      </c>
      <c r="J118" s="20" t="s">
        <v>2136</v>
      </c>
      <c r="K118" s="20" t="s">
        <v>2188</v>
      </c>
      <c r="L118" s="1" t="s">
        <v>2189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 t="s">
        <v>147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</row>
    <row r="119" spans="1:115" x14ac:dyDescent="0.3">
      <c r="A119" s="1" t="s">
        <v>1990</v>
      </c>
      <c r="B119" s="1" t="s">
        <v>1991</v>
      </c>
      <c r="E119" s="1" t="s">
        <v>1923</v>
      </c>
      <c r="G119" s="1" t="s">
        <v>2084</v>
      </c>
      <c r="H119" s="1">
        <v>25000</v>
      </c>
      <c r="I119" s="1" t="s">
        <v>571</v>
      </c>
      <c r="J119" s="20" t="s">
        <v>2137</v>
      </c>
      <c r="K119" s="20" t="s">
        <v>2190</v>
      </c>
      <c r="L119" s="1" t="s">
        <v>2191</v>
      </c>
      <c r="AQ119" s="1" t="s">
        <v>147</v>
      </c>
      <c r="AR119" s="1" t="s">
        <v>147</v>
      </c>
    </row>
    <row r="120" spans="1:115" x14ac:dyDescent="0.3">
      <c r="A120" s="1" t="s">
        <v>1998</v>
      </c>
      <c r="B120" s="1" t="s">
        <v>1999</v>
      </c>
      <c r="E120" s="1" t="s">
        <v>1927</v>
      </c>
      <c r="G120" s="1" t="s">
        <v>2088</v>
      </c>
      <c r="H120" s="1">
        <v>25000</v>
      </c>
      <c r="I120" s="1" t="s">
        <v>571</v>
      </c>
      <c r="J120" s="20" t="s">
        <v>2138</v>
      </c>
      <c r="K120" s="20" t="s">
        <v>2192</v>
      </c>
      <c r="L120" s="1" t="s">
        <v>2193</v>
      </c>
      <c r="AQ120" s="1" t="s">
        <v>147</v>
      </c>
      <c r="AR120" s="1" t="s">
        <v>147</v>
      </c>
    </row>
    <row r="121" spans="1:115" x14ac:dyDescent="0.3">
      <c r="A121" s="1" t="s">
        <v>2000</v>
      </c>
      <c r="B121" s="1" t="s">
        <v>2001</v>
      </c>
      <c r="E121" s="1" t="s">
        <v>1928</v>
      </c>
      <c r="G121" s="1" t="s">
        <v>2089</v>
      </c>
      <c r="H121" s="1">
        <v>25000</v>
      </c>
      <c r="I121" s="1" t="s">
        <v>571</v>
      </c>
      <c r="J121" s="20" t="s">
        <v>2139</v>
      </c>
      <c r="K121" s="20" t="s">
        <v>2194</v>
      </c>
      <c r="L121" s="1" t="s">
        <v>2195</v>
      </c>
      <c r="AQ121" s="1" t="s">
        <v>147</v>
      </c>
    </row>
    <row r="122" spans="1:115" x14ac:dyDescent="0.3">
      <c r="A122" s="1" t="s">
        <v>2573</v>
      </c>
      <c r="B122" s="1" t="s">
        <v>2574</v>
      </c>
      <c r="E122" s="1" t="s">
        <v>2575</v>
      </c>
      <c r="G122" s="1" t="str">
        <f>CONCATENATE(E122," ",F122)</f>
        <v xml:space="preserve">La Pépinière APEFC </v>
      </c>
      <c r="H122" s="1">
        <v>25000</v>
      </c>
      <c r="I122" s="1" t="s">
        <v>571</v>
      </c>
    </row>
    <row r="123" spans="1:115" x14ac:dyDescent="0.3">
      <c r="A123" s="1" t="s">
        <v>2002</v>
      </c>
      <c r="B123" s="1" t="s">
        <v>2003</v>
      </c>
      <c r="E123" s="1" t="s">
        <v>1929</v>
      </c>
      <c r="G123" s="1" t="s">
        <v>2090</v>
      </c>
      <c r="H123" s="1">
        <v>25000</v>
      </c>
      <c r="I123" s="1" t="s">
        <v>571</v>
      </c>
      <c r="J123" s="20" t="s">
        <v>2140</v>
      </c>
      <c r="K123" s="20" t="s">
        <v>2196</v>
      </c>
      <c r="L123" s="1" t="s">
        <v>2197</v>
      </c>
      <c r="AQ123" s="1" t="s">
        <v>147</v>
      </c>
      <c r="AR123" s="1" t="s">
        <v>147</v>
      </c>
    </row>
    <row r="124" spans="1:115" x14ac:dyDescent="0.3">
      <c r="A124" s="1" t="s">
        <v>1456</v>
      </c>
      <c r="B124" s="1" t="s">
        <v>1457</v>
      </c>
      <c r="E124" s="1" t="s">
        <v>3316</v>
      </c>
      <c r="G124" s="1" t="s">
        <v>1688</v>
      </c>
      <c r="H124" s="1">
        <v>25000</v>
      </c>
      <c r="I124" s="1" t="s">
        <v>571</v>
      </c>
      <c r="K124" s="1" t="s">
        <v>1785</v>
      </c>
      <c r="L124" s="1" t="s">
        <v>3317</v>
      </c>
      <c r="N124" s="1" t="s">
        <v>147</v>
      </c>
      <c r="S124" s="1" t="s">
        <v>486</v>
      </c>
      <c r="T124" s="1" t="s">
        <v>507</v>
      </c>
      <c r="U124" s="1" t="s">
        <v>486</v>
      </c>
      <c r="V124" s="1" t="s">
        <v>507</v>
      </c>
      <c r="W124" s="1" t="s">
        <v>486</v>
      </c>
      <c r="X124" s="1" t="s">
        <v>507</v>
      </c>
      <c r="Y124" s="1" t="s">
        <v>486</v>
      </c>
      <c r="Z124" s="1" t="s">
        <v>507</v>
      </c>
      <c r="AA124" s="1" t="s">
        <v>490</v>
      </c>
      <c r="AB124" s="1" t="s">
        <v>3318</v>
      </c>
      <c r="AN124" s="1" t="s">
        <v>147</v>
      </c>
      <c r="AT124" s="1" t="s">
        <v>147</v>
      </c>
      <c r="CF124" s="1" t="s">
        <v>147</v>
      </c>
    </row>
    <row r="125" spans="1:115" x14ac:dyDescent="0.3">
      <c r="A125" s="1" t="s">
        <v>1303</v>
      </c>
      <c r="B125" s="1" t="s">
        <v>1304</v>
      </c>
      <c r="E125" s="1" t="s">
        <v>1333</v>
      </c>
      <c r="G125" s="1" t="s">
        <v>1364</v>
      </c>
      <c r="H125" s="1">
        <v>25000</v>
      </c>
      <c r="I125" s="1" t="s">
        <v>571</v>
      </c>
      <c r="J125" s="1" t="s">
        <v>1385</v>
      </c>
      <c r="K125" s="1" t="s">
        <v>1410</v>
      </c>
      <c r="L125" s="1" t="s">
        <v>1432</v>
      </c>
      <c r="DA125" s="1" t="s">
        <v>147</v>
      </c>
    </row>
    <row r="126" spans="1:115" x14ac:dyDescent="0.3">
      <c r="A126" s="1" t="s">
        <v>652</v>
      </c>
      <c r="B126" s="1" t="s">
        <v>653</v>
      </c>
      <c r="E126" s="1" t="s">
        <v>524</v>
      </c>
      <c r="G126" s="1" t="s">
        <v>3363</v>
      </c>
      <c r="H126" s="1">
        <v>25000</v>
      </c>
      <c r="I126" s="1" t="s">
        <v>571</v>
      </c>
      <c r="L126" s="1" t="s">
        <v>579</v>
      </c>
      <c r="M126" s="1" t="s">
        <v>600</v>
      </c>
      <c r="S126" s="1" t="s">
        <v>490</v>
      </c>
      <c r="T126" s="1" t="s">
        <v>507</v>
      </c>
      <c r="U126" s="1" t="s">
        <v>490</v>
      </c>
      <c r="V126" s="1" t="s">
        <v>507</v>
      </c>
      <c r="W126" s="1" t="s">
        <v>490</v>
      </c>
      <c r="X126" s="1" t="s">
        <v>507</v>
      </c>
      <c r="Y126" s="1" t="s">
        <v>490</v>
      </c>
      <c r="Z126" s="1" t="s">
        <v>507</v>
      </c>
      <c r="AA126" s="1" t="s">
        <v>490</v>
      </c>
      <c r="AB126" s="1" t="s">
        <v>507</v>
      </c>
      <c r="AM126" s="1" t="s">
        <v>147</v>
      </c>
    </row>
    <row r="127" spans="1:115" x14ac:dyDescent="0.3">
      <c r="A127" s="1" t="s">
        <v>656</v>
      </c>
      <c r="B127" s="1" t="s">
        <v>657</v>
      </c>
      <c r="E127" s="1" t="s">
        <v>524</v>
      </c>
      <c r="G127" s="1" t="s">
        <v>573</v>
      </c>
      <c r="H127" s="1">
        <v>25000</v>
      </c>
      <c r="I127" s="1" t="s">
        <v>571</v>
      </c>
      <c r="L127" s="1" t="s">
        <v>579</v>
      </c>
      <c r="M127" s="1" t="s">
        <v>600</v>
      </c>
      <c r="S127" s="1" t="s">
        <v>490</v>
      </c>
      <c r="T127" s="1" t="s">
        <v>507</v>
      </c>
      <c r="U127" s="1" t="s">
        <v>490</v>
      </c>
      <c r="V127" s="1" t="s">
        <v>507</v>
      </c>
      <c r="W127" s="1" t="s">
        <v>490</v>
      </c>
      <c r="X127" s="1" t="s">
        <v>507</v>
      </c>
      <c r="Y127" s="1" t="s">
        <v>490</v>
      </c>
      <c r="Z127" s="1" t="s">
        <v>507</v>
      </c>
      <c r="AA127" s="1" t="s">
        <v>490</v>
      </c>
      <c r="AB127" s="1" t="s">
        <v>507</v>
      </c>
      <c r="AM127" s="1" t="s">
        <v>147</v>
      </c>
    </row>
    <row r="128" spans="1:115" x14ac:dyDescent="0.3">
      <c r="A128" s="1" t="s">
        <v>2576</v>
      </c>
      <c r="B128" s="1" t="s">
        <v>2577</v>
      </c>
      <c r="E128" s="1" t="s">
        <v>2578</v>
      </c>
      <c r="G128" s="1" t="str">
        <f>CONCATENATE(E128," ",F128)</f>
        <v xml:space="preserve">Horizon Jeunes </v>
      </c>
      <c r="H128" s="1">
        <v>25110</v>
      </c>
      <c r="I128" s="1" t="s">
        <v>2579</v>
      </c>
    </row>
    <row r="129" spans="1:115" x14ac:dyDescent="0.3">
      <c r="A129" s="1" t="s">
        <v>1450</v>
      </c>
      <c r="B129" s="1" t="s">
        <v>1451</v>
      </c>
      <c r="E129" s="1" t="s">
        <v>3311</v>
      </c>
      <c r="G129" s="1" t="s">
        <v>1685</v>
      </c>
      <c r="H129" s="1">
        <v>25110</v>
      </c>
      <c r="I129" s="1" t="s">
        <v>2579</v>
      </c>
      <c r="K129" s="1" t="s">
        <v>1782</v>
      </c>
      <c r="N129" s="1" t="s">
        <v>147</v>
      </c>
      <c r="S129" s="1" t="s">
        <v>165</v>
      </c>
      <c r="T129" s="1" t="s">
        <v>513</v>
      </c>
      <c r="U129" s="1" t="s">
        <v>165</v>
      </c>
      <c r="V129" s="1" t="s">
        <v>513</v>
      </c>
      <c r="W129" s="1" t="s">
        <v>165</v>
      </c>
      <c r="Z129" s="1" t="s">
        <v>513</v>
      </c>
      <c r="AA129" s="1" t="s">
        <v>165</v>
      </c>
      <c r="AB129" s="1" t="s">
        <v>507</v>
      </c>
      <c r="AN129" s="1" t="s">
        <v>147</v>
      </c>
      <c r="CF129" s="1" t="s">
        <v>147</v>
      </c>
    </row>
    <row r="130" spans="1:115" x14ac:dyDescent="0.3">
      <c r="A130" s="1" t="s">
        <v>1448</v>
      </c>
      <c r="B130" s="1" t="s">
        <v>1449</v>
      </c>
      <c r="E130" s="1" t="s">
        <v>1629</v>
      </c>
      <c r="G130" s="1" t="s">
        <v>1684</v>
      </c>
      <c r="H130" s="1">
        <v>25110</v>
      </c>
      <c r="I130" s="1" t="s">
        <v>2579</v>
      </c>
      <c r="K130" s="1" t="s">
        <v>1781</v>
      </c>
      <c r="S130" s="1" t="s">
        <v>508</v>
      </c>
      <c r="T130" s="1" t="s">
        <v>507</v>
      </c>
      <c r="U130" s="1" t="s">
        <v>508</v>
      </c>
      <c r="V130" s="1" t="s">
        <v>507</v>
      </c>
      <c r="W130" s="1" t="s">
        <v>508</v>
      </c>
      <c r="X130" s="1" t="s">
        <v>507</v>
      </c>
      <c r="Y130" s="1" t="s">
        <v>1886</v>
      </c>
      <c r="AA130" s="1" t="s">
        <v>508</v>
      </c>
      <c r="AB130" s="1" t="s">
        <v>513</v>
      </c>
      <c r="AN130" s="1" t="s">
        <v>147</v>
      </c>
      <c r="CF130" s="1" t="s">
        <v>147</v>
      </c>
      <c r="CM130" s="1" t="s">
        <v>147</v>
      </c>
    </row>
    <row r="131" spans="1:115" s="61" customFormat="1" x14ac:dyDescent="0.3">
      <c r="A131" t="s">
        <v>3248</v>
      </c>
      <c r="B131" t="s">
        <v>3249</v>
      </c>
      <c r="C131" s="1"/>
      <c r="D131" s="54" t="s">
        <v>3198</v>
      </c>
      <c r="E131" s="1" t="s">
        <v>3131</v>
      </c>
      <c r="F131" s="1" t="s">
        <v>3137</v>
      </c>
      <c r="G131" s="1" t="s">
        <v>3155</v>
      </c>
      <c r="H131">
        <v>25115</v>
      </c>
      <c r="I131" t="s">
        <v>3151</v>
      </c>
      <c r="J131" s="20" t="s">
        <v>3156</v>
      </c>
      <c r="K131" s="66" t="s">
        <v>3163</v>
      </c>
      <c r="L131" s="26" t="s">
        <v>3188</v>
      </c>
      <c r="M131" s="1" t="s">
        <v>3164</v>
      </c>
      <c r="N131" s="1" t="s">
        <v>147</v>
      </c>
      <c r="O131" s="1" t="s">
        <v>147</v>
      </c>
      <c r="P131" s="1" t="s">
        <v>147</v>
      </c>
      <c r="Q131" s="1"/>
      <c r="R131" s="1"/>
      <c r="S131" s="1" t="s">
        <v>147</v>
      </c>
      <c r="T131" s="1" t="s">
        <v>147</v>
      </c>
      <c r="U131" s="1" t="s">
        <v>165</v>
      </c>
      <c r="V131" s="1" t="s">
        <v>173</v>
      </c>
      <c r="W131" s="1" t="s">
        <v>165</v>
      </c>
      <c r="X131" s="1" t="s">
        <v>173</v>
      </c>
      <c r="Y131" s="1" t="s">
        <v>165</v>
      </c>
      <c r="Z131" s="1" t="s">
        <v>173</v>
      </c>
      <c r="AA131" s="1" t="s">
        <v>165</v>
      </c>
      <c r="AB131" s="1" t="s">
        <v>173</v>
      </c>
      <c r="AC131" s="1" t="s">
        <v>165</v>
      </c>
      <c r="AD131" s="1" t="s">
        <v>147</v>
      </c>
      <c r="AE131" s="1" t="s">
        <v>147</v>
      </c>
      <c r="AF131" s="1" t="s">
        <v>147</v>
      </c>
      <c r="AG131" s="1" t="s">
        <v>147</v>
      </c>
      <c r="AH131" s="1" t="s">
        <v>147</v>
      </c>
      <c r="AI131" s="1" t="s">
        <v>147</v>
      </c>
      <c r="AJ131" s="1" t="s">
        <v>147</v>
      </c>
      <c r="AK131" s="1" t="s">
        <v>147</v>
      </c>
      <c r="AL131" s="67">
        <v>43952</v>
      </c>
      <c r="AM131" s="1"/>
      <c r="AN131" s="1"/>
      <c r="AO131" s="1"/>
      <c r="AP131" s="1"/>
      <c r="AQ131" s="1"/>
      <c r="AR131" s="1"/>
      <c r="AS131" s="1"/>
      <c r="AT131" s="1"/>
      <c r="AU131" s="1" t="s">
        <v>3180</v>
      </c>
      <c r="AV131" s="1" t="s">
        <v>147</v>
      </c>
      <c r="AW131" s="1" t="s">
        <v>147</v>
      </c>
      <c r="AX131" s="1" t="s">
        <v>147</v>
      </c>
      <c r="AY131" s="1" t="s">
        <v>147</v>
      </c>
      <c r="AZ131" s="1" t="s">
        <v>147</v>
      </c>
      <c r="BA131" s="1" t="s">
        <v>147</v>
      </c>
      <c r="BB131" s="1" t="s">
        <v>147</v>
      </c>
      <c r="BC131" s="1" t="s">
        <v>147</v>
      </c>
      <c r="BD131" s="1" t="s">
        <v>147</v>
      </c>
      <c r="BE131" s="1" t="s">
        <v>147</v>
      </c>
      <c r="BF131" s="1" t="s">
        <v>147</v>
      </c>
      <c r="BG131" s="1" t="s">
        <v>147</v>
      </c>
      <c r="BH131" s="1" t="s">
        <v>147</v>
      </c>
      <c r="BI131" s="1"/>
      <c r="BJ131" s="1" t="s">
        <v>147</v>
      </c>
      <c r="BK131" s="1" t="s">
        <v>147</v>
      </c>
      <c r="BL131" s="1"/>
      <c r="BM131" s="1"/>
      <c r="BN131" s="1"/>
      <c r="BO131" s="1"/>
      <c r="BP131" s="1"/>
      <c r="BQ131" s="1" t="s">
        <v>147</v>
      </c>
      <c r="BR131" s="1"/>
      <c r="BS131" s="1"/>
      <c r="BT131" s="1"/>
      <c r="BU131" s="1"/>
      <c r="BV131" s="1"/>
      <c r="BW131" s="1" t="s">
        <v>147</v>
      </c>
      <c r="BX131" s="1"/>
      <c r="BY131" s="1"/>
      <c r="BZ131" s="1">
        <v>5</v>
      </c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</row>
    <row r="132" spans="1:115" x14ac:dyDescent="0.3">
      <c r="A132" s="1" t="s">
        <v>2580</v>
      </c>
      <c r="B132" s="1" t="s">
        <v>2581</v>
      </c>
      <c r="E132" s="1" t="s">
        <v>2582</v>
      </c>
      <c r="G132" s="1" t="str">
        <f>CONCATENATE(E132," ",F132)</f>
        <v xml:space="preserve">MJC de Villers-le-Lac </v>
      </c>
      <c r="H132" s="1">
        <v>25130</v>
      </c>
      <c r="I132" s="1" t="s">
        <v>2583</v>
      </c>
      <c r="DC132" s="1" t="s">
        <v>147</v>
      </c>
    </row>
    <row r="133" spans="1:115" x14ac:dyDescent="0.3">
      <c r="A133" t="s">
        <v>3258</v>
      </c>
      <c r="B133" t="s">
        <v>3259</v>
      </c>
      <c r="D133" s="54" t="s">
        <v>3201</v>
      </c>
      <c r="E133" s="1" t="s">
        <v>3203</v>
      </c>
      <c r="F133" s="1" t="s">
        <v>3137</v>
      </c>
      <c r="G133" s="1" t="s">
        <v>3146</v>
      </c>
      <c r="H133" s="1">
        <v>25150</v>
      </c>
      <c r="I133" s="1" t="s">
        <v>3154</v>
      </c>
      <c r="J133" s="1" t="s">
        <v>3156</v>
      </c>
      <c r="K133" s="20" t="s">
        <v>3173</v>
      </c>
      <c r="L133" s="69" t="s">
        <v>3192</v>
      </c>
      <c r="M133" s="1" t="s">
        <v>3174</v>
      </c>
      <c r="N133" s="1" t="s">
        <v>147</v>
      </c>
      <c r="O133" s="1" t="s">
        <v>147</v>
      </c>
      <c r="P133" s="1" t="s">
        <v>147</v>
      </c>
      <c r="S133" s="1" t="s">
        <v>147</v>
      </c>
      <c r="T133" s="1" t="s">
        <v>147</v>
      </c>
      <c r="U133" s="1" t="s">
        <v>165</v>
      </c>
      <c r="V133" s="1" t="s">
        <v>173</v>
      </c>
      <c r="W133" s="1" t="s">
        <v>165</v>
      </c>
      <c r="X133" s="1" t="s">
        <v>173</v>
      </c>
      <c r="Y133" s="1" t="s">
        <v>165</v>
      </c>
      <c r="Z133" s="1" t="s">
        <v>173</v>
      </c>
      <c r="AA133" s="1" t="s">
        <v>165</v>
      </c>
      <c r="AB133" s="1" t="s">
        <v>173</v>
      </c>
      <c r="AC133" s="1" t="s">
        <v>165</v>
      </c>
      <c r="AD133" s="19" t="s">
        <v>147</v>
      </c>
      <c r="AE133" s="19" t="s">
        <v>147</v>
      </c>
      <c r="AF133" s="19" t="s">
        <v>147</v>
      </c>
      <c r="AG133" s="19" t="s">
        <v>147</v>
      </c>
      <c r="AH133" s="19" t="s">
        <v>147</v>
      </c>
      <c r="AI133" s="19" t="s">
        <v>147</v>
      </c>
      <c r="AJ133" s="19" t="s">
        <v>147</v>
      </c>
      <c r="AK133" s="19" t="s">
        <v>147</v>
      </c>
      <c r="AL133" s="67">
        <v>43952</v>
      </c>
      <c r="AU133" s="1" t="s">
        <v>3180</v>
      </c>
      <c r="AV133" s="1" t="s">
        <v>147</v>
      </c>
      <c r="AW133" s="1" t="s">
        <v>147</v>
      </c>
      <c r="AX133" s="1" t="s">
        <v>147</v>
      </c>
      <c r="AY133" s="1" t="s">
        <v>147</v>
      </c>
      <c r="AZ133" s="1" t="s">
        <v>147</v>
      </c>
      <c r="BA133" s="1" t="s">
        <v>147</v>
      </c>
      <c r="BB133" s="1" t="s">
        <v>147</v>
      </c>
      <c r="BC133" s="1" t="s">
        <v>147</v>
      </c>
      <c r="BD133" s="1" t="s">
        <v>147</v>
      </c>
      <c r="BE133" s="1" t="s">
        <v>147</v>
      </c>
      <c r="BF133" s="1" t="s">
        <v>147</v>
      </c>
      <c r="BG133" s="1" t="s">
        <v>147</v>
      </c>
      <c r="BH133" s="1" t="s">
        <v>147</v>
      </c>
      <c r="BI133" s="1" t="s">
        <v>147</v>
      </c>
      <c r="BJ133" s="1" t="s">
        <v>147</v>
      </c>
      <c r="BK133" s="1" t="s">
        <v>147</v>
      </c>
      <c r="BQ133" s="1" t="s">
        <v>147</v>
      </c>
      <c r="BW133" s="1" t="s">
        <v>147</v>
      </c>
      <c r="BZ133" s="1">
        <v>5</v>
      </c>
    </row>
    <row r="134" spans="1:115" x14ac:dyDescent="0.3">
      <c r="A134" s="1" t="s">
        <v>1582</v>
      </c>
      <c r="B134" s="1" t="s">
        <v>1583</v>
      </c>
      <c r="E134" s="1" t="s">
        <v>3069</v>
      </c>
      <c r="F134" s="1" t="s">
        <v>130</v>
      </c>
      <c r="G134" s="1" t="s">
        <v>1752</v>
      </c>
      <c r="H134" s="1">
        <v>25190</v>
      </c>
      <c r="I134" s="1" t="s">
        <v>3029</v>
      </c>
      <c r="K134" s="1" t="s">
        <v>1859</v>
      </c>
      <c r="AN134" s="1" t="s">
        <v>147</v>
      </c>
      <c r="CF134" s="1" t="s">
        <v>147</v>
      </c>
    </row>
    <row r="135" spans="1:115" x14ac:dyDescent="0.3">
      <c r="A135" s="1" t="s">
        <v>2584</v>
      </c>
      <c r="B135" s="1" t="s">
        <v>2585</v>
      </c>
      <c r="E135" s="1" t="s">
        <v>2586</v>
      </c>
      <c r="H135" s="1">
        <v>25190</v>
      </c>
      <c r="I135" s="1" t="s">
        <v>3028</v>
      </c>
      <c r="CC135" s="1" t="s">
        <v>147</v>
      </c>
    </row>
    <row r="136" spans="1:115" x14ac:dyDescent="0.3">
      <c r="A136" s="60" t="s">
        <v>1311</v>
      </c>
      <c r="B136" s="60" t="s">
        <v>1312</v>
      </c>
      <c r="E136" s="1" t="s">
        <v>2597</v>
      </c>
      <c r="H136" s="1">
        <v>25200</v>
      </c>
      <c r="I136" s="1" t="s">
        <v>1369</v>
      </c>
      <c r="DB136" s="1" t="s">
        <v>147</v>
      </c>
    </row>
    <row r="137" spans="1:115" x14ac:dyDescent="0.3">
      <c r="A137" s="1" t="s">
        <v>2590</v>
      </c>
      <c r="B137" s="1" t="s">
        <v>2591</v>
      </c>
      <c r="E137" s="1" t="s">
        <v>2592</v>
      </c>
      <c r="G137" s="1" t="str">
        <f>CONCATENATE(E137," ",F137)</f>
        <v xml:space="preserve">Centre social et culturel de Bethoncourt </v>
      </c>
      <c r="H137" s="1">
        <v>25200</v>
      </c>
      <c r="I137" s="1" t="s">
        <v>2593</v>
      </c>
      <c r="CX137" s="1" t="s">
        <v>147</v>
      </c>
    </row>
    <row r="138" spans="1:115" x14ac:dyDescent="0.3">
      <c r="A138" s="60" t="s">
        <v>2587</v>
      </c>
      <c r="B138" s="60" t="s">
        <v>2588</v>
      </c>
      <c r="E138" s="1" t="s">
        <v>2589</v>
      </c>
      <c r="H138" s="1">
        <v>25200</v>
      </c>
      <c r="I138" s="1" t="s">
        <v>1369</v>
      </c>
      <c r="CC138" s="1" t="s">
        <v>147</v>
      </c>
      <c r="CD138" s="1" t="s">
        <v>147</v>
      </c>
    </row>
    <row r="139" spans="1:115" x14ac:dyDescent="0.3">
      <c r="A139" s="60" t="s">
        <v>1311</v>
      </c>
      <c r="B139" s="60" t="s">
        <v>1312</v>
      </c>
      <c r="E139" s="1" t="s">
        <v>2598</v>
      </c>
      <c r="H139" s="1">
        <v>25200</v>
      </c>
      <c r="I139" s="1" t="s">
        <v>1369</v>
      </c>
      <c r="CC139" s="1" t="s">
        <v>147</v>
      </c>
    </row>
    <row r="140" spans="1:115" x14ac:dyDescent="0.3">
      <c r="A140" s="1" t="s">
        <v>2594</v>
      </c>
      <c r="B140" s="1" t="s">
        <v>2595</v>
      </c>
      <c r="E140" s="1" t="s">
        <v>2596</v>
      </c>
      <c r="G140" s="1" t="str">
        <f>CONCATENATE(E140," ",F140)</f>
        <v xml:space="preserve">Espace Relais du CSC </v>
      </c>
      <c r="H140" s="1">
        <v>25200</v>
      </c>
      <c r="I140" s="1" t="s">
        <v>2593</v>
      </c>
    </row>
    <row r="141" spans="1:115" x14ac:dyDescent="0.3">
      <c r="A141" s="1" t="s">
        <v>1311</v>
      </c>
      <c r="B141" s="1" t="s">
        <v>1312</v>
      </c>
      <c r="E141" s="1" t="s">
        <v>1337</v>
      </c>
      <c r="G141" s="1" t="s">
        <v>1368</v>
      </c>
      <c r="H141" s="1">
        <v>25200</v>
      </c>
      <c r="I141" s="1" t="s">
        <v>1369</v>
      </c>
      <c r="J141" s="1" t="s">
        <v>1389</v>
      </c>
      <c r="K141" s="1" t="s">
        <v>1414</v>
      </c>
      <c r="L141" s="1" t="s">
        <v>1436</v>
      </c>
      <c r="DA141" s="1" t="s">
        <v>147</v>
      </c>
    </row>
    <row r="142" spans="1:115" x14ac:dyDescent="0.3">
      <c r="A142" s="1" t="s">
        <v>2050</v>
      </c>
      <c r="B142" s="1" t="s">
        <v>2051</v>
      </c>
      <c r="E142" s="1" t="s">
        <v>1955</v>
      </c>
      <c r="G142" s="1" t="s">
        <v>2115</v>
      </c>
      <c r="H142" s="1">
        <v>25200</v>
      </c>
      <c r="I142" s="1" t="s">
        <v>1369</v>
      </c>
      <c r="J142" s="20" t="s">
        <v>2166</v>
      </c>
      <c r="L142" s="1" t="s">
        <v>2229</v>
      </c>
      <c r="AQ142" s="1" t="s">
        <v>147</v>
      </c>
      <c r="AR142" s="1" t="s">
        <v>147</v>
      </c>
    </row>
    <row r="143" spans="1:115" x14ac:dyDescent="0.3">
      <c r="A143" s="1" t="s">
        <v>1540</v>
      </c>
      <c r="B143" s="1" t="s">
        <v>1541</v>
      </c>
      <c r="E143" s="1" t="s">
        <v>3310</v>
      </c>
      <c r="G143" s="1" t="s">
        <v>1730</v>
      </c>
      <c r="H143" s="1">
        <v>25200</v>
      </c>
      <c r="I143" s="1" t="s">
        <v>1369</v>
      </c>
      <c r="K143" s="1" t="s">
        <v>1834</v>
      </c>
      <c r="N143" s="1" t="s">
        <v>147</v>
      </c>
      <c r="S143" s="1" t="s">
        <v>165</v>
      </c>
      <c r="T143" s="1" t="s">
        <v>667</v>
      </c>
      <c r="U143" s="1" t="s">
        <v>165</v>
      </c>
      <c r="V143" s="1" t="s">
        <v>667</v>
      </c>
      <c r="W143" s="1" t="s">
        <v>165</v>
      </c>
      <c r="X143" s="1" t="s">
        <v>667</v>
      </c>
      <c r="Y143" s="1" t="s">
        <v>165</v>
      </c>
      <c r="Z143" s="1" t="s">
        <v>667</v>
      </c>
      <c r="AA143" s="1" t="s">
        <v>165</v>
      </c>
      <c r="AB143" s="1" t="s">
        <v>667</v>
      </c>
      <c r="AN143" s="1" t="s">
        <v>147</v>
      </c>
      <c r="AT143" s="1" t="s">
        <v>147</v>
      </c>
      <c r="CF143" s="1" t="s">
        <v>147</v>
      </c>
    </row>
    <row r="144" spans="1:115" x14ac:dyDescent="0.3">
      <c r="A144" s="1" t="s">
        <v>2599</v>
      </c>
      <c r="B144" s="1" t="s">
        <v>2600</v>
      </c>
      <c r="E144" s="1" t="s">
        <v>3079</v>
      </c>
      <c r="G144" s="1" t="str">
        <f>CONCATENATE(E144," ",F144)</f>
        <v xml:space="preserve">Point Information Jeunesse / PIFE </v>
      </c>
      <c r="H144" s="1">
        <v>25200</v>
      </c>
      <c r="I144" s="1" t="s">
        <v>2601</v>
      </c>
      <c r="DB144" s="1" t="s">
        <v>147</v>
      </c>
    </row>
    <row r="145" spans="1:106" x14ac:dyDescent="0.3">
      <c r="A145" s="1" t="s">
        <v>2602</v>
      </c>
      <c r="B145" s="1" t="s">
        <v>2603</v>
      </c>
      <c r="E145" s="1" t="s">
        <v>2604</v>
      </c>
      <c r="G145" s="1" t="str">
        <f>CONCATENATE(E145," ",F145)</f>
        <v xml:space="preserve">Centre Culturel la Stauberie </v>
      </c>
      <c r="H145" s="1">
        <v>25230</v>
      </c>
      <c r="I145" s="1" t="s">
        <v>2605</v>
      </c>
      <c r="CX145" s="1" t="s">
        <v>147</v>
      </c>
    </row>
    <row r="146" spans="1:106" x14ac:dyDescent="0.3">
      <c r="A146" s="1" t="s">
        <v>2606</v>
      </c>
      <c r="B146" s="1" t="s">
        <v>2607</v>
      </c>
      <c r="E146" s="1" t="s">
        <v>2922</v>
      </c>
      <c r="H146" s="1">
        <v>25230</v>
      </c>
      <c r="I146" s="1" t="s">
        <v>2609</v>
      </c>
      <c r="CC146" s="1" t="s">
        <v>147</v>
      </c>
    </row>
    <row r="147" spans="1:106" x14ac:dyDescent="0.3">
      <c r="A147" s="1" t="s">
        <v>2610</v>
      </c>
      <c r="B147" s="1" t="s">
        <v>2611</v>
      </c>
      <c r="E147" s="1" t="s">
        <v>2612</v>
      </c>
      <c r="G147" s="1" t="str">
        <f>CONCATENATE(E147," ",F147)</f>
        <v xml:space="preserve">Maison pour tous </v>
      </c>
      <c r="H147" s="1">
        <v>25230</v>
      </c>
      <c r="I147" s="1" t="s">
        <v>2605</v>
      </c>
    </row>
    <row r="148" spans="1:106" x14ac:dyDescent="0.3">
      <c r="A148" s="1" t="s">
        <v>1546</v>
      </c>
      <c r="B148" s="1" t="s">
        <v>1547</v>
      </c>
      <c r="E148" s="1" t="s">
        <v>3062</v>
      </c>
      <c r="F148" s="1" t="s">
        <v>130</v>
      </c>
      <c r="G148" s="1" t="s">
        <v>1733</v>
      </c>
      <c r="H148" s="1">
        <v>25240</v>
      </c>
      <c r="I148" s="1" t="s">
        <v>2986</v>
      </c>
      <c r="K148" s="1" t="s">
        <v>1839</v>
      </c>
      <c r="AN148" s="1" t="s">
        <v>147</v>
      </c>
      <c r="CF148" s="1" t="s">
        <v>147</v>
      </c>
    </row>
    <row r="149" spans="1:106" x14ac:dyDescent="0.3">
      <c r="A149" s="1" t="s">
        <v>1524</v>
      </c>
      <c r="B149" s="1" t="s">
        <v>1525</v>
      </c>
      <c r="E149" s="1" t="s">
        <v>1652</v>
      </c>
      <c r="G149" s="1" t="s">
        <v>1722</v>
      </c>
      <c r="H149" s="1">
        <v>25250</v>
      </c>
      <c r="I149" s="1" t="s">
        <v>2935</v>
      </c>
      <c r="K149" s="1" t="s">
        <v>1823</v>
      </c>
      <c r="AN149" s="1" t="s">
        <v>147</v>
      </c>
      <c r="CF149" s="1" t="s">
        <v>147</v>
      </c>
      <c r="CM149" s="1" t="s">
        <v>147</v>
      </c>
    </row>
    <row r="150" spans="1:106" x14ac:dyDescent="0.3">
      <c r="A150" t="s">
        <v>3244</v>
      </c>
      <c r="B150" t="s">
        <v>3245</v>
      </c>
      <c r="D150" s="1" t="s">
        <v>3196</v>
      </c>
      <c r="E150" s="1" t="s">
        <v>3128</v>
      </c>
      <c r="F150" s="1" t="s">
        <v>3137</v>
      </c>
      <c r="G150" s="1" t="s">
        <v>3138</v>
      </c>
      <c r="H150" s="1">
        <v>25270</v>
      </c>
      <c r="I150" s="1" t="s">
        <v>3148</v>
      </c>
      <c r="J150" s="20" t="s">
        <v>3156</v>
      </c>
      <c r="K150" t="s">
        <v>3157</v>
      </c>
      <c r="L150" s="26" t="s">
        <v>3185</v>
      </c>
      <c r="M150" s="1" t="s">
        <v>3158</v>
      </c>
      <c r="N150" s="1" t="s">
        <v>147</v>
      </c>
      <c r="O150" s="1" t="s">
        <v>147</v>
      </c>
      <c r="P150" s="1" t="s">
        <v>147</v>
      </c>
      <c r="S150" s="1" t="s">
        <v>147</v>
      </c>
      <c r="T150" s="1" t="s">
        <v>147</v>
      </c>
      <c r="U150" s="1" t="s">
        <v>3177</v>
      </c>
      <c r="V150" s="1" t="s">
        <v>3178</v>
      </c>
      <c r="W150" s="1" t="s">
        <v>3177</v>
      </c>
      <c r="X150" s="1" t="s">
        <v>3178</v>
      </c>
      <c r="Y150" s="1" t="s">
        <v>3177</v>
      </c>
      <c r="Z150" s="1" t="s">
        <v>3178</v>
      </c>
      <c r="AA150" s="1" t="s">
        <v>3177</v>
      </c>
      <c r="AB150" s="1" t="s">
        <v>3178</v>
      </c>
      <c r="AC150" s="1" t="s">
        <v>3177</v>
      </c>
      <c r="AD150" s="19" t="s">
        <v>147</v>
      </c>
      <c r="AE150" s="19" t="s">
        <v>147</v>
      </c>
      <c r="AF150" s="19" t="s">
        <v>147</v>
      </c>
      <c r="AG150" s="1" t="s">
        <v>161</v>
      </c>
      <c r="AH150" s="1" t="s">
        <v>161</v>
      </c>
      <c r="AI150" s="1" t="s">
        <v>161</v>
      </c>
      <c r="AJ150" s="1" t="s">
        <v>161</v>
      </c>
      <c r="AK150" s="1" t="s">
        <v>161</v>
      </c>
      <c r="AL150" s="67">
        <v>43952</v>
      </c>
      <c r="AU150" s="1" t="s">
        <v>3180</v>
      </c>
      <c r="AV150" s="1" t="s">
        <v>161</v>
      </c>
      <c r="AW150" s="1" t="s">
        <v>161</v>
      </c>
      <c r="AX150" s="1" t="s">
        <v>161</v>
      </c>
      <c r="AY150" s="1" t="s">
        <v>161</v>
      </c>
      <c r="AZ150" s="1" t="s">
        <v>161</v>
      </c>
      <c r="BA150" s="1" t="s">
        <v>161</v>
      </c>
      <c r="BB150" s="1" t="s">
        <v>161</v>
      </c>
      <c r="BC150" s="1" t="s">
        <v>161</v>
      </c>
      <c r="BD150" s="1" t="s">
        <v>161</v>
      </c>
      <c r="BE150" s="1" t="s">
        <v>161</v>
      </c>
      <c r="BF150" s="1" t="s">
        <v>161</v>
      </c>
      <c r="BG150" s="1" t="s">
        <v>161</v>
      </c>
      <c r="BH150" s="1" t="s">
        <v>161</v>
      </c>
      <c r="BJ150" s="1" t="s">
        <v>161</v>
      </c>
      <c r="BK150" s="1" t="s">
        <v>161</v>
      </c>
      <c r="BQ150" s="1" t="s">
        <v>161</v>
      </c>
      <c r="BW150" s="1" t="s">
        <v>161</v>
      </c>
      <c r="BZ150" s="1">
        <v>5</v>
      </c>
    </row>
    <row r="151" spans="1:106" x14ac:dyDescent="0.3">
      <c r="A151" t="s">
        <v>3250</v>
      </c>
      <c r="B151" t="s">
        <v>3251</v>
      </c>
      <c r="D151" s="1" t="s">
        <v>3199</v>
      </c>
      <c r="E151" s="1" t="s">
        <v>3132</v>
      </c>
      <c r="F151" s="1" t="s">
        <v>3137</v>
      </c>
      <c r="G151" s="1" t="s">
        <v>3147</v>
      </c>
      <c r="H151" s="1">
        <v>25290</v>
      </c>
      <c r="I151" s="1" t="s">
        <v>3152</v>
      </c>
      <c r="J151" s="1" t="s">
        <v>3156</v>
      </c>
      <c r="K151" s="20" t="s">
        <v>3165</v>
      </c>
      <c r="L151" s="26" t="s">
        <v>3166</v>
      </c>
      <c r="M151" s="1" t="s">
        <v>3167</v>
      </c>
      <c r="N151" s="1" t="s">
        <v>147</v>
      </c>
      <c r="O151" s="1" t="s">
        <v>147</v>
      </c>
      <c r="P151" s="1" t="s">
        <v>147</v>
      </c>
      <c r="S151" s="19" t="s">
        <v>147</v>
      </c>
      <c r="T151" s="19" t="s">
        <v>147</v>
      </c>
      <c r="U151" s="1" t="s">
        <v>3177</v>
      </c>
      <c r="V151" s="1" t="s">
        <v>3179</v>
      </c>
      <c r="W151" s="1" t="s">
        <v>3177</v>
      </c>
      <c r="X151" s="1" t="s">
        <v>3179</v>
      </c>
      <c r="Y151" s="1" t="s">
        <v>3177</v>
      </c>
      <c r="Z151" s="1" t="s">
        <v>3179</v>
      </c>
      <c r="AA151" s="1" t="s">
        <v>3177</v>
      </c>
      <c r="AB151" s="1" t="s">
        <v>3179</v>
      </c>
      <c r="AC151" s="1" t="s">
        <v>3177</v>
      </c>
      <c r="AD151" s="19" t="s">
        <v>147</v>
      </c>
      <c r="AE151" s="19" t="s">
        <v>147</v>
      </c>
      <c r="AF151" s="19" t="s">
        <v>147</v>
      </c>
      <c r="AG151" s="1" t="s">
        <v>147</v>
      </c>
      <c r="AH151" s="1" t="s">
        <v>147</v>
      </c>
      <c r="AI151" s="1" t="s">
        <v>147</v>
      </c>
      <c r="AJ151" s="1" t="s">
        <v>147</v>
      </c>
      <c r="AK151" s="1" t="s">
        <v>147</v>
      </c>
      <c r="AL151" s="67">
        <v>43952</v>
      </c>
      <c r="AU151" s="1" t="s">
        <v>3180</v>
      </c>
      <c r="AV151" s="1" t="s">
        <v>147</v>
      </c>
      <c r="AW151" s="1" t="s">
        <v>147</v>
      </c>
      <c r="AX151" s="1" t="s">
        <v>147</v>
      </c>
      <c r="AY151" s="1" t="s">
        <v>147</v>
      </c>
      <c r="AZ151" s="1" t="s">
        <v>147</v>
      </c>
      <c r="BA151" s="1" t="s">
        <v>147</v>
      </c>
      <c r="BB151" s="1" t="s">
        <v>147</v>
      </c>
      <c r="BC151" s="1" t="s">
        <v>147</v>
      </c>
      <c r="BD151" s="1" t="s">
        <v>147</v>
      </c>
      <c r="BE151" s="1" t="s">
        <v>147</v>
      </c>
      <c r="BF151" s="1" t="s">
        <v>147</v>
      </c>
      <c r="BG151" s="1" t="s">
        <v>147</v>
      </c>
      <c r="BH151" s="1" t="s">
        <v>147</v>
      </c>
      <c r="BI151" s="1" t="s">
        <v>147</v>
      </c>
      <c r="BJ151" s="1" t="s">
        <v>147</v>
      </c>
      <c r="BK151" s="1" t="s">
        <v>147</v>
      </c>
      <c r="BQ151" s="1" t="s">
        <v>147</v>
      </c>
      <c r="BW151" s="1" t="s">
        <v>147</v>
      </c>
      <c r="BZ151" s="1">
        <v>5</v>
      </c>
    </row>
    <row r="152" spans="1:106" x14ac:dyDescent="0.3">
      <c r="A152" s="1" t="s">
        <v>642</v>
      </c>
      <c r="B152" s="1" t="s">
        <v>643</v>
      </c>
      <c r="E152" s="1" t="s">
        <v>535</v>
      </c>
      <c r="G152" s="1" t="s">
        <v>561</v>
      </c>
      <c r="H152" s="1">
        <v>25300</v>
      </c>
      <c r="I152" s="1" t="s">
        <v>562</v>
      </c>
      <c r="L152" s="1" t="s">
        <v>591</v>
      </c>
      <c r="M152" s="1" t="s">
        <v>611</v>
      </c>
      <c r="AM152" s="1" t="s">
        <v>147</v>
      </c>
    </row>
    <row r="153" spans="1:106" x14ac:dyDescent="0.3">
      <c r="A153" s="1" t="s">
        <v>1293</v>
      </c>
      <c r="B153" s="1" t="s">
        <v>1294</v>
      </c>
      <c r="E153" s="1" t="s">
        <v>1328</v>
      </c>
      <c r="G153" s="1" t="s">
        <v>1357</v>
      </c>
      <c r="H153" s="1">
        <v>25300</v>
      </c>
      <c r="I153" s="1" t="s">
        <v>1358</v>
      </c>
      <c r="K153" s="1" t="s">
        <v>1405</v>
      </c>
      <c r="L153" s="1" t="s">
        <v>1427</v>
      </c>
      <c r="DA153" s="1" t="s">
        <v>147</v>
      </c>
    </row>
    <row r="154" spans="1:106" x14ac:dyDescent="0.3">
      <c r="A154" s="1" t="s">
        <v>2613</v>
      </c>
      <c r="B154" s="1" t="s">
        <v>2614</v>
      </c>
      <c r="E154" s="1" t="s">
        <v>2615</v>
      </c>
      <c r="G154" s="1" t="str">
        <f>CONCATENATE(E154," ",F154)</f>
        <v xml:space="preserve">Espace Multimedia </v>
      </c>
      <c r="H154" s="1">
        <v>25310</v>
      </c>
      <c r="I154" s="1" t="s">
        <v>2616</v>
      </c>
      <c r="CC154" s="1" t="s">
        <v>147</v>
      </c>
    </row>
    <row r="155" spans="1:106" x14ac:dyDescent="0.3">
      <c r="A155" s="1" t="s">
        <v>2617</v>
      </c>
      <c r="B155" s="1" t="s">
        <v>2618</v>
      </c>
      <c r="E155" s="1" t="s">
        <v>2619</v>
      </c>
      <c r="G155" s="1" t="s">
        <v>2987</v>
      </c>
      <c r="H155" s="1">
        <v>25330</v>
      </c>
      <c r="I155" s="1" t="s">
        <v>2620</v>
      </c>
    </row>
    <row r="156" spans="1:106" x14ac:dyDescent="0.3">
      <c r="A156" s="1" t="s">
        <v>1438</v>
      </c>
      <c r="B156" s="1" t="s">
        <v>1439</v>
      </c>
      <c r="E156" s="1" t="s">
        <v>3324</v>
      </c>
      <c r="G156" s="1" t="s">
        <v>1679</v>
      </c>
      <c r="H156" s="1">
        <v>25330</v>
      </c>
      <c r="I156" s="1" t="s">
        <v>2903</v>
      </c>
      <c r="K156" s="1" t="s">
        <v>1774</v>
      </c>
      <c r="L156" s="1" t="s">
        <v>3325</v>
      </c>
      <c r="N156" s="1" t="s">
        <v>147</v>
      </c>
      <c r="S156" s="1" t="s">
        <v>511</v>
      </c>
      <c r="T156" s="1" t="s">
        <v>173</v>
      </c>
      <c r="U156" s="1" t="s">
        <v>511</v>
      </c>
      <c r="V156" s="1" t="s">
        <v>173</v>
      </c>
      <c r="W156" s="1" t="s">
        <v>511</v>
      </c>
      <c r="X156" s="1" t="s">
        <v>173</v>
      </c>
      <c r="Y156" s="1" t="s">
        <v>511</v>
      </c>
      <c r="Z156" s="1" t="s">
        <v>173</v>
      </c>
      <c r="AA156" s="1" t="s">
        <v>511</v>
      </c>
      <c r="AB156" s="1" t="s">
        <v>173</v>
      </c>
      <c r="AC156" s="1" t="s">
        <v>165</v>
      </c>
      <c r="AN156" s="1" t="s">
        <v>147</v>
      </c>
      <c r="AT156" s="1" t="s">
        <v>147</v>
      </c>
      <c r="CF156" s="1" t="s">
        <v>147</v>
      </c>
    </row>
    <row r="157" spans="1:106" x14ac:dyDescent="0.3">
      <c r="A157" s="1" t="s">
        <v>1484</v>
      </c>
      <c r="B157" s="1" t="s">
        <v>1485</v>
      </c>
      <c r="E157" s="1" t="s">
        <v>1637</v>
      </c>
      <c r="G157" s="1" t="s">
        <v>1702</v>
      </c>
      <c r="H157" s="1">
        <v>25340</v>
      </c>
      <c r="I157" s="1" t="s">
        <v>2918</v>
      </c>
      <c r="K157" s="1" t="s">
        <v>1799</v>
      </c>
      <c r="S157" s="1" t="s">
        <v>508</v>
      </c>
      <c r="T157" s="1" t="s">
        <v>667</v>
      </c>
      <c r="U157" s="1" t="s">
        <v>508</v>
      </c>
      <c r="V157" s="1" t="s">
        <v>507</v>
      </c>
      <c r="W157" s="1" t="s">
        <v>1886</v>
      </c>
      <c r="Y157" s="1" t="s">
        <v>508</v>
      </c>
      <c r="Z157" s="1" t="s">
        <v>667</v>
      </c>
      <c r="AA157" s="1" t="s">
        <v>486</v>
      </c>
      <c r="AB157" s="1" t="s">
        <v>1906</v>
      </c>
      <c r="AN157" s="1" t="s">
        <v>147</v>
      </c>
      <c r="CF157" s="1" t="s">
        <v>147</v>
      </c>
      <c r="CM157" s="1" t="s">
        <v>147</v>
      </c>
    </row>
    <row r="158" spans="1:106" x14ac:dyDescent="0.3">
      <c r="A158" s="1" t="s">
        <v>2621</v>
      </c>
      <c r="B158" s="1" t="s">
        <v>2622</v>
      </c>
      <c r="E158" s="1" t="s">
        <v>2623</v>
      </c>
      <c r="G158" s="1" t="str">
        <f>CONCATENATE(E158," ",F158)</f>
        <v xml:space="preserve">Espace jeune </v>
      </c>
      <c r="H158" s="1">
        <v>25350</v>
      </c>
      <c r="I158" s="1" t="s">
        <v>2624</v>
      </c>
      <c r="DB158" s="1" t="s">
        <v>147</v>
      </c>
    </row>
    <row r="159" spans="1:106" x14ac:dyDescent="0.3">
      <c r="A159" s="1" t="s">
        <v>1464</v>
      </c>
      <c r="B159" s="1" t="s">
        <v>1465</v>
      </c>
      <c r="E159" s="1" t="s">
        <v>1632</v>
      </c>
      <c r="G159" s="1" t="s">
        <v>1692</v>
      </c>
      <c r="H159" s="1">
        <v>25360</v>
      </c>
      <c r="I159" s="1" t="s">
        <v>2912</v>
      </c>
      <c r="K159" s="1" t="s">
        <v>1790</v>
      </c>
      <c r="S159" s="1" t="s">
        <v>508</v>
      </c>
      <c r="T159" s="1" t="s">
        <v>1899</v>
      </c>
      <c r="U159" s="1" t="s">
        <v>508</v>
      </c>
      <c r="V159" s="1" t="s">
        <v>513</v>
      </c>
      <c r="W159" s="1" t="s">
        <v>165</v>
      </c>
      <c r="X159" s="1" t="s">
        <v>666</v>
      </c>
      <c r="Y159" s="1" t="s">
        <v>508</v>
      </c>
      <c r="Z159" s="1" t="s">
        <v>1900</v>
      </c>
      <c r="AN159" s="1" t="s">
        <v>147</v>
      </c>
      <c r="CF159" s="1" t="s">
        <v>147</v>
      </c>
      <c r="CM159" s="1" t="s">
        <v>147</v>
      </c>
    </row>
    <row r="160" spans="1:106" x14ac:dyDescent="0.3">
      <c r="A160" t="s">
        <v>3246</v>
      </c>
      <c r="B160" t="s">
        <v>3247</v>
      </c>
      <c r="D160" s="54" t="s">
        <v>3197</v>
      </c>
      <c r="E160" s="1" t="s">
        <v>3129</v>
      </c>
      <c r="F160" s="1" t="s">
        <v>3137</v>
      </c>
      <c r="G160" s="1" t="s">
        <v>3139</v>
      </c>
      <c r="H160" s="1">
        <v>25370</v>
      </c>
      <c r="I160" s="1" t="s">
        <v>3149</v>
      </c>
      <c r="J160" s="20" t="s">
        <v>3156</v>
      </c>
      <c r="K160" s="66" t="s">
        <v>3159</v>
      </c>
      <c r="L160" s="26" t="s">
        <v>3186</v>
      </c>
      <c r="M160" s="1" t="s">
        <v>3160</v>
      </c>
      <c r="N160" s="1" t="s">
        <v>147</v>
      </c>
      <c r="O160" s="1" t="s">
        <v>147</v>
      </c>
      <c r="P160" s="1" t="s">
        <v>147</v>
      </c>
      <c r="S160" s="1" t="s">
        <v>161</v>
      </c>
      <c r="T160" s="1" t="s">
        <v>161</v>
      </c>
      <c r="U160" s="1" t="s">
        <v>3177</v>
      </c>
      <c r="V160" s="1" t="s">
        <v>3178</v>
      </c>
      <c r="W160" s="1" t="s">
        <v>3177</v>
      </c>
      <c r="X160" s="1" t="s">
        <v>3178</v>
      </c>
      <c r="Y160" s="1" t="s">
        <v>3177</v>
      </c>
      <c r="Z160" s="1" t="s">
        <v>3178</v>
      </c>
      <c r="AA160" s="1" t="s">
        <v>3177</v>
      </c>
      <c r="AB160" s="1" t="s">
        <v>3178</v>
      </c>
      <c r="AC160" s="1" t="s">
        <v>3177</v>
      </c>
      <c r="AD160" s="1" t="s">
        <v>161</v>
      </c>
      <c r="AE160" s="1" t="s">
        <v>161</v>
      </c>
      <c r="AF160" s="1" t="s">
        <v>161</v>
      </c>
      <c r="AG160" s="1" t="s">
        <v>161</v>
      </c>
      <c r="AH160" s="1" t="s">
        <v>161</v>
      </c>
      <c r="AI160" s="1" t="s">
        <v>161</v>
      </c>
      <c r="AJ160" s="1" t="s">
        <v>161</v>
      </c>
      <c r="AK160" s="1" t="s">
        <v>161</v>
      </c>
      <c r="AL160" s="67">
        <v>43952</v>
      </c>
      <c r="AU160" s="1" t="s">
        <v>3180</v>
      </c>
      <c r="AV160" s="1" t="s">
        <v>161</v>
      </c>
      <c r="AW160" s="1" t="s">
        <v>161</v>
      </c>
      <c r="AX160" s="1" t="s">
        <v>161</v>
      </c>
      <c r="AY160" s="1" t="s">
        <v>161</v>
      </c>
      <c r="AZ160" s="1" t="s">
        <v>161</v>
      </c>
      <c r="BA160" s="1" t="s">
        <v>161</v>
      </c>
      <c r="BB160" s="1" t="s">
        <v>161</v>
      </c>
      <c r="BC160" s="1" t="s">
        <v>161</v>
      </c>
      <c r="BD160" s="1" t="s">
        <v>161</v>
      </c>
      <c r="BE160" s="1" t="s">
        <v>161</v>
      </c>
      <c r="BF160" s="1" t="s">
        <v>161</v>
      </c>
      <c r="BG160" s="1" t="s">
        <v>161</v>
      </c>
      <c r="BH160" s="1" t="s">
        <v>161</v>
      </c>
      <c r="BJ160" s="1" t="s">
        <v>161</v>
      </c>
      <c r="BK160" s="1" t="s">
        <v>161</v>
      </c>
      <c r="BQ160" s="1" t="s">
        <v>161</v>
      </c>
      <c r="BW160" s="1" t="s">
        <v>161</v>
      </c>
      <c r="BZ160" s="1">
        <v>6</v>
      </c>
    </row>
    <row r="161" spans="1:101" x14ac:dyDescent="0.3">
      <c r="A161" s="1" t="s">
        <v>1454</v>
      </c>
      <c r="B161" s="1" t="s">
        <v>1455</v>
      </c>
      <c r="E161" s="1" t="s">
        <v>1630</v>
      </c>
      <c r="G161" s="1" t="s">
        <v>1687</v>
      </c>
      <c r="H161" s="1">
        <v>25380</v>
      </c>
      <c r="I161" s="1" t="s">
        <v>2909</v>
      </c>
      <c r="K161" s="1" t="s">
        <v>1784</v>
      </c>
      <c r="T161" s="1" t="s">
        <v>506</v>
      </c>
      <c r="U161" s="1" t="s">
        <v>165</v>
      </c>
      <c r="V161" s="1" t="s">
        <v>494</v>
      </c>
      <c r="Y161" s="1" t="s">
        <v>165</v>
      </c>
      <c r="Z161" s="1" t="s">
        <v>494</v>
      </c>
      <c r="AA161" s="1" t="s">
        <v>165</v>
      </c>
      <c r="AB161" s="1" t="s">
        <v>494</v>
      </c>
      <c r="AC161" s="1" t="s">
        <v>165</v>
      </c>
      <c r="AN161" s="1" t="s">
        <v>147</v>
      </c>
      <c r="CF161" s="1" t="s">
        <v>147</v>
      </c>
    </row>
    <row r="162" spans="1:101" x14ac:dyDescent="0.3">
      <c r="A162" s="1" t="s">
        <v>1554</v>
      </c>
      <c r="B162" s="1" t="s">
        <v>1555</v>
      </c>
      <c r="E162" s="1" t="s">
        <v>3065</v>
      </c>
      <c r="F162" s="1" t="s">
        <v>130</v>
      </c>
      <c r="G162" s="1" t="s">
        <v>1737</v>
      </c>
      <c r="H162" s="1">
        <v>25390</v>
      </c>
      <c r="I162" s="1" t="s">
        <v>2991</v>
      </c>
      <c r="K162" s="1" t="s">
        <v>1844</v>
      </c>
      <c r="AN162" s="1" t="s">
        <v>147</v>
      </c>
      <c r="CF162" s="1" t="s">
        <v>147</v>
      </c>
    </row>
    <row r="163" spans="1:101" x14ac:dyDescent="0.3">
      <c r="A163" t="s">
        <v>3256</v>
      </c>
      <c r="B163" t="s">
        <v>3257</v>
      </c>
      <c r="D163" s="54" t="s">
        <v>3200</v>
      </c>
      <c r="E163" s="1" t="s">
        <v>3135</v>
      </c>
      <c r="F163" s="1" t="s">
        <v>3137</v>
      </c>
      <c r="G163" s="1" t="s">
        <v>3145</v>
      </c>
      <c r="H163" s="1">
        <v>25400</v>
      </c>
      <c r="I163" s="1" t="s">
        <v>2628</v>
      </c>
      <c r="J163" s="1" t="s">
        <v>3156</v>
      </c>
      <c r="K163" s="20" t="s">
        <v>3171</v>
      </c>
      <c r="L163" s="69" t="s">
        <v>3191</v>
      </c>
      <c r="M163" s="1" t="s">
        <v>3172</v>
      </c>
      <c r="N163" s="1" t="s">
        <v>147</v>
      </c>
      <c r="O163" s="1" t="s">
        <v>147</v>
      </c>
      <c r="P163" s="1" t="s">
        <v>147</v>
      </c>
      <c r="S163" s="19" t="s">
        <v>147</v>
      </c>
      <c r="T163" s="19" t="s">
        <v>147</v>
      </c>
      <c r="U163" s="1" t="s">
        <v>3177</v>
      </c>
      <c r="V163" s="1" t="s">
        <v>3179</v>
      </c>
      <c r="W163" s="1" t="s">
        <v>3177</v>
      </c>
      <c r="X163" s="1" t="s">
        <v>3179</v>
      </c>
      <c r="Y163" s="1" t="s">
        <v>3177</v>
      </c>
      <c r="Z163" s="1" t="s">
        <v>3179</v>
      </c>
      <c r="AA163" s="1" t="s">
        <v>3177</v>
      </c>
      <c r="AB163" s="1" t="s">
        <v>3179</v>
      </c>
      <c r="AC163" s="1" t="s">
        <v>3177</v>
      </c>
      <c r="AD163" s="19" t="s">
        <v>147</v>
      </c>
      <c r="AE163" s="19" t="s">
        <v>147</v>
      </c>
      <c r="AF163" s="19" t="s">
        <v>147</v>
      </c>
      <c r="AG163" s="19" t="s">
        <v>147</v>
      </c>
      <c r="AH163" s="19" t="s">
        <v>147</v>
      </c>
      <c r="AI163" s="19" t="s">
        <v>147</v>
      </c>
      <c r="AJ163" s="19" t="s">
        <v>147</v>
      </c>
      <c r="AK163" s="19" t="s">
        <v>147</v>
      </c>
      <c r="AL163" s="67">
        <v>43952</v>
      </c>
      <c r="AU163" s="1" t="s">
        <v>3180</v>
      </c>
      <c r="AV163" s="1" t="s">
        <v>147</v>
      </c>
      <c r="AW163" s="1" t="s">
        <v>147</v>
      </c>
      <c r="AX163" s="1" t="s">
        <v>147</v>
      </c>
      <c r="AY163" s="1" t="s">
        <v>147</v>
      </c>
      <c r="AZ163" s="1" t="s">
        <v>147</v>
      </c>
      <c r="BA163" s="1" t="s">
        <v>147</v>
      </c>
      <c r="BB163" s="1" t="s">
        <v>147</v>
      </c>
      <c r="BC163" s="1" t="s">
        <v>147</v>
      </c>
      <c r="BD163" s="1" t="s">
        <v>147</v>
      </c>
      <c r="BE163" s="1" t="s">
        <v>147</v>
      </c>
      <c r="BF163" s="1" t="s">
        <v>147</v>
      </c>
      <c r="BG163" s="1" t="s">
        <v>147</v>
      </c>
      <c r="BH163" s="1" t="s">
        <v>147</v>
      </c>
      <c r="BI163" s="1" t="s">
        <v>147</v>
      </c>
      <c r="BJ163" s="1" t="s">
        <v>147</v>
      </c>
      <c r="BK163" s="1" t="s">
        <v>147</v>
      </c>
      <c r="BQ163" s="1" t="s">
        <v>147</v>
      </c>
      <c r="BW163" s="1" t="s">
        <v>147</v>
      </c>
      <c r="BZ163" s="1">
        <v>6</v>
      </c>
    </row>
    <row r="164" spans="1:101" x14ac:dyDescent="0.3">
      <c r="A164" s="1" t="s">
        <v>2625</v>
      </c>
      <c r="B164" s="1" t="s">
        <v>2626</v>
      </c>
      <c r="E164" s="1" t="s">
        <v>2627</v>
      </c>
      <c r="G164" s="1" t="str">
        <f>CONCATENATE(E164," ",F164)</f>
        <v xml:space="preserve">Espace citoyen </v>
      </c>
      <c r="H164" s="1">
        <v>25400</v>
      </c>
      <c r="I164" s="1" t="s">
        <v>2628</v>
      </c>
    </row>
    <row r="165" spans="1:101" x14ac:dyDescent="0.3">
      <c r="A165" s="1" t="s">
        <v>2629</v>
      </c>
      <c r="B165" s="1" t="s">
        <v>2630</v>
      </c>
      <c r="E165" s="1" t="s">
        <v>3044</v>
      </c>
      <c r="G165" s="1" t="str">
        <f>CONCATENATE(E165," ",F165)</f>
        <v xml:space="preserve">Association Saint-Vit Informatique </v>
      </c>
      <c r="H165" s="1">
        <v>25410</v>
      </c>
      <c r="I165" s="1" t="s">
        <v>3034</v>
      </c>
      <c r="CW165" s="1" t="s">
        <v>147</v>
      </c>
    </row>
    <row r="166" spans="1:101" x14ac:dyDescent="0.3">
      <c r="A166" s="1" t="s">
        <v>1594</v>
      </c>
      <c r="B166" s="1" t="s">
        <v>1595</v>
      </c>
      <c r="E166" s="1" t="s">
        <v>1668</v>
      </c>
      <c r="G166" s="1" t="s">
        <v>1757</v>
      </c>
      <c r="H166" s="1">
        <v>25430</v>
      </c>
      <c r="I166" s="1" t="s">
        <v>3013</v>
      </c>
      <c r="K166" s="1" t="s">
        <v>1866</v>
      </c>
      <c r="AN166" s="1" t="s">
        <v>147</v>
      </c>
      <c r="CF166" s="1" t="s">
        <v>147</v>
      </c>
      <c r="CM166" s="1" t="s">
        <v>147</v>
      </c>
    </row>
    <row r="167" spans="1:101" x14ac:dyDescent="0.3">
      <c r="A167" s="1" t="s">
        <v>1570</v>
      </c>
      <c r="B167" s="1" t="s">
        <v>1571</v>
      </c>
      <c r="E167" s="1" t="s">
        <v>1660</v>
      </c>
      <c r="G167" s="1" t="s">
        <v>1745</v>
      </c>
      <c r="H167" s="1">
        <v>25440</v>
      </c>
      <c r="I167" s="1" t="s">
        <v>2999</v>
      </c>
      <c r="K167" s="1" t="s">
        <v>1852</v>
      </c>
      <c r="AN167" s="1" t="s">
        <v>147</v>
      </c>
      <c r="CF167" s="1" t="s">
        <v>147</v>
      </c>
    </row>
    <row r="168" spans="1:101" x14ac:dyDescent="0.3">
      <c r="A168" s="1" t="s">
        <v>2631</v>
      </c>
      <c r="B168" s="1" t="s">
        <v>2632</v>
      </c>
      <c r="E168" s="1" t="s">
        <v>2633</v>
      </c>
      <c r="G168" s="1" t="str">
        <f>CONCATENATE(E168," ",F168)</f>
        <v xml:space="preserve">Maison des associations </v>
      </c>
      <c r="H168" s="1">
        <v>25490</v>
      </c>
      <c r="I168" s="1" t="s">
        <v>2634</v>
      </c>
    </row>
    <row r="169" spans="1:101" x14ac:dyDescent="0.3">
      <c r="A169" t="s">
        <v>3254</v>
      </c>
      <c r="B169" t="s">
        <v>3255</v>
      </c>
      <c r="D169" s="54" t="s">
        <v>3200</v>
      </c>
      <c r="E169" s="1" t="s">
        <v>3134</v>
      </c>
      <c r="F169" s="1" t="s">
        <v>3137</v>
      </c>
      <c r="G169" s="1" t="s">
        <v>3144</v>
      </c>
      <c r="H169" s="1">
        <v>25550</v>
      </c>
      <c r="I169" s="1" t="s">
        <v>570</v>
      </c>
      <c r="J169" s="1" t="s">
        <v>3156</v>
      </c>
      <c r="K169" s="20" t="s">
        <v>3170</v>
      </c>
      <c r="L169" s="68" t="s">
        <v>3190</v>
      </c>
      <c r="N169" s="1" t="s">
        <v>147</v>
      </c>
      <c r="O169" s="1" t="s">
        <v>147</v>
      </c>
      <c r="P169" s="1" t="s">
        <v>147</v>
      </c>
      <c r="S169" s="19" t="s">
        <v>147</v>
      </c>
      <c r="T169" s="19" t="s">
        <v>147</v>
      </c>
      <c r="U169" s="1" t="s">
        <v>165</v>
      </c>
      <c r="V169" s="1" t="s">
        <v>173</v>
      </c>
      <c r="W169" s="1" t="s">
        <v>165</v>
      </c>
      <c r="X169" s="1" t="s">
        <v>173</v>
      </c>
      <c r="Y169" s="1" t="s">
        <v>165</v>
      </c>
      <c r="Z169" s="1" t="s">
        <v>173</v>
      </c>
      <c r="AA169" s="1" t="s">
        <v>165</v>
      </c>
      <c r="AB169" s="1" t="s">
        <v>173</v>
      </c>
      <c r="AC169" s="1" t="s">
        <v>165</v>
      </c>
      <c r="AD169" s="19" t="s">
        <v>147</v>
      </c>
      <c r="AE169" s="19" t="s">
        <v>147</v>
      </c>
      <c r="AF169" s="19" t="s">
        <v>147</v>
      </c>
      <c r="AG169" s="19" t="s">
        <v>147</v>
      </c>
      <c r="AH169" s="19" t="s">
        <v>147</v>
      </c>
      <c r="AI169" s="19" t="s">
        <v>147</v>
      </c>
      <c r="AJ169" s="19" t="s">
        <v>147</v>
      </c>
      <c r="AK169" s="19" t="s">
        <v>147</v>
      </c>
      <c r="AL169" s="67">
        <v>43952</v>
      </c>
      <c r="AU169" s="1" t="s">
        <v>3180</v>
      </c>
      <c r="AV169" s="1" t="s">
        <v>147</v>
      </c>
      <c r="AW169" s="1" t="s">
        <v>147</v>
      </c>
      <c r="AX169" s="1" t="s">
        <v>147</v>
      </c>
      <c r="AY169" s="1" t="s">
        <v>147</v>
      </c>
      <c r="AZ169" s="1" t="s">
        <v>147</v>
      </c>
      <c r="BA169" s="1" t="s">
        <v>147</v>
      </c>
      <c r="BB169" s="1" t="s">
        <v>147</v>
      </c>
      <c r="BC169" s="1" t="s">
        <v>147</v>
      </c>
      <c r="BD169" s="1" t="s">
        <v>147</v>
      </c>
      <c r="BE169" s="1" t="s">
        <v>147</v>
      </c>
      <c r="BF169" s="1" t="s">
        <v>147</v>
      </c>
      <c r="BG169" s="1" t="s">
        <v>147</v>
      </c>
      <c r="BH169" s="1" t="s">
        <v>147</v>
      </c>
      <c r="BI169" s="1" t="s">
        <v>147</v>
      </c>
      <c r="BJ169" s="1" t="s">
        <v>147</v>
      </c>
      <c r="BK169" s="1" t="s">
        <v>147</v>
      </c>
      <c r="BW169" s="1" t="s">
        <v>147</v>
      </c>
      <c r="BZ169" s="1">
        <v>4</v>
      </c>
    </row>
    <row r="170" spans="1:101" x14ac:dyDescent="0.3">
      <c r="A170" s="1" t="s">
        <v>650</v>
      </c>
      <c r="B170" s="1" t="s">
        <v>651</v>
      </c>
      <c r="E170" s="1" t="s">
        <v>2635</v>
      </c>
      <c r="G170" s="1" t="str">
        <f>CONCATENATE(E170," ",F170)</f>
        <v xml:space="preserve">Association de Gestion - Maison pour tous </v>
      </c>
      <c r="H170" s="1">
        <v>25550</v>
      </c>
      <c r="I170" s="1" t="s">
        <v>570</v>
      </c>
    </row>
    <row r="171" spans="1:101" x14ac:dyDescent="0.3">
      <c r="A171" s="1" t="s">
        <v>650</v>
      </c>
      <c r="B171" s="1" t="s">
        <v>651</v>
      </c>
      <c r="E171" s="1" t="s">
        <v>3042</v>
      </c>
      <c r="G171" s="1" t="s">
        <v>569</v>
      </c>
      <c r="H171" s="1">
        <v>25550</v>
      </c>
      <c r="I171" s="1" t="s">
        <v>570</v>
      </c>
      <c r="L171" s="1" t="s">
        <v>595</v>
      </c>
      <c r="M171" s="1" t="s">
        <v>615</v>
      </c>
      <c r="AM171" s="1" t="s">
        <v>147</v>
      </c>
      <c r="CW171" s="1" t="s">
        <v>147</v>
      </c>
    </row>
    <row r="172" spans="1:101" x14ac:dyDescent="0.3">
      <c r="A172" t="s">
        <v>3260</v>
      </c>
      <c r="B172" t="s">
        <v>3261</v>
      </c>
      <c r="D172" s="1" t="s">
        <v>3202</v>
      </c>
      <c r="E172" s="1" t="s">
        <v>3136</v>
      </c>
      <c r="F172" s="1" t="s">
        <v>3137</v>
      </c>
      <c r="G172" s="1" t="s">
        <v>3207</v>
      </c>
      <c r="H172" s="1">
        <v>25560</v>
      </c>
      <c r="I172" s="1" t="s">
        <v>2929</v>
      </c>
      <c r="J172" s="1" t="s">
        <v>3156</v>
      </c>
      <c r="K172" s="20" t="s">
        <v>3175</v>
      </c>
      <c r="L172" s="69" t="s">
        <v>3193</v>
      </c>
      <c r="M172" s="1" t="s">
        <v>3176</v>
      </c>
      <c r="O172" s="1" t="s">
        <v>147</v>
      </c>
      <c r="S172" s="19" t="s">
        <v>147</v>
      </c>
      <c r="T172" s="19" t="s">
        <v>147</v>
      </c>
      <c r="U172" s="1" t="s">
        <v>165</v>
      </c>
      <c r="V172" s="1" t="s">
        <v>173</v>
      </c>
      <c r="W172" s="1" t="s">
        <v>165</v>
      </c>
      <c r="X172" s="1" t="s">
        <v>173</v>
      </c>
      <c r="Y172" s="1" t="s">
        <v>165</v>
      </c>
      <c r="Z172" s="1" t="s">
        <v>173</v>
      </c>
      <c r="AA172" s="1" t="s">
        <v>165</v>
      </c>
      <c r="AB172" s="1" t="s">
        <v>173</v>
      </c>
      <c r="AC172" s="1" t="s">
        <v>165</v>
      </c>
      <c r="AD172" s="19" t="s">
        <v>147</v>
      </c>
      <c r="AE172" s="19" t="s">
        <v>147</v>
      </c>
      <c r="AF172" s="19" t="s">
        <v>147</v>
      </c>
      <c r="AG172" s="19" t="s">
        <v>147</v>
      </c>
      <c r="AH172" s="19" t="s">
        <v>147</v>
      </c>
      <c r="AI172" s="19" t="s">
        <v>147</v>
      </c>
      <c r="AJ172" s="19" t="s">
        <v>147</v>
      </c>
      <c r="AK172" s="19" t="s">
        <v>147</v>
      </c>
      <c r="AL172" s="67">
        <v>43831</v>
      </c>
      <c r="AU172" s="1" t="s">
        <v>3180</v>
      </c>
      <c r="AW172" s="1" t="s">
        <v>147</v>
      </c>
      <c r="BE172" s="1" t="s">
        <v>147</v>
      </c>
      <c r="BF172" s="1" t="s">
        <v>147</v>
      </c>
      <c r="BG172" s="1" t="s">
        <v>147</v>
      </c>
      <c r="BH172" s="1" t="s">
        <v>147</v>
      </c>
      <c r="BJ172" s="1" t="s">
        <v>147</v>
      </c>
      <c r="BK172" s="1" t="s">
        <v>147</v>
      </c>
      <c r="BO172" s="1" t="s">
        <v>147</v>
      </c>
      <c r="BW172" s="1" t="s">
        <v>147</v>
      </c>
      <c r="BZ172" s="1">
        <v>3</v>
      </c>
    </row>
    <row r="173" spans="1:101" x14ac:dyDescent="0.3">
      <c r="A173" s="1" t="s">
        <v>1506</v>
      </c>
      <c r="B173" s="1" t="s">
        <v>1507</v>
      </c>
      <c r="E173" s="1" t="s">
        <v>3056</v>
      </c>
      <c r="F173" s="1" t="s">
        <v>130</v>
      </c>
      <c r="G173" s="1" t="s">
        <v>1713</v>
      </c>
      <c r="H173" s="1">
        <v>25560</v>
      </c>
      <c r="I173" s="1" t="s">
        <v>2929</v>
      </c>
      <c r="K173" s="1" t="s">
        <v>1814</v>
      </c>
      <c r="AN173" s="1" t="s">
        <v>147</v>
      </c>
      <c r="CF173" s="1" t="s">
        <v>147</v>
      </c>
    </row>
    <row r="174" spans="1:101" x14ac:dyDescent="0.3">
      <c r="A174" s="1" t="s">
        <v>1548</v>
      </c>
      <c r="B174" s="1" t="s">
        <v>1549</v>
      </c>
      <c r="E174" s="1" t="s">
        <v>3321</v>
      </c>
      <c r="G174" s="1" t="s">
        <v>1734</v>
      </c>
      <c r="H174" s="1">
        <v>25580</v>
      </c>
      <c r="I174" s="1" t="s">
        <v>3322</v>
      </c>
      <c r="K174" s="1" t="s">
        <v>1840</v>
      </c>
      <c r="N174" s="1" t="s">
        <v>147</v>
      </c>
      <c r="T174" s="1" t="s">
        <v>494</v>
      </c>
      <c r="V174" s="1" t="s">
        <v>494</v>
      </c>
      <c r="W174" s="1" t="s">
        <v>520</v>
      </c>
      <c r="Z174" s="1" t="s">
        <v>482</v>
      </c>
      <c r="AA174" s="1" t="s">
        <v>165</v>
      </c>
      <c r="AB174" s="1" t="s">
        <v>498</v>
      </c>
      <c r="AN174" s="1" t="s">
        <v>147</v>
      </c>
      <c r="AT174" s="1" t="s">
        <v>147</v>
      </c>
      <c r="CF174" s="1" t="s">
        <v>147</v>
      </c>
    </row>
    <row r="175" spans="1:101" x14ac:dyDescent="0.3">
      <c r="A175" s="1" t="s">
        <v>2640</v>
      </c>
      <c r="B175" s="1" t="s">
        <v>2641</v>
      </c>
      <c r="E175" s="1" t="s">
        <v>2608</v>
      </c>
      <c r="G175" s="1" t="str">
        <f>CONCATENATE(E175," ",F175)</f>
        <v xml:space="preserve">Ecole primaire </v>
      </c>
      <c r="H175" s="1">
        <v>25600</v>
      </c>
      <c r="I175" s="1" t="s">
        <v>2642</v>
      </c>
      <c r="CC175" s="1" t="s">
        <v>147</v>
      </c>
    </row>
    <row r="176" spans="1:101" x14ac:dyDescent="0.3">
      <c r="A176" s="1" t="s">
        <v>1608</v>
      </c>
      <c r="B176" s="1" t="s">
        <v>1609</v>
      </c>
      <c r="E176" s="1" t="s">
        <v>3308</v>
      </c>
      <c r="G176" s="1" t="s">
        <v>3309</v>
      </c>
      <c r="H176" s="1">
        <v>25600</v>
      </c>
      <c r="I176" s="1" t="s">
        <v>2639</v>
      </c>
      <c r="K176" s="1" t="s">
        <v>1876</v>
      </c>
      <c r="N176" s="1" t="s">
        <v>147</v>
      </c>
      <c r="S176" s="1" t="s">
        <v>165</v>
      </c>
      <c r="T176" s="1" t="s">
        <v>667</v>
      </c>
      <c r="U176" s="1" t="s">
        <v>165</v>
      </c>
      <c r="X176" s="1" t="s">
        <v>666</v>
      </c>
      <c r="Y176" s="1" t="s">
        <v>165</v>
      </c>
      <c r="Z176" s="1" t="s">
        <v>667</v>
      </c>
      <c r="AA176" s="1" t="s">
        <v>165</v>
      </c>
      <c r="AN176" s="1" t="s">
        <v>147</v>
      </c>
      <c r="AT176" s="1" t="s">
        <v>147</v>
      </c>
      <c r="CF176" s="1" t="s">
        <v>147</v>
      </c>
    </row>
    <row r="177" spans="1:101" x14ac:dyDescent="0.3">
      <c r="A177" s="1" t="s">
        <v>2636</v>
      </c>
      <c r="B177" s="1" t="s">
        <v>2637</v>
      </c>
      <c r="E177" s="1" t="s">
        <v>2638</v>
      </c>
      <c r="G177" s="1" t="str">
        <f>CONCATENATE(E177," ",F177)</f>
        <v xml:space="preserve">Pôle Multimédia </v>
      </c>
      <c r="H177" s="1">
        <v>25600</v>
      </c>
      <c r="I177" s="1" t="s">
        <v>2639</v>
      </c>
    </row>
    <row r="178" spans="1:101" x14ac:dyDescent="0.3">
      <c r="A178" s="1" t="s">
        <v>2643</v>
      </c>
      <c r="B178" s="1" t="s">
        <v>2644</v>
      </c>
      <c r="E178" s="1" t="s">
        <v>2645</v>
      </c>
      <c r="G178" s="1" t="str">
        <f>CONCATENATE(E178," ",F178)</f>
        <v xml:space="preserve">Institut Claude Nicolas Ledoux. C.C.R. </v>
      </c>
      <c r="H178" s="1">
        <v>25610</v>
      </c>
      <c r="I178" s="1" t="s">
        <v>2646</v>
      </c>
    </row>
    <row r="179" spans="1:101" x14ac:dyDescent="0.3">
      <c r="A179" s="1" t="s">
        <v>1532</v>
      </c>
      <c r="B179" s="1" t="s">
        <v>1533</v>
      </c>
      <c r="E179" s="1" t="s">
        <v>3059</v>
      </c>
      <c r="F179" s="1" t="s">
        <v>130</v>
      </c>
      <c r="G179" s="1" t="s">
        <v>1726</v>
      </c>
      <c r="H179" s="1">
        <v>25620</v>
      </c>
      <c r="I179" s="1" t="s">
        <v>2938</v>
      </c>
      <c r="K179" s="1" t="s">
        <v>1830</v>
      </c>
      <c r="AN179" s="1" t="s">
        <v>147</v>
      </c>
      <c r="CF179" s="1" t="s">
        <v>147</v>
      </c>
    </row>
    <row r="180" spans="1:101" x14ac:dyDescent="0.3">
      <c r="A180" s="1" t="s">
        <v>2647</v>
      </c>
      <c r="B180" s="1" t="s">
        <v>2648</v>
      </c>
      <c r="E180" s="1" t="s">
        <v>2649</v>
      </c>
      <c r="G180" s="1" t="str">
        <f>CONCATENATE(E180," ",F180)</f>
        <v xml:space="preserve">Club Miss </v>
      </c>
      <c r="H180" s="1">
        <v>25630</v>
      </c>
      <c r="I180" s="1" t="s">
        <v>3039</v>
      </c>
      <c r="CW180" s="1" t="s">
        <v>147</v>
      </c>
    </row>
    <row r="181" spans="1:101" x14ac:dyDescent="0.3">
      <c r="A181" s="1" t="s">
        <v>1574</v>
      </c>
      <c r="B181" s="1" t="s">
        <v>1575</v>
      </c>
      <c r="E181" s="1" t="s">
        <v>1661</v>
      </c>
      <c r="G181" s="1" t="s">
        <v>1747</v>
      </c>
      <c r="H181" s="1">
        <v>25640</v>
      </c>
      <c r="I181" s="1" t="s">
        <v>3004</v>
      </c>
      <c r="K181" s="1" t="s">
        <v>1781</v>
      </c>
      <c r="AN181" s="1" t="s">
        <v>147</v>
      </c>
      <c r="CF181" s="1" t="s">
        <v>147</v>
      </c>
      <c r="CM181" s="1" t="s">
        <v>147</v>
      </c>
    </row>
    <row r="182" spans="1:101" x14ac:dyDescent="0.3">
      <c r="A182" t="s">
        <v>3262</v>
      </c>
      <c r="B182" t="s">
        <v>3263</v>
      </c>
      <c r="D182" s="1" t="s">
        <v>3202</v>
      </c>
      <c r="E182" s="1" t="s">
        <v>3182</v>
      </c>
      <c r="F182" s="1" t="s">
        <v>3137</v>
      </c>
      <c r="G182" s="1" t="s">
        <v>3181</v>
      </c>
      <c r="H182" s="1">
        <v>25650</v>
      </c>
      <c r="I182" s="1" t="s">
        <v>2931</v>
      </c>
      <c r="J182" s="1" t="s">
        <v>3156</v>
      </c>
      <c r="K182" s="20" t="s">
        <v>3183</v>
      </c>
      <c r="L182" s="69" t="s">
        <v>3194</v>
      </c>
      <c r="M182" s="1" t="s">
        <v>3184</v>
      </c>
      <c r="O182" s="1" t="s">
        <v>147</v>
      </c>
      <c r="S182" s="19" t="s">
        <v>147</v>
      </c>
      <c r="T182" s="19" t="s">
        <v>147</v>
      </c>
      <c r="U182" s="1" t="s">
        <v>3177</v>
      </c>
      <c r="V182" s="1" t="s">
        <v>3179</v>
      </c>
      <c r="W182" s="1" t="s">
        <v>3177</v>
      </c>
      <c r="X182" s="1" t="s">
        <v>3179</v>
      </c>
      <c r="Y182" s="1" t="s">
        <v>3177</v>
      </c>
      <c r="Z182" s="1" t="s">
        <v>3179</v>
      </c>
      <c r="AA182" s="1" t="s">
        <v>3177</v>
      </c>
      <c r="AB182" s="1" t="s">
        <v>3179</v>
      </c>
      <c r="AC182" s="1" t="s">
        <v>3177</v>
      </c>
      <c r="AD182" s="19" t="s">
        <v>147</v>
      </c>
      <c r="AE182" s="19" t="s">
        <v>147</v>
      </c>
      <c r="AF182" s="19" t="s">
        <v>147</v>
      </c>
      <c r="AG182" s="19" t="s">
        <v>147</v>
      </c>
      <c r="AH182" s="19" t="s">
        <v>147</v>
      </c>
      <c r="AI182" s="19" t="s">
        <v>147</v>
      </c>
      <c r="AJ182" s="19" t="s">
        <v>147</v>
      </c>
      <c r="AK182" s="19" t="s">
        <v>147</v>
      </c>
      <c r="AL182" s="67">
        <v>43831</v>
      </c>
      <c r="AU182" s="1" t="s">
        <v>3180</v>
      </c>
      <c r="AW182" s="1" t="s">
        <v>147</v>
      </c>
      <c r="BE182" s="1" t="s">
        <v>147</v>
      </c>
      <c r="BF182" s="1" t="s">
        <v>147</v>
      </c>
      <c r="BG182" s="1" t="s">
        <v>147</v>
      </c>
      <c r="BH182" s="1" t="s">
        <v>147</v>
      </c>
      <c r="BJ182" s="1" t="s">
        <v>147</v>
      </c>
      <c r="BK182" s="1" t="s">
        <v>147</v>
      </c>
      <c r="BO182" s="1" t="s">
        <v>147</v>
      </c>
      <c r="BW182" s="1" t="s">
        <v>147</v>
      </c>
      <c r="BZ182" s="1">
        <v>3</v>
      </c>
    </row>
    <row r="183" spans="1:101" x14ac:dyDescent="0.3">
      <c r="A183" s="1" t="s">
        <v>1510</v>
      </c>
      <c r="B183" s="1" t="s">
        <v>1511</v>
      </c>
      <c r="E183" s="1" t="s">
        <v>1647</v>
      </c>
      <c r="G183" s="1" t="s">
        <v>1715</v>
      </c>
      <c r="H183" s="1">
        <v>25650</v>
      </c>
      <c r="I183" s="1" t="s">
        <v>2931</v>
      </c>
      <c r="K183" s="1" t="s">
        <v>1816</v>
      </c>
      <c r="AN183" s="1" t="s">
        <v>147</v>
      </c>
      <c r="CF183" s="1" t="s">
        <v>147</v>
      </c>
    </row>
    <row r="184" spans="1:101" x14ac:dyDescent="0.3">
      <c r="A184" t="s">
        <v>3252</v>
      </c>
      <c r="B184" t="s">
        <v>3253</v>
      </c>
      <c r="D184" s="1" t="s">
        <v>3198</v>
      </c>
      <c r="E184" s="1" t="s">
        <v>3133</v>
      </c>
      <c r="F184" s="1" t="s">
        <v>3137</v>
      </c>
      <c r="G184" s="1" t="s">
        <v>3143</v>
      </c>
      <c r="H184" s="1">
        <v>25660</v>
      </c>
      <c r="I184" s="1" t="s">
        <v>3153</v>
      </c>
      <c r="J184" s="1" t="s">
        <v>3156</v>
      </c>
      <c r="K184" s="20" t="s">
        <v>3168</v>
      </c>
      <c r="L184" s="68" t="s">
        <v>3189</v>
      </c>
      <c r="M184" s="1" t="s">
        <v>3169</v>
      </c>
      <c r="N184" s="1" t="s">
        <v>147</v>
      </c>
      <c r="O184" s="1" t="s">
        <v>147</v>
      </c>
      <c r="P184" s="1" t="s">
        <v>147</v>
      </c>
      <c r="S184" s="19" t="s">
        <v>147</v>
      </c>
      <c r="T184" s="19" t="s">
        <v>147</v>
      </c>
      <c r="U184" s="1" t="s">
        <v>3177</v>
      </c>
      <c r="V184" s="1" t="s">
        <v>3179</v>
      </c>
      <c r="W184" s="1" t="s">
        <v>3177</v>
      </c>
      <c r="X184" s="1" t="s">
        <v>3179</v>
      </c>
      <c r="Y184" s="1" t="s">
        <v>3177</v>
      </c>
      <c r="Z184" s="1" t="s">
        <v>3179</v>
      </c>
      <c r="AA184" s="1" t="s">
        <v>3177</v>
      </c>
      <c r="AB184" s="1" t="s">
        <v>3179</v>
      </c>
      <c r="AC184" s="1" t="s">
        <v>3177</v>
      </c>
      <c r="AD184" s="19" t="s">
        <v>147</v>
      </c>
      <c r="AE184" s="19" t="s">
        <v>147</v>
      </c>
      <c r="AF184" s="19" t="s">
        <v>147</v>
      </c>
      <c r="AG184" s="19" t="s">
        <v>147</v>
      </c>
      <c r="AH184" s="19" t="s">
        <v>147</v>
      </c>
      <c r="AI184" s="19" t="s">
        <v>147</v>
      </c>
      <c r="AJ184" s="19" t="s">
        <v>147</v>
      </c>
      <c r="AK184" s="19" t="s">
        <v>147</v>
      </c>
      <c r="AL184" s="67">
        <v>43952</v>
      </c>
      <c r="AU184" s="1" t="s">
        <v>3180</v>
      </c>
      <c r="AV184" s="1" t="s">
        <v>147</v>
      </c>
      <c r="AW184" s="1" t="s">
        <v>147</v>
      </c>
      <c r="AX184" s="1" t="s">
        <v>147</v>
      </c>
      <c r="AY184" s="1" t="s">
        <v>147</v>
      </c>
      <c r="AZ184" s="1" t="s">
        <v>147</v>
      </c>
      <c r="BA184" s="1" t="s">
        <v>147</v>
      </c>
      <c r="BB184" s="1" t="s">
        <v>147</v>
      </c>
      <c r="BC184" s="1" t="s">
        <v>147</v>
      </c>
      <c r="BD184" s="1" t="s">
        <v>147</v>
      </c>
      <c r="BE184" s="1" t="s">
        <v>147</v>
      </c>
      <c r="BF184" s="1" t="s">
        <v>147</v>
      </c>
      <c r="BG184" s="1" t="s">
        <v>147</v>
      </c>
      <c r="BH184" s="1" t="s">
        <v>147</v>
      </c>
      <c r="BI184" s="1" t="s">
        <v>147</v>
      </c>
      <c r="BJ184" s="1" t="s">
        <v>147</v>
      </c>
      <c r="BK184" s="1" t="s">
        <v>147</v>
      </c>
      <c r="BQ184" s="1" t="s">
        <v>147</v>
      </c>
      <c r="BW184" s="1" t="s">
        <v>147</v>
      </c>
      <c r="BZ184" s="1">
        <v>4</v>
      </c>
    </row>
    <row r="185" spans="1:101" x14ac:dyDescent="0.3">
      <c r="A185" t="s">
        <v>3252</v>
      </c>
      <c r="B185" t="s">
        <v>3253</v>
      </c>
      <c r="D185" s="1" t="s">
        <v>3198</v>
      </c>
      <c r="E185" s="1" t="s">
        <v>3133</v>
      </c>
      <c r="F185" s="1" t="s">
        <v>3137</v>
      </c>
      <c r="G185" s="1" t="s">
        <v>3143</v>
      </c>
      <c r="H185" s="1">
        <v>25660</v>
      </c>
      <c r="I185" s="1" t="s">
        <v>3153</v>
      </c>
      <c r="J185" s="1" t="s">
        <v>3156</v>
      </c>
      <c r="K185" s="1" t="s">
        <v>3168</v>
      </c>
      <c r="L185" s="69" t="s">
        <v>3195</v>
      </c>
      <c r="M185" s="1" t="s">
        <v>3169</v>
      </c>
      <c r="O185" s="1" t="s">
        <v>147</v>
      </c>
      <c r="S185" s="19" t="s">
        <v>147</v>
      </c>
      <c r="T185" s="19" t="s">
        <v>147</v>
      </c>
      <c r="U185" s="1" t="s">
        <v>3177</v>
      </c>
      <c r="V185" s="1" t="s">
        <v>3179</v>
      </c>
      <c r="W185" s="1" t="s">
        <v>3177</v>
      </c>
      <c r="X185" s="1" t="s">
        <v>3179</v>
      </c>
      <c r="Y185" s="1" t="s">
        <v>3177</v>
      </c>
      <c r="Z185" s="1" t="s">
        <v>3179</v>
      </c>
      <c r="AA185" s="1" t="s">
        <v>3177</v>
      </c>
      <c r="AB185" s="1" t="s">
        <v>3179</v>
      </c>
      <c r="AC185" s="1" t="s">
        <v>3177</v>
      </c>
      <c r="AD185" s="19" t="s">
        <v>147</v>
      </c>
      <c r="AE185" s="19" t="s">
        <v>147</v>
      </c>
      <c r="AF185" s="19" t="s">
        <v>147</v>
      </c>
      <c r="AG185" s="19" t="s">
        <v>147</v>
      </c>
      <c r="AH185" s="19" t="s">
        <v>147</v>
      </c>
      <c r="AI185" s="19" t="s">
        <v>147</v>
      </c>
      <c r="AJ185" s="19" t="s">
        <v>147</v>
      </c>
      <c r="AK185" s="19" t="s">
        <v>147</v>
      </c>
      <c r="AL185" s="67">
        <v>43831</v>
      </c>
      <c r="AU185" s="1" t="s">
        <v>3180</v>
      </c>
      <c r="AW185" s="1" t="s">
        <v>147</v>
      </c>
      <c r="BE185" s="1" t="s">
        <v>147</v>
      </c>
      <c r="BF185" s="1" t="s">
        <v>147</v>
      </c>
      <c r="BG185" s="1" t="s">
        <v>147</v>
      </c>
      <c r="BH185" s="1" t="s">
        <v>147</v>
      </c>
      <c r="BJ185" s="1" t="s">
        <v>147</v>
      </c>
      <c r="BK185" s="1" t="s">
        <v>147</v>
      </c>
      <c r="BO185" s="1" t="s">
        <v>147</v>
      </c>
      <c r="BZ185" s="1">
        <v>4</v>
      </c>
    </row>
    <row r="186" spans="1:101" x14ac:dyDescent="0.3">
      <c r="A186" s="1" t="s">
        <v>1496</v>
      </c>
      <c r="B186" s="1" t="s">
        <v>1497</v>
      </c>
      <c r="E186" s="1" t="s">
        <v>1641</v>
      </c>
      <c r="G186" s="1" t="s">
        <v>1708</v>
      </c>
      <c r="H186" s="1">
        <v>25680</v>
      </c>
      <c r="I186" s="1" t="s">
        <v>2921</v>
      </c>
      <c r="K186" s="1" t="s">
        <v>1806</v>
      </c>
      <c r="S186" s="1" t="s">
        <v>486</v>
      </c>
      <c r="T186" s="1" t="s">
        <v>666</v>
      </c>
      <c r="U186" s="1" t="s">
        <v>486</v>
      </c>
      <c r="V186" s="1" t="s">
        <v>667</v>
      </c>
      <c r="W186" s="1" t="s">
        <v>1908</v>
      </c>
      <c r="Y186" s="1" t="s">
        <v>486</v>
      </c>
      <c r="Z186" s="1" t="s">
        <v>1904</v>
      </c>
      <c r="AA186" s="1" t="s">
        <v>486</v>
      </c>
      <c r="AB186" s="1" t="s">
        <v>1909</v>
      </c>
      <c r="AN186" s="1" t="s">
        <v>147</v>
      </c>
      <c r="CF186" s="1" t="s">
        <v>147</v>
      </c>
      <c r="CM186" s="1" t="s">
        <v>147</v>
      </c>
    </row>
    <row r="187" spans="1:101" x14ac:dyDescent="0.3">
      <c r="A187" s="1" t="s">
        <v>2654</v>
      </c>
      <c r="B187" s="1" t="s">
        <v>2655</v>
      </c>
      <c r="E187" s="1" t="s">
        <v>2656</v>
      </c>
      <c r="G187" s="1" t="str">
        <f>CONCATENATE(E187," ",F187)</f>
        <v xml:space="preserve">Ecole  primaire </v>
      </c>
      <c r="H187" s="1">
        <v>25700</v>
      </c>
      <c r="I187" s="1" t="s">
        <v>2657</v>
      </c>
      <c r="CC187" s="1" t="s">
        <v>147</v>
      </c>
    </row>
    <row r="188" spans="1:101" x14ac:dyDescent="0.3">
      <c r="A188" s="1" t="s">
        <v>2650</v>
      </c>
      <c r="B188" s="1" t="s">
        <v>2651</v>
      </c>
      <c r="E188" s="1" t="s">
        <v>2652</v>
      </c>
      <c r="G188" s="1" t="str">
        <f>CONCATENATE(E188," ",F188)</f>
        <v xml:space="preserve">Maison des Jeunes et de la Culture </v>
      </c>
      <c r="H188" s="1">
        <v>25700</v>
      </c>
      <c r="I188" s="1" t="s">
        <v>2653</v>
      </c>
    </row>
    <row r="189" spans="1:101" x14ac:dyDescent="0.3">
      <c r="A189" s="1" t="s">
        <v>1444</v>
      </c>
      <c r="B189" s="1" t="s">
        <v>1445</v>
      </c>
      <c r="E189" s="1" t="s">
        <v>1627</v>
      </c>
      <c r="F189" s="1" t="s">
        <v>130</v>
      </c>
      <c r="G189" s="1" t="s">
        <v>1682</v>
      </c>
      <c r="H189" s="1">
        <v>25750</v>
      </c>
      <c r="I189" s="1" t="s">
        <v>2906</v>
      </c>
      <c r="K189" s="1" t="s">
        <v>1777</v>
      </c>
      <c r="S189" s="1" t="s">
        <v>1884</v>
      </c>
      <c r="T189" s="1" t="s">
        <v>510</v>
      </c>
      <c r="U189" s="1" t="s">
        <v>1884</v>
      </c>
      <c r="V189" s="1" t="s">
        <v>1885</v>
      </c>
      <c r="W189" s="1" t="s">
        <v>1884</v>
      </c>
      <c r="X189" s="1" t="s">
        <v>510</v>
      </c>
      <c r="Y189" s="1" t="s">
        <v>1884</v>
      </c>
      <c r="AA189" s="1" t="s">
        <v>1884</v>
      </c>
      <c r="AB189" s="1" t="s">
        <v>510</v>
      </c>
      <c r="AC189" s="1" t="s">
        <v>488</v>
      </c>
      <c r="AN189" s="1" t="s">
        <v>147</v>
      </c>
      <c r="CF189" s="1" t="s">
        <v>147</v>
      </c>
    </row>
    <row r="190" spans="1:101" x14ac:dyDescent="0.3">
      <c r="A190" s="1" t="s">
        <v>1616</v>
      </c>
      <c r="B190" s="1" t="s">
        <v>1617</v>
      </c>
      <c r="E190" s="1" t="s">
        <v>3319</v>
      </c>
      <c r="G190" s="1" t="s">
        <v>1769</v>
      </c>
      <c r="H190" s="1">
        <v>25800</v>
      </c>
      <c r="I190" s="1" t="s">
        <v>3038</v>
      </c>
      <c r="K190" s="1" t="s">
        <v>1879</v>
      </c>
      <c r="L190" s="1" t="s">
        <v>3320</v>
      </c>
      <c r="N190" s="1" t="s">
        <v>147</v>
      </c>
      <c r="S190" s="1" t="s">
        <v>490</v>
      </c>
      <c r="T190" s="1" t="s">
        <v>513</v>
      </c>
      <c r="U190" s="1" t="s">
        <v>490</v>
      </c>
      <c r="V190" s="1" t="s">
        <v>513</v>
      </c>
      <c r="W190" s="1" t="s">
        <v>490</v>
      </c>
      <c r="X190" s="1" t="s">
        <v>513</v>
      </c>
      <c r="Y190" s="1" t="s">
        <v>490</v>
      </c>
      <c r="Z190" s="1" t="s">
        <v>513</v>
      </c>
      <c r="AA190" s="1" t="s">
        <v>490</v>
      </c>
      <c r="AB190" s="1" t="s">
        <v>513</v>
      </c>
      <c r="AN190" s="1" t="s">
        <v>147</v>
      </c>
      <c r="AT190" s="1" t="s">
        <v>147</v>
      </c>
      <c r="CF190" s="1" t="s">
        <v>147</v>
      </c>
    </row>
    <row r="191" spans="1:101" x14ac:dyDescent="0.3">
      <c r="A191" s="1" t="s">
        <v>3142</v>
      </c>
      <c r="B191" s="1" t="s">
        <v>3141</v>
      </c>
      <c r="D191" s="54" t="s">
        <v>3198</v>
      </c>
      <c r="E191" s="1" t="s">
        <v>3130</v>
      </c>
      <c r="F191" s="1" t="s">
        <v>3137</v>
      </c>
      <c r="G191" s="1" t="s">
        <v>3140</v>
      </c>
      <c r="H191">
        <v>25870</v>
      </c>
      <c r="I191" s="1" t="s">
        <v>3150</v>
      </c>
      <c r="J191" s="20" t="s">
        <v>3156</v>
      </c>
      <c r="K191" t="s">
        <v>3161</v>
      </c>
      <c r="L191" s="26" t="s">
        <v>3187</v>
      </c>
      <c r="M191" s="1" t="s">
        <v>3162</v>
      </c>
      <c r="N191" s="1" t="s">
        <v>147</v>
      </c>
      <c r="O191" s="1" t="s">
        <v>147</v>
      </c>
      <c r="P191" s="1" t="s">
        <v>147</v>
      </c>
      <c r="S191" s="1" t="s">
        <v>147</v>
      </c>
      <c r="T191" s="19" t="s">
        <v>147</v>
      </c>
      <c r="U191" s="1" t="s">
        <v>3177</v>
      </c>
      <c r="V191" s="19" t="s">
        <v>3178</v>
      </c>
      <c r="W191" s="1" t="s">
        <v>3177</v>
      </c>
      <c r="X191" s="19" t="s">
        <v>3178</v>
      </c>
      <c r="Y191" s="1" t="s">
        <v>3177</v>
      </c>
      <c r="Z191" s="19" t="s">
        <v>3178</v>
      </c>
      <c r="AA191" s="1" t="s">
        <v>3177</v>
      </c>
      <c r="AB191" s="19" t="s">
        <v>3178</v>
      </c>
      <c r="AC191" s="1" t="s">
        <v>3177</v>
      </c>
      <c r="AD191" s="19" t="s">
        <v>147</v>
      </c>
      <c r="AE191" s="19" t="s">
        <v>147</v>
      </c>
      <c r="AF191" s="19" t="s">
        <v>147</v>
      </c>
      <c r="AG191" s="1" t="s">
        <v>147</v>
      </c>
      <c r="AH191" s="1" t="s">
        <v>147</v>
      </c>
      <c r="AI191" s="1" t="s">
        <v>147</v>
      </c>
      <c r="AJ191" s="1" t="s">
        <v>147</v>
      </c>
      <c r="AK191" s="1" t="s">
        <v>147</v>
      </c>
      <c r="AL191" s="67">
        <v>43952</v>
      </c>
      <c r="AU191" s="1" t="s">
        <v>3180</v>
      </c>
      <c r="AV191" s="1" t="s">
        <v>147</v>
      </c>
      <c r="AW191" s="1" t="s">
        <v>147</v>
      </c>
      <c r="AX191" s="1" t="s">
        <v>147</v>
      </c>
      <c r="AY191" s="1" t="s">
        <v>147</v>
      </c>
      <c r="AZ191" s="1" t="s">
        <v>147</v>
      </c>
      <c r="BA191" s="1" t="s">
        <v>147</v>
      </c>
      <c r="BB191" s="1" t="s">
        <v>147</v>
      </c>
      <c r="BC191" s="1" t="s">
        <v>147</v>
      </c>
      <c r="BD191" s="1" t="s">
        <v>147</v>
      </c>
      <c r="BE191" s="1" t="s">
        <v>147</v>
      </c>
      <c r="BF191" s="1" t="s">
        <v>147</v>
      </c>
      <c r="BG191" s="1" t="s">
        <v>147</v>
      </c>
      <c r="BH191" s="1" t="s">
        <v>147</v>
      </c>
      <c r="BJ191" s="1" t="s">
        <v>147</v>
      </c>
      <c r="BK191" s="1" t="s">
        <v>147</v>
      </c>
      <c r="BQ191" s="1" t="s">
        <v>147</v>
      </c>
      <c r="BW191" s="1" t="s">
        <v>147</v>
      </c>
      <c r="BZ191" s="1">
        <v>4</v>
      </c>
    </row>
    <row r="192" spans="1:101" x14ac:dyDescent="0.3">
      <c r="A192" s="1" t="s">
        <v>2658</v>
      </c>
      <c r="B192" s="1" t="s">
        <v>2659</v>
      </c>
      <c r="E192" s="1" t="s">
        <v>2660</v>
      </c>
      <c r="H192" s="1">
        <v>25870</v>
      </c>
      <c r="I192" s="1" t="s">
        <v>2661</v>
      </c>
      <c r="CC192" s="1" t="s">
        <v>147</v>
      </c>
    </row>
    <row r="193" spans="1:106" x14ac:dyDescent="0.3">
      <c r="A193" s="1" t="s">
        <v>2308</v>
      </c>
      <c r="B193" s="1" t="s">
        <v>2309</v>
      </c>
      <c r="E193" s="1" t="s">
        <v>2310</v>
      </c>
      <c r="G193" s="1" t="s">
        <v>2311</v>
      </c>
      <c r="H193" s="1">
        <v>39000</v>
      </c>
      <c r="I193" s="1" t="s">
        <v>1356</v>
      </c>
      <c r="J193" s="1" t="s">
        <v>2312</v>
      </c>
      <c r="K193" s="1" t="s">
        <v>2313</v>
      </c>
      <c r="L193" s="1" t="s">
        <v>2314</v>
      </c>
      <c r="AQ193" s="1" t="s">
        <v>147</v>
      </c>
      <c r="CM193" s="1" t="s">
        <v>147</v>
      </c>
    </row>
    <row r="194" spans="1:106" x14ac:dyDescent="0.3">
      <c r="A194" s="1" t="s">
        <v>1291</v>
      </c>
      <c r="B194" s="1" t="s">
        <v>1292</v>
      </c>
      <c r="E194" s="1" t="s">
        <v>2356</v>
      </c>
      <c r="G194" s="1" t="s">
        <v>2357</v>
      </c>
      <c r="H194" s="1">
        <v>39000</v>
      </c>
      <c r="I194" s="1" t="s">
        <v>1356</v>
      </c>
      <c r="J194" s="1" t="s">
        <v>2358</v>
      </c>
      <c r="K194" s="1" t="s">
        <v>2359</v>
      </c>
      <c r="L194" s="1" t="s">
        <v>2360</v>
      </c>
      <c r="AQ194" s="1" t="s">
        <v>147</v>
      </c>
      <c r="CC194" s="1" t="s">
        <v>147</v>
      </c>
      <c r="CD194" s="1" t="s">
        <v>147</v>
      </c>
    </row>
    <row r="195" spans="1:106" x14ac:dyDescent="0.3">
      <c r="A195" s="1" t="s">
        <v>2384</v>
      </c>
      <c r="B195" s="1" t="s">
        <v>2385</v>
      </c>
      <c r="E195" s="1" t="s">
        <v>2386</v>
      </c>
      <c r="G195" s="1" t="s">
        <v>2387</v>
      </c>
      <c r="H195" s="1">
        <v>39000</v>
      </c>
      <c r="I195" s="1" t="s">
        <v>1356</v>
      </c>
      <c r="J195" s="1" t="s">
        <v>2388</v>
      </c>
      <c r="K195" s="1" t="s">
        <v>2389</v>
      </c>
      <c r="L195" s="1" t="s">
        <v>2390</v>
      </c>
      <c r="AQ195" s="1" t="s">
        <v>147</v>
      </c>
      <c r="DB195" s="1" t="s">
        <v>147</v>
      </c>
    </row>
    <row r="196" spans="1:106" x14ac:dyDescent="0.3">
      <c r="A196" s="1" t="s">
        <v>2042</v>
      </c>
      <c r="B196" s="1" t="s">
        <v>2043</v>
      </c>
      <c r="E196" s="1" t="s">
        <v>1950</v>
      </c>
      <c r="G196" s="1" t="s">
        <v>2111</v>
      </c>
      <c r="H196" s="1">
        <v>39000</v>
      </c>
      <c r="I196" s="1" t="s">
        <v>1356</v>
      </c>
      <c r="J196" s="20" t="s">
        <v>2162</v>
      </c>
      <c r="L196" s="1" t="s">
        <v>2222</v>
      </c>
      <c r="AQ196" s="1" t="s">
        <v>147</v>
      </c>
      <c r="AR196" s="1" t="s">
        <v>147</v>
      </c>
    </row>
    <row r="197" spans="1:106" x14ac:dyDescent="0.3">
      <c r="A197" s="1" t="s">
        <v>1291</v>
      </c>
      <c r="B197" s="1" t="s">
        <v>1292</v>
      </c>
      <c r="E197" s="1" t="s">
        <v>1327</v>
      </c>
      <c r="G197" s="1" t="s">
        <v>1355</v>
      </c>
      <c r="H197" s="1">
        <v>39000</v>
      </c>
      <c r="I197" s="1" t="s">
        <v>1356</v>
      </c>
      <c r="J197" s="1" t="s">
        <v>1380</v>
      </c>
      <c r="K197" s="1" t="s">
        <v>1404</v>
      </c>
      <c r="L197" s="1" t="s">
        <v>1426</v>
      </c>
      <c r="DA197" s="1" t="s">
        <v>147</v>
      </c>
    </row>
    <row r="198" spans="1:106" x14ac:dyDescent="0.3">
      <c r="A198" s="1" t="s">
        <v>634</v>
      </c>
      <c r="B198" s="1" t="s">
        <v>635</v>
      </c>
      <c r="E198" s="1" t="s">
        <v>531</v>
      </c>
      <c r="G198" s="1" t="s">
        <v>2936</v>
      </c>
      <c r="H198" s="1">
        <v>39003</v>
      </c>
      <c r="I198" s="1" t="s">
        <v>1356</v>
      </c>
      <c r="L198" s="1" t="s">
        <v>587</v>
      </c>
      <c r="M198" s="1" t="s">
        <v>607</v>
      </c>
      <c r="AM198" s="1" t="s">
        <v>147</v>
      </c>
      <c r="CW198" s="1" t="s">
        <v>147</v>
      </c>
    </row>
    <row r="199" spans="1:106" x14ac:dyDescent="0.3">
      <c r="A199" s="1" t="s">
        <v>632</v>
      </c>
      <c r="B199" s="1" t="s">
        <v>633</v>
      </c>
      <c r="E199" s="1" t="s">
        <v>1945</v>
      </c>
      <c r="G199" s="1" t="s">
        <v>2105</v>
      </c>
      <c r="H199" s="1">
        <v>39100</v>
      </c>
      <c r="I199" s="1" t="s">
        <v>552</v>
      </c>
      <c r="J199" s="20" t="s">
        <v>2156</v>
      </c>
      <c r="K199" s="20" t="s">
        <v>2212</v>
      </c>
      <c r="L199" s="1" t="s">
        <v>2213</v>
      </c>
      <c r="AQ199" s="1" t="s">
        <v>147</v>
      </c>
      <c r="AR199" s="1" t="s">
        <v>147</v>
      </c>
    </row>
    <row r="200" spans="1:106" x14ac:dyDescent="0.3">
      <c r="A200" s="1" t="s">
        <v>1301</v>
      </c>
      <c r="B200" s="1" t="s">
        <v>1302</v>
      </c>
      <c r="E200" s="1" t="s">
        <v>1332</v>
      </c>
      <c r="G200" s="1" t="s">
        <v>1363</v>
      </c>
      <c r="H200" s="1">
        <v>39100</v>
      </c>
      <c r="I200" s="1" t="s">
        <v>552</v>
      </c>
      <c r="J200" s="1" t="s">
        <v>1384</v>
      </c>
      <c r="K200" s="1" t="s">
        <v>1409</v>
      </c>
      <c r="L200" s="1" t="s">
        <v>1431</v>
      </c>
      <c r="DA200" s="1" t="s">
        <v>147</v>
      </c>
    </row>
    <row r="201" spans="1:106" x14ac:dyDescent="0.3">
      <c r="A201" s="1" t="s">
        <v>632</v>
      </c>
      <c r="B201" s="1" t="s">
        <v>633</v>
      </c>
      <c r="E201" s="1" t="s">
        <v>530</v>
      </c>
      <c r="G201" s="1" t="s">
        <v>551</v>
      </c>
      <c r="H201" s="1">
        <v>39100</v>
      </c>
      <c r="I201" s="1" t="s">
        <v>552</v>
      </c>
      <c r="L201" s="1" t="s">
        <v>586</v>
      </c>
      <c r="M201" s="1" t="s">
        <v>606</v>
      </c>
      <c r="S201" s="1" t="s">
        <v>165</v>
      </c>
      <c r="T201" s="1" t="s">
        <v>504</v>
      </c>
      <c r="U201" s="1" t="s">
        <v>165</v>
      </c>
      <c r="V201" s="1" t="s">
        <v>504</v>
      </c>
      <c r="W201" s="1" t="s">
        <v>165</v>
      </c>
      <c r="X201" s="1" t="s">
        <v>504</v>
      </c>
      <c r="Y201" s="1" t="s">
        <v>165</v>
      </c>
      <c r="Z201" s="1" t="s">
        <v>504</v>
      </c>
      <c r="AA201" s="1" t="s">
        <v>165</v>
      </c>
      <c r="AB201" s="1" t="s">
        <v>504</v>
      </c>
      <c r="AM201" s="1" t="s">
        <v>147</v>
      </c>
    </row>
    <row r="202" spans="1:106" x14ac:dyDescent="0.3">
      <c r="A202" s="1" t="s">
        <v>1590</v>
      </c>
      <c r="B202" s="1" t="s">
        <v>1591</v>
      </c>
      <c r="E202" s="1" t="s">
        <v>3326</v>
      </c>
      <c r="G202" s="1" t="s">
        <v>1755</v>
      </c>
      <c r="H202" s="1">
        <v>39110</v>
      </c>
      <c r="I202" s="1" t="s">
        <v>3011</v>
      </c>
      <c r="K202" s="1" t="s">
        <v>1864</v>
      </c>
      <c r="N202" s="1" t="s">
        <v>147</v>
      </c>
      <c r="AN202" s="1" t="s">
        <v>147</v>
      </c>
      <c r="AT202" s="1" t="s">
        <v>147</v>
      </c>
      <c r="CF202" s="1" t="s">
        <v>147</v>
      </c>
    </row>
    <row r="203" spans="1:106" x14ac:dyDescent="0.3">
      <c r="A203" s="1" t="s">
        <v>1480</v>
      </c>
      <c r="B203" s="1" t="s">
        <v>1481</v>
      </c>
      <c r="E203" s="1" t="s">
        <v>1636</v>
      </c>
      <c r="G203" s="1" t="s">
        <v>1700</v>
      </c>
      <c r="H203" s="1">
        <v>39120</v>
      </c>
      <c r="I203" s="1" t="s">
        <v>2917</v>
      </c>
      <c r="K203" s="1" t="s">
        <v>1798</v>
      </c>
      <c r="S203" s="1" t="s">
        <v>508</v>
      </c>
      <c r="T203" s="1" t="s">
        <v>507</v>
      </c>
      <c r="U203" s="1" t="s">
        <v>508</v>
      </c>
      <c r="V203" s="1" t="s">
        <v>507</v>
      </c>
      <c r="W203" s="1" t="s">
        <v>508</v>
      </c>
      <c r="X203" s="1" t="s">
        <v>507</v>
      </c>
      <c r="Y203" s="1" t="s">
        <v>508</v>
      </c>
      <c r="AA203" s="1" t="s">
        <v>508</v>
      </c>
      <c r="AN203" s="1" t="s">
        <v>147</v>
      </c>
      <c r="CF203" s="1" t="s">
        <v>147</v>
      </c>
    </row>
    <row r="204" spans="1:106" x14ac:dyDescent="0.3">
      <c r="A204" s="1" t="s">
        <v>638</v>
      </c>
      <c r="B204" s="1" t="s">
        <v>639</v>
      </c>
      <c r="E204" s="1" t="s">
        <v>533</v>
      </c>
      <c r="G204" s="1" t="s">
        <v>557</v>
      </c>
      <c r="H204" s="1">
        <v>39140</v>
      </c>
      <c r="I204" s="1" t="s">
        <v>558</v>
      </c>
      <c r="J204" s="20" t="s">
        <v>2146</v>
      </c>
      <c r="L204" s="1" t="s">
        <v>589</v>
      </c>
      <c r="M204" s="1" t="s">
        <v>609</v>
      </c>
      <c r="T204" s="1" t="s">
        <v>669</v>
      </c>
      <c r="AC204" s="1" t="s">
        <v>483</v>
      </c>
      <c r="AM204" s="1" t="s">
        <v>147</v>
      </c>
      <c r="AR204" s="1" t="s">
        <v>147</v>
      </c>
    </row>
    <row r="205" spans="1:106" x14ac:dyDescent="0.3">
      <c r="A205" s="1" t="s">
        <v>1460</v>
      </c>
      <c r="B205" s="1" t="s">
        <v>1461</v>
      </c>
      <c r="E205" s="1" t="s">
        <v>3050</v>
      </c>
      <c r="F205" s="1" t="s">
        <v>130</v>
      </c>
      <c r="G205" s="1" t="s">
        <v>1690</v>
      </c>
      <c r="H205" s="1">
        <v>39140</v>
      </c>
      <c r="I205" s="1" t="s">
        <v>2326</v>
      </c>
      <c r="K205" s="1" t="s">
        <v>1787</v>
      </c>
      <c r="S205" s="1" t="s">
        <v>165</v>
      </c>
      <c r="T205" s="1" t="s">
        <v>509</v>
      </c>
      <c r="U205" s="1" t="s">
        <v>165</v>
      </c>
      <c r="V205" s="1" t="s">
        <v>509</v>
      </c>
      <c r="W205" s="1" t="s">
        <v>165</v>
      </c>
      <c r="X205" s="1" t="s">
        <v>509</v>
      </c>
      <c r="Y205" s="1" t="s">
        <v>165</v>
      </c>
      <c r="Z205" s="1" t="s">
        <v>509</v>
      </c>
      <c r="AA205" s="1" t="s">
        <v>165</v>
      </c>
      <c r="AB205" s="1" t="s">
        <v>509</v>
      </c>
      <c r="AC205" s="1" t="s">
        <v>508</v>
      </c>
      <c r="AN205" s="1" t="s">
        <v>147</v>
      </c>
      <c r="CF205" s="1" t="s">
        <v>147</v>
      </c>
    </row>
    <row r="206" spans="1:106" x14ac:dyDescent="0.3">
      <c r="A206" s="1" t="s">
        <v>2322</v>
      </c>
      <c r="B206" s="1" t="s">
        <v>2323</v>
      </c>
      <c r="E206" s="1" t="s">
        <v>2324</v>
      </c>
      <c r="G206" s="1" t="s">
        <v>2325</v>
      </c>
      <c r="H206" s="1">
        <v>39140</v>
      </c>
      <c r="I206" s="1" t="s">
        <v>2326</v>
      </c>
      <c r="J206" s="1" t="s">
        <v>1162</v>
      </c>
      <c r="K206" s="1" t="s">
        <v>2327</v>
      </c>
      <c r="L206" s="1" t="s">
        <v>2328</v>
      </c>
      <c r="AQ206" s="1" t="s">
        <v>147</v>
      </c>
      <c r="DB206" s="1" t="s">
        <v>147</v>
      </c>
    </row>
    <row r="207" spans="1:106" x14ac:dyDescent="0.3">
      <c r="A207" s="1" t="s">
        <v>2379</v>
      </c>
      <c r="B207" s="1" t="s">
        <v>2380</v>
      </c>
      <c r="E207" s="1" t="s">
        <v>2381</v>
      </c>
      <c r="G207" s="1" t="s">
        <v>3020</v>
      </c>
      <c r="H207" s="1">
        <v>39160</v>
      </c>
      <c r="I207" s="1" t="s">
        <v>3021</v>
      </c>
      <c r="K207" s="1" t="s">
        <v>2382</v>
      </c>
      <c r="L207" s="1" t="s">
        <v>2383</v>
      </c>
      <c r="AQ207" s="1" t="s">
        <v>147</v>
      </c>
      <c r="CC207" s="1" t="s">
        <v>147</v>
      </c>
    </row>
    <row r="208" spans="1:106" x14ac:dyDescent="0.3">
      <c r="A208" s="1" t="s">
        <v>2058</v>
      </c>
      <c r="B208" s="1" t="s">
        <v>2059</v>
      </c>
      <c r="E208" s="1" t="s">
        <v>1960</v>
      </c>
      <c r="G208" s="1" t="s">
        <v>2119</v>
      </c>
      <c r="H208" s="1">
        <v>39170</v>
      </c>
      <c r="I208" s="1" t="s">
        <v>3000</v>
      </c>
      <c r="J208" s="20" t="s">
        <v>2171</v>
      </c>
      <c r="L208" s="1" t="s">
        <v>2236</v>
      </c>
      <c r="AQ208" s="1" t="s">
        <v>147</v>
      </c>
      <c r="AR208" s="1" t="s">
        <v>147</v>
      </c>
    </row>
    <row r="209" spans="1:106" x14ac:dyDescent="0.3">
      <c r="A209" s="1" t="s">
        <v>1452</v>
      </c>
      <c r="B209" s="1" t="s">
        <v>1453</v>
      </c>
      <c r="E209" s="1" t="s">
        <v>3330</v>
      </c>
      <c r="G209" s="1" t="s">
        <v>1686</v>
      </c>
      <c r="H209" s="1">
        <v>39190</v>
      </c>
      <c r="I209" s="1" t="s">
        <v>2908</v>
      </c>
      <c r="K209" s="1" t="s">
        <v>1783</v>
      </c>
      <c r="L209" s="1" t="s">
        <v>3331</v>
      </c>
      <c r="N209" s="1" t="s">
        <v>147</v>
      </c>
      <c r="S209" s="1" t="s">
        <v>186</v>
      </c>
      <c r="T209" s="1" t="s">
        <v>163</v>
      </c>
      <c r="U209" s="1" t="s">
        <v>186</v>
      </c>
      <c r="V209" s="1" t="s">
        <v>163</v>
      </c>
      <c r="W209" s="1" t="s">
        <v>186</v>
      </c>
      <c r="X209" s="1" t="s">
        <v>163</v>
      </c>
      <c r="Y209" s="1" t="s">
        <v>186</v>
      </c>
      <c r="Z209" s="1" t="s">
        <v>163</v>
      </c>
      <c r="AA209" s="1" t="s">
        <v>186</v>
      </c>
      <c r="AB209" s="1" t="s">
        <v>163</v>
      </c>
      <c r="AN209" s="1" t="s">
        <v>147</v>
      </c>
      <c r="AT209" s="1" t="s">
        <v>147</v>
      </c>
      <c r="CF209" s="1" t="s">
        <v>147</v>
      </c>
    </row>
    <row r="210" spans="1:106" x14ac:dyDescent="0.3">
      <c r="A210" s="1" t="s">
        <v>2368</v>
      </c>
      <c r="B210" s="1" t="s">
        <v>2369</v>
      </c>
      <c r="E210" s="1" t="s">
        <v>2370</v>
      </c>
      <c r="G210" s="1" t="s">
        <v>2371</v>
      </c>
      <c r="H210" s="1">
        <v>39200</v>
      </c>
      <c r="I210" s="1" t="s">
        <v>3024</v>
      </c>
      <c r="J210" s="1" t="s">
        <v>1162</v>
      </c>
      <c r="K210" s="1" t="s">
        <v>2372</v>
      </c>
      <c r="L210" s="1" t="s">
        <v>2373</v>
      </c>
      <c r="AQ210" s="1" t="s">
        <v>147</v>
      </c>
      <c r="DB210" s="1" t="s">
        <v>147</v>
      </c>
    </row>
    <row r="211" spans="1:106" x14ac:dyDescent="0.3">
      <c r="A211" s="1" t="s">
        <v>2342</v>
      </c>
      <c r="B211" s="1" t="s">
        <v>2343</v>
      </c>
      <c r="E211" s="1" t="s">
        <v>2344</v>
      </c>
      <c r="G211" s="1" t="s">
        <v>3023</v>
      </c>
      <c r="H211" s="1">
        <v>39200</v>
      </c>
      <c r="I211" s="1" t="s">
        <v>3024</v>
      </c>
      <c r="J211" s="1" t="s">
        <v>2345</v>
      </c>
      <c r="K211" s="1" t="s">
        <v>2346</v>
      </c>
      <c r="L211" s="1" t="s">
        <v>2347</v>
      </c>
      <c r="AQ211" s="1" t="s">
        <v>147</v>
      </c>
      <c r="CC211" s="1" t="s">
        <v>147</v>
      </c>
    </row>
    <row r="212" spans="1:106" x14ac:dyDescent="0.3">
      <c r="A212" s="1" t="s">
        <v>1462</v>
      </c>
      <c r="B212" s="1" t="s">
        <v>1463</v>
      </c>
      <c r="E212" s="1" t="s">
        <v>3051</v>
      </c>
      <c r="F212" s="1" t="s">
        <v>130</v>
      </c>
      <c r="G212" s="1" t="s">
        <v>1691</v>
      </c>
      <c r="H212" s="1">
        <v>39220</v>
      </c>
      <c r="I212" s="1" t="s">
        <v>2911</v>
      </c>
      <c r="K212" s="1" t="s">
        <v>1789</v>
      </c>
      <c r="S212" s="1" t="s">
        <v>165</v>
      </c>
      <c r="T212" s="1" t="s">
        <v>509</v>
      </c>
      <c r="U212" s="1" t="s">
        <v>165</v>
      </c>
      <c r="V212" s="1" t="s">
        <v>509</v>
      </c>
      <c r="W212" s="1" t="s">
        <v>165</v>
      </c>
      <c r="X212" s="1" t="s">
        <v>509</v>
      </c>
      <c r="Y212" s="1" t="s">
        <v>165</v>
      </c>
      <c r="Z212" s="1" t="s">
        <v>509</v>
      </c>
      <c r="AA212" s="1" t="s">
        <v>165</v>
      </c>
      <c r="AB212" s="1" t="s">
        <v>509</v>
      </c>
      <c r="AC212" s="1" t="s">
        <v>521</v>
      </c>
      <c r="AN212" s="1" t="s">
        <v>147</v>
      </c>
      <c r="CF212" s="1" t="s">
        <v>147</v>
      </c>
    </row>
    <row r="213" spans="1:106" x14ac:dyDescent="0.3">
      <c r="A213" s="1" t="s">
        <v>1604</v>
      </c>
      <c r="B213" s="1" t="s">
        <v>1605</v>
      </c>
      <c r="E213" s="1" t="s">
        <v>3073</v>
      </c>
      <c r="F213" s="1" t="s">
        <v>130</v>
      </c>
      <c r="G213" s="1" t="s">
        <v>1763</v>
      </c>
      <c r="H213" s="1">
        <v>39230</v>
      </c>
      <c r="I213" s="1" t="s">
        <v>3018</v>
      </c>
      <c r="K213" s="1" t="s">
        <v>1872</v>
      </c>
      <c r="AN213" s="1" t="s">
        <v>147</v>
      </c>
      <c r="CF213" s="1" t="s">
        <v>147</v>
      </c>
    </row>
    <row r="214" spans="1:106" x14ac:dyDescent="0.3">
      <c r="A214" s="58" t="s">
        <v>3368</v>
      </c>
      <c r="B214" s="58" t="s">
        <v>3369</v>
      </c>
      <c r="E214" s="1" t="s">
        <v>3332</v>
      </c>
      <c r="G214" s="1" t="s">
        <v>3333</v>
      </c>
      <c r="H214" s="1">
        <v>39240</v>
      </c>
      <c r="I214" s="1" t="s">
        <v>2907</v>
      </c>
      <c r="K214" s="1" t="s">
        <v>1779</v>
      </c>
      <c r="L214" s="1" t="s">
        <v>3334</v>
      </c>
      <c r="N214" s="1" t="s">
        <v>147</v>
      </c>
      <c r="S214" s="1" t="s">
        <v>490</v>
      </c>
      <c r="T214" s="1" t="s">
        <v>507</v>
      </c>
      <c r="U214" s="1" t="s">
        <v>490</v>
      </c>
      <c r="V214" s="1" t="s">
        <v>507</v>
      </c>
      <c r="W214" s="1" t="s">
        <v>490</v>
      </c>
      <c r="Y214" s="1" t="s">
        <v>490</v>
      </c>
      <c r="Z214" s="1" t="s">
        <v>482</v>
      </c>
      <c r="AA214" s="1" t="s">
        <v>490</v>
      </c>
      <c r="AB214" s="1" t="s">
        <v>507</v>
      </c>
      <c r="AN214" s="1" t="s">
        <v>147</v>
      </c>
      <c r="AT214" s="1" t="s">
        <v>147</v>
      </c>
      <c r="CF214" s="1" t="s">
        <v>147</v>
      </c>
    </row>
    <row r="215" spans="1:106" x14ac:dyDescent="0.3">
      <c r="A215" s="1" t="s">
        <v>2056</v>
      </c>
      <c r="B215" s="1" t="s">
        <v>2057</v>
      </c>
      <c r="E215" s="1" t="s">
        <v>1959</v>
      </c>
      <c r="G215" s="1" t="s">
        <v>2118</v>
      </c>
      <c r="H215" s="1">
        <v>39270</v>
      </c>
      <c r="I215" s="1" t="s">
        <v>2992</v>
      </c>
      <c r="J215" s="20" t="s">
        <v>2170</v>
      </c>
      <c r="K215" s="20" t="s">
        <v>2234</v>
      </c>
      <c r="L215" s="1" t="s">
        <v>2235</v>
      </c>
      <c r="AQ215" s="1" t="s">
        <v>147</v>
      </c>
      <c r="AR215" s="1" t="s">
        <v>147</v>
      </c>
    </row>
    <row r="216" spans="1:106" x14ac:dyDescent="0.3">
      <c r="A216" s="1" t="s">
        <v>1556</v>
      </c>
      <c r="B216" s="1" t="s">
        <v>1557</v>
      </c>
      <c r="E216" s="1" t="s">
        <v>1657</v>
      </c>
      <c r="G216" s="1" t="s">
        <v>1738</v>
      </c>
      <c r="H216" s="1">
        <v>39270</v>
      </c>
      <c r="I216" s="1" t="s">
        <v>2992</v>
      </c>
      <c r="K216" s="1" t="s">
        <v>1845</v>
      </c>
      <c r="AN216" s="1" t="s">
        <v>147</v>
      </c>
      <c r="CF216" s="1" t="s">
        <v>147</v>
      </c>
    </row>
    <row r="217" spans="1:106" x14ac:dyDescent="0.3">
      <c r="A217" s="1" t="s">
        <v>2004</v>
      </c>
      <c r="B217" s="1" t="s">
        <v>2005</v>
      </c>
      <c r="E217" s="1" t="s">
        <v>2374</v>
      </c>
      <c r="G217" s="1" t="s">
        <v>2091</v>
      </c>
      <c r="H217" s="1">
        <v>39290</v>
      </c>
      <c r="I217" s="1" t="s">
        <v>2375</v>
      </c>
      <c r="J217" s="1" t="s">
        <v>2376</v>
      </c>
      <c r="K217" s="1" t="s">
        <v>2377</v>
      </c>
      <c r="L217" s="1" t="s">
        <v>2378</v>
      </c>
      <c r="AQ217" s="1" t="s">
        <v>147</v>
      </c>
      <c r="AR217" s="1" t="s">
        <v>147</v>
      </c>
    </row>
    <row r="218" spans="1:106" x14ac:dyDescent="0.3">
      <c r="A218" s="1" t="s">
        <v>636</v>
      </c>
      <c r="B218" s="1" t="s">
        <v>637</v>
      </c>
      <c r="E218" s="1" t="s">
        <v>532</v>
      </c>
      <c r="G218" s="1" t="s">
        <v>555</v>
      </c>
      <c r="H218" s="1">
        <v>39300</v>
      </c>
      <c r="I218" s="1" t="s">
        <v>556</v>
      </c>
      <c r="J218" s="1" t="s">
        <v>1259</v>
      </c>
      <c r="K218" s="1" t="s">
        <v>1264</v>
      </c>
      <c r="L218" s="1" t="s">
        <v>588</v>
      </c>
      <c r="M218" s="1" t="s">
        <v>608</v>
      </c>
      <c r="AM218" s="1" t="s">
        <v>147</v>
      </c>
      <c r="AQ218" s="1" t="s">
        <v>147</v>
      </c>
      <c r="AR218" s="1" t="s">
        <v>147</v>
      </c>
      <c r="AS218" s="1" t="s">
        <v>147</v>
      </c>
    </row>
    <row r="219" spans="1:106" x14ac:dyDescent="0.3">
      <c r="A219" s="1" t="s">
        <v>2336</v>
      </c>
      <c r="B219" s="1" t="s">
        <v>2337</v>
      </c>
      <c r="E219" s="1" t="s">
        <v>2338</v>
      </c>
      <c r="G219" s="1" t="s">
        <v>2339</v>
      </c>
      <c r="H219" s="1">
        <v>39300</v>
      </c>
      <c r="I219" s="1" t="s">
        <v>556</v>
      </c>
      <c r="J219" s="1" t="s">
        <v>1162</v>
      </c>
      <c r="K219" s="1" t="s">
        <v>2340</v>
      </c>
      <c r="L219" s="1" t="s">
        <v>2341</v>
      </c>
      <c r="AQ219" s="1" t="s">
        <v>147</v>
      </c>
      <c r="DB219" s="1" t="s">
        <v>147</v>
      </c>
    </row>
    <row r="220" spans="1:106" x14ac:dyDescent="0.3">
      <c r="A220" s="58" t="s">
        <v>3379</v>
      </c>
      <c r="B220" s="58" t="s">
        <v>3380</v>
      </c>
      <c r="C220" s="58"/>
      <c r="D220" s="58"/>
      <c r="E220" s="58" t="s">
        <v>3360</v>
      </c>
      <c r="F220" s="58"/>
      <c r="G220" s="58" t="s">
        <v>3361</v>
      </c>
      <c r="H220" s="58">
        <v>39320</v>
      </c>
      <c r="I220" s="58" t="s">
        <v>3362</v>
      </c>
      <c r="J220" s="58"/>
      <c r="AL220" s="21">
        <v>43865</v>
      </c>
      <c r="AM220" s="1" t="s">
        <v>147</v>
      </c>
    </row>
    <row r="221" spans="1:106" x14ac:dyDescent="0.3">
      <c r="A221" s="1" t="s">
        <v>2361</v>
      </c>
      <c r="B221" s="1" t="s">
        <v>2362</v>
      </c>
      <c r="E221" s="1" t="s">
        <v>2363</v>
      </c>
      <c r="G221" s="1" t="s">
        <v>2364</v>
      </c>
      <c r="H221" s="1">
        <v>39350</v>
      </c>
      <c r="I221" s="1" t="s">
        <v>2365</v>
      </c>
      <c r="K221" s="1" t="s">
        <v>2366</v>
      </c>
      <c r="L221" s="1" t="s">
        <v>2367</v>
      </c>
      <c r="AQ221" s="1" t="s">
        <v>147</v>
      </c>
      <c r="CJ221" s="1" t="s">
        <v>147</v>
      </c>
    </row>
    <row r="222" spans="1:106" x14ac:dyDescent="0.3">
      <c r="A222" s="1" t="s">
        <v>2245</v>
      </c>
      <c r="B222" s="1" t="s">
        <v>2246</v>
      </c>
      <c r="E222" s="1" t="s">
        <v>2247</v>
      </c>
      <c r="G222" s="1" t="s">
        <v>2248</v>
      </c>
      <c r="H222" s="1">
        <v>39380</v>
      </c>
      <c r="I222" s="1" t="s">
        <v>2913</v>
      </c>
      <c r="AQ222" s="1" t="s">
        <v>147</v>
      </c>
      <c r="AR222" s="1" t="s">
        <v>147</v>
      </c>
    </row>
    <row r="223" spans="1:106" x14ac:dyDescent="0.3">
      <c r="A223" s="1" t="s">
        <v>1558</v>
      </c>
      <c r="B223" s="1" t="s">
        <v>1559</v>
      </c>
      <c r="E223" s="1" t="s">
        <v>3328</v>
      </c>
      <c r="G223" s="1" t="s">
        <v>1739</v>
      </c>
      <c r="H223" s="1">
        <v>39380</v>
      </c>
      <c r="I223" s="1" t="s">
        <v>2993</v>
      </c>
      <c r="K223" s="20" t="s">
        <v>3329</v>
      </c>
      <c r="N223" s="1" t="s">
        <v>147</v>
      </c>
      <c r="AN223" s="1" t="s">
        <v>147</v>
      </c>
      <c r="AT223" s="1" t="s">
        <v>147</v>
      </c>
      <c r="CF223" s="1" t="s">
        <v>147</v>
      </c>
    </row>
    <row r="224" spans="1:106" x14ac:dyDescent="0.3">
      <c r="A224" s="1" t="s">
        <v>2052</v>
      </c>
      <c r="B224" s="1" t="s">
        <v>2053</v>
      </c>
      <c r="E224" s="1" t="s">
        <v>1956</v>
      </c>
      <c r="G224" s="1" t="s">
        <v>2116</v>
      </c>
      <c r="H224" s="1">
        <v>39400</v>
      </c>
      <c r="I224" s="1" t="s">
        <v>2333</v>
      </c>
      <c r="J224" s="20" t="s">
        <v>2167</v>
      </c>
      <c r="K224" s="20" t="s">
        <v>2230</v>
      </c>
      <c r="L224" s="1" t="s">
        <v>2231</v>
      </c>
      <c r="AQ224" s="1" t="s">
        <v>147</v>
      </c>
      <c r="AR224" s="1" t="s">
        <v>147</v>
      </c>
    </row>
    <row r="225" spans="1:115" x14ac:dyDescent="0.3">
      <c r="A225" s="1" t="s">
        <v>2348</v>
      </c>
      <c r="B225" s="1" t="s">
        <v>2349</v>
      </c>
      <c r="E225" s="1" t="s">
        <v>2350</v>
      </c>
      <c r="G225" s="1" t="s">
        <v>2351</v>
      </c>
      <c r="H225" s="1">
        <v>39400</v>
      </c>
      <c r="I225" s="1" t="s">
        <v>2352</v>
      </c>
      <c r="J225" s="1" t="s">
        <v>2353</v>
      </c>
      <c r="K225" s="1" t="s">
        <v>2354</v>
      </c>
      <c r="L225" s="1" t="s">
        <v>2355</v>
      </c>
      <c r="AQ225" s="1" t="s">
        <v>147</v>
      </c>
      <c r="CJ225" s="1" t="s">
        <v>147</v>
      </c>
    </row>
    <row r="226" spans="1:115" x14ac:dyDescent="0.3">
      <c r="A226" s="1" t="s">
        <v>1544</v>
      </c>
      <c r="B226" s="1" t="s">
        <v>1545</v>
      </c>
      <c r="E226" s="1" t="s">
        <v>1656</v>
      </c>
      <c r="G226" s="1" t="s">
        <v>1732</v>
      </c>
      <c r="H226" s="1">
        <v>39400</v>
      </c>
      <c r="I226" s="1" t="s">
        <v>2333</v>
      </c>
      <c r="K226" s="1" t="s">
        <v>1837</v>
      </c>
      <c r="AN226" s="1" t="s">
        <v>147</v>
      </c>
      <c r="CF226" s="1" t="s">
        <v>147</v>
      </c>
    </row>
    <row r="227" spans="1:115" x14ac:dyDescent="0.3">
      <c r="A227" s="1" t="s">
        <v>2329</v>
      </c>
      <c r="B227" s="1" t="s">
        <v>2330</v>
      </c>
      <c r="E227" s="1" t="s">
        <v>2331</v>
      </c>
      <c r="G227" s="1" t="s">
        <v>2332</v>
      </c>
      <c r="H227" s="1">
        <v>39400</v>
      </c>
      <c r="I227" s="1" t="s">
        <v>2333</v>
      </c>
      <c r="J227" s="1" t="s">
        <v>1162</v>
      </c>
      <c r="K227" s="1" t="s">
        <v>2334</v>
      </c>
      <c r="L227" s="1" t="s">
        <v>2335</v>
      </c>
      <c r="AQ227" s="1" t="s">
        <v>147</v>
      </c>
      <c r="DB227" s="1" t="s">
        <v>147</v>
      </c>
    </row>
    <row r="228" spans="1:115" ht="28.8" x14ac:dyDescent="0.3">
      <c r="A228" s="1" t="s">
        <v>1968</v>
      </c>
      <c r="B228" s="1" t="s">
        <v>1969</v>
      </c>
      <c r="E228" s="1" t="s">
        <v>1911</v>
      </c>
      <c r="G228" s="1" t="s">
        <v>2074</v>
      </c>
      <c r="H228" s="1">
        <v>39600</v>
      </c>
      <c r="I228" s="1" t="s">
        <v>2905</v>
      </c>
      <c r="J228" s="20" t="s">
        <v>2126</v>
      </c>
      <c r="K228" s="57" t="s">
        <v>2177</v>
      </c>
      <c r="AQ228" s="1" t="s">
        <v>147</v>
      </c>
    </row>
    <row r="229" spans="1:115" x14ac:dyDescent="0.3">
      <c r="A229" s="1" t="s">
        <v>1442</v>
      </c>
      <c r="B229" s="1" t="s">
        <v>1443</v>
      </c>
      <c r="E229" s="1" t="s">
        <v>3327</v>
      </c>
      <c r="G229" s="1" t="s">
        <v>1681</v>
      </c>
      <c r="H229" s="1">
        <v>39600</v>
      </c>
      <c r="I229" s="1" t="s">
        <v>2905</v>
      </c>
      <c r="K229" s="1" t="s">
        <v>1776</v>
      </c>
      <c r="N229" s="1" t="s">
        <v>147</v>
      </c>
      <c r="AN229" s="1" t="s">
        <v>147</v>
      </c>
      <c r="AT229" s="1" t="s">
        <v>147</v>
      </c>
      <c r="CF229" s="1" t="s">
        <v>147</v>
      </c>
    </row>
    <row r="230" spans="1:115" x14ac:dyDescent="0.3">
      <c r="A230" s="1" t="s">
        <v>1552</v>
      </c>
      <c r="B230" s="1" t="s">
        <v>1553</v>
      </c>
      <c r="E230" s="1" t="s">
        <v>3064</v>
      </c>
      <c r="F230" s="1" t="s">
        <v>130</v>
      </c>
      <c r="G230" s="1" t="s">
        <v>1736</v>
      </c>
      <c r="H230" s="1">
        <v>39700</v>
      </c>
      <c r="I230" s="1" t="s">
        <v>2990</v>
      </c>
      <c r="K230" s="1" t="s">
        <v>1843</v>
      </c>
      <c r="AN230" s="1" t="s">
        <v>147</v>
      </c>
      <c r="CF230" s="1" t="s">
        <v>147</v>
      </c>
    </row>
    <row r="231" spans="1:115" x14ac:dyDescent="0.3">
      <c r="A231" s="1" t="s">
        <v>640</v>
      </c>
      <c r="B231" s="1" t="s">
        <v>641</v>
      </c>
      <c r="E231" s="1" t="s">
        <v>534</v>
      </c>
      <c r="G231" s="1" t="s">
        <v>559</v>
      </c>
      <c r="H231" s="1">
        <v>39800</v>
      </c>
      <c r="I231" s="1" t="s">
        <v>560</v>
      </c>
      <c r="L231" s="1" t="s">
        <v>590</v>
      </c>
      <c r="M231" s="1" t="s">
        <v>610</v>
      </c>
      <c r="AM231" s="1" t="s">
        <v>147</v>
      </c>
    </row>
    <row r="232" spans="1:115" x14ac:dyDescent="0.3">
      <c r="A232" s="1" t="s">
        <v>2391</v>
      </c>
      <c r="B232" s="1" t="s">
        <v>2392</v>
      </c>
      <c r="E232" s="1" t="s">
        <v>2393</v>
      </c>
      <c r="G232" s="54" t="s">
        <v>2394</v>
      </c>
      <c r="H232" s="1">
        <v>39800</v>
      </c>
      <c r="I232" s="1" t="s">
        <v>2318</v>
      </c>
      <c r="K232" s="1" t="s">
        <v>2395</v>
      </c>
      <c r="L232" s="1" t="s">
        <v>2396</v>
      </c>
      <c r="AQ232" s="1" t="s">
        <v>147</v>
      </c>
    </row>
    <row r="233" spans="1:115" x14ac:dyDescent="0.3">
      <c r="A233" s="1" t="s">
        <v>2315</v>
      </c>
      <c r="B233" s="1" t="s">
        <v>2316</v>
      </c>
      <c r="E233" s="1" t="s">
        <v>2997</v>
      </c>
      <c r="G233" s="1" t="s">
        <v>2317</v>
      </c>
      <c r="H233" s="1">
        <v>39800</v>
      </c>
      <c r="I233" s="1" t="s">
        <v>2318</v>
      </c>
      <c r="J233" s="1" t="s">
        <v>2319</v>
      </c>
      <c r="K233" s="1" t="s">
        <v>2320</v>
      </c>
      <c r="L233" s="1" t="s">
        <v>2321</v>
      </c>
      <c r="AQ233" s="1" t="s">
        <v>147</v>
      </c>
      <c r="DB233" s="1" t="s">
        <v>147</v>
      </c>
    </row>
    <row r="234" spans="1:115" x14ac:dyDescent="0.3">
      <c r="A234" s="1" t="s">
        <v>277</v>
      </c>
      <c r="B234" s="1" t="s">
        <v>278</v>
      </c>
      <c r="E234" s="1" t="s">
        <v>332</v>
      </c>
      <c r="G234" s="1" t="s">
        <v>392</v>
      </c>
      <c r="H234" s="1">
        <v>58000</v>
      </c>
      <c r="I234" s="1" t="s">
        <v>152</v>
      </c>
      <c r="L234" s="1" t="s">
        <v>466</v>
      </c>
      <c r="S234" s="1" t="s">
        <v>165</v>
      </c>
      <c r="T234" s="1" t="s">
        <v>163</v>
      </c>
      <c r="U234" s="1" t="s">
        <v>165</v>
      </c>
      <c r="V234" s="1" t="s">
        <v>163</v>
      </c>
      <c r="W234" s="1" t="s">
        <v>165</v>
      </c>
      <c r="X234" s="1" t="s">
        <v>163</v>
      </c>
      <c r="Y234" s="1" t="s">
        <v>165</v>
      </c>
      <c r="Z234" s="1" t="s">
        <v>163</v>
      </c>
      <c r="AA234" s="1" t="s">
        <v>165</v>
      </c>
      <c r="AB234" s="1" t="s">
        <v>506</v>
      </c>
      <c r="AO234" s="1" t="s">
        <v>147</v>
      </c>
      <c r="AU234" s="1" t="s">
        <v>149</v>
      </c>
      <c r="CW234" s="1" t="s">
        <v>147</v>
      </c>
    </row>
    <row r="235" spans="1:115" x14ac:dyDescent="0.3">
      <c r="A235" s="1" t="s">
        <v>301</v>
      </c>
      <c r="B235" s="1" t="s">
        <v>302</v>
      </c>
      <c r="E235" s="1" t="s">
        <v>343</v>
      </c>
      <c r="G235" s="1" t="s">
        <v>404</v>
      </c>
      <c r="H235" s="1">
        <v>58000</v>
      </c>
      <c r="I235" s="1" t="s">
        <v>152</v>
      </c>
      <c r="J235" s="1" t="s">
        <v>443</v>
      </c>
      <c r="L235" s="1" t="s">
        <v>475</v>
      </c>
      <c r="AO235" s="1" t="s">
        <v>147</v>
      </c>
      <c r="AU235" s="1" t="s">
        <v>149</v>
      </c>
      <c r="CW235" s="1" t="s">
        <v>147</v>
      </c>
    </row>
    <row r="236" spans="1:115" x14ac:dyDescent="0.3">
      <c r="A236" s="58" t="s">
        <v>299</v>
      </c>
      <c r="B236" s="58" t="s">
        <v>300</v>
      </c>
      <c r="C236" s="58"/>
      <c r="D236" s="58"/>
      <c r="E236" s="1" t="s">
        <v>2665</v>
      </c>
      <c r="F236" s="58"/>
      <c r="G236" s="58" t="s">
        <v>403</v>
      </c>
      <c r="H236" s="58">
        <v>58000</v>
      </c>
      <c r="I236" s="58" t="s">
        <v>152</v>
      </c>
      <c r="J236" s="58"/>
      <c r="K236" s="58"/>
      <c r="L236" s="58" t="s">
        <v>474</v>
      </c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 t="s">
        <v>147</v>
      </c>
      <c r="AP236" s="58"/>
      <c r="AQ236" s="58"/>
      <c r="AR236" s="58"/>
      <c r="AS236" s="58"/>
      <c r="AT236" s="58"/>
      <c r="AU236" s="58" t="s">
        <v>149</v>
      </c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 t="s">
        <v>147</v>
      </c>
      <c r="DC236" s="58"/>
      <c r="DD236" s="58"/>
      <c r="DE236" s="58"/>
      <c r="DF236" s="58"/>
      <c r="DG236" s="58"/>
      <c r="DH236" s="58"/>
      <c r="DI236" s="58"/>
      <c r="DJ236" s="58"/>
      <c r="DK236" s="58"/>
    </row>
    <row r="237" spans="1:115" x14ac:dyDescent="0.3">
      <c r="A237" s="1" t="s">
        <v>203</v>
      </c>
      <c r="B237" s="1" t="s">
        <v>204</v>
      </c>
      <c r="E237" s="1" t="s">
        <v>317</v>
      </c>
      <c r="G237" s="1" t="s">
        <v>355</v>
      </c>
      <c r="H237" s="1">
        <v>58000</v>
      </c>
      <c r="I237" s="1" t="s">
        <v>152</v>
      </c>
      <c r="S237" s="1" t="s">
        <v>490</v>
      </c>
      <c r="T237" s="1" t="s">
        <v>498</v>
      </c>
      <c r="U237" s="1" t="s">
        <v>490</v>
      </c>
      <c r="V237" s="1" t="s">
        <v>498</v>
      </c>
      <c r="W237" s="1" t="s">
        <v>490</v>
      </c>
      <c r="X237" s="1" t="s">
        <v>498</v>
      </c>
      <c r="Y237" s="1" t="s">
        <v>490</v>
      </c>
      <c r="Z237" s="1" t="s">
        <v>498</v>
      </c>
      <c r="AA237" s="1" t="s">
        <v>490</v>
      </c>
      <c r="AB237" s="1" t="s">
        <v>498</v>
      </c>
      <c r="AO237" s="1" t="s">
        <v>147</v>
      </c>
      <c r="AU237" s="1" t="s">
        <v>149</v>
      </c>
      <c r="CT237" s="1" t="s">
        <v>147</v>
      </c>
    </row>
    <row r="238" spans="1:115" x14ac:dyDescent="0.3">
      <c r="A238" s="1" t="s">
        <v>217</v>
      </c>
      <c r="B238" s="1" t="s">
        <v>218</v>
      </c>
      <c r="E238" s="1" t="s">
        <v>324</v>
      </c>
      <c r="G238" s="1" t="s">
        <v>362</v>
      </c>
      <c r="H238" s="1">
        <v>58000</v>
      </c>
      <c r="I238" s="1" t="s">
        <v>152</v>
      </c>
      <c r="L238" s="1" t="s">
        <v>457</v>
      </c>
      <c r="S238" s="1" t="s">
        <v>483</v>
      </c>
      <c r="T238" s="1" t="s">
        <v>163</v>
      </c>
      <c r="U238" s="1" t="s">
        <v>483</v>
      </c>
      <c r="V238" s="1" t="s">
        <v>163</v>
      </c>
      <c r="W238" s="1" t="s">
        <v>483</v>
      </c>
      <c r="X238" s="1" t="s">
        <v>163</v>
      </c>
      <c r="Y238" s="1" t="s">
        <v>483</v>
      </c>
      <c r="Z238" s="1" t="s">
        <v>163</v>
      </c>
      <c r="AA238" s="1" t="s">
        <v>165</v>
      </c>
      <c r="AB238" s="1" t="s">
        <v>505</v>
      </c>
      <c r="AO238" s="1" t="s">
        <v>147</v>
      </c>
      <c r="AU238" s="1" t="s">
        <v>149</v>
      </c>
      <c r="CU238" s="1" t="s">
        <v>147</v>
      </c>
    </row>
    <row r="239" spans="1:115" x14ac:dyDescent="0.3">
      <c r="A239" s="1" t="s">
        <v>199</v>
      </c>
      <c r="B239" s="1" t="s">
        <v>200</v>
      </c>
      <c r="E239" s="1" t="s">
        <v>315</v>
      </c>
      <c r="G239" s="1" t="s">
        <v>353</v>
      </c>
      <c r="H239" s="1">
        <v>58000</v>
      </c>
      <c r="I239" s="1" t="s">
        <v>152</v>
      </c>
      <c r="L239" s="1" t="s">
        <v>450</v>
      </c>
      <c r="S239" s="1" t="s">
        <v>490</v>
      </c>
      <c r="T239" s="1" t="s">
        <v>491</v>
      </c>
      <c r="U239" s="1" t="s">
        <v>490</v>
      </c>
      <c r="V239" s="1" t="s">
        <v>491</v>
      </c>
      <c r="W239" s="1" t="s">
        <v>490</v>
      </c>
      <c r="X239" s="19" t="s">
        <v>146</v>
      </c>
      <c r="Y239" s="1" t="s">
        <v>490</v>
      </c>
      <c r="Z239" s="1" t="s">
        <v>491</v>
      </c>
      <c r="AA239" s="1" t="s">
        <v>490</v>
      </c>
      <c r="AB239" s="19" t="s">
        <v>146</v>
      </c>
      <c r="AC239" s="19" t="s">
        <v>146</v>
      </c>
      <c r="AD239" s="19" t="s">
        <v>146</v>
      </c>
      <c r="AE239" s="19" t="s">
        <v>146</v>
      </c>
      <c r="AF239" s="19" t="s">
        <v>146</v>
      </c>
      <c r="AO239" s="1" t="s">
        <v>147</v>
      </c>
      <c r="AU239" s="1" t="s">
        <v>149</v>
      </c>
      <c r="CO239" s="1" t="s">
        <v>147</v>
      </c>
    </row>
    <row r="240" spans="1:115" x14ac:dyDescent="0.3">
      <c r="A240" s="1" t="s">
        <v>279</v>
      </c>
      <c r="B240" s="1" t="s">
        <v>280</v>
      </c>
      <c r="E240" s="1" t="s">
        <v>333</v>
      </c>
      <c r="G240" s="1" t="s">
        <v>393</v>
      </c>
      <c r="H240" s="1">
        <v>58000</v>
      </c>
      <c r="I240" s="1" t="s">
        <v>152</v>
      </c>
      <c r="L240" s="1" t="s">
        <v>467</v>
      </c>
      <c r="S240" s="1" t="s">
        <v>165</v>
      </c>
      <c r="T240" s="1" t="s">
        <v>506</v>
      </c>
      <c r="U240" s="1" t="s">
        <v>165</v>
      </c>
      <c r="V240" s="1" t="s">
        <v>506</v>
      </c>
      <c r="W240" s="1" t="s">
        <v>165</v>
      </c>
      <c r="X240" s="1" t="s">
        <v>506</v>
      </c>
      <c r="Y240" s="1" t="s">
        <v>165</v>
      </c>
      <c r="Z240" s="1" t="s">
        <v>506</v>
      </c>
      <c r="AA240" s="1" t="s">
        <v>165</v>
      </c>
      <c r="AB240" s="1" t="s">
        <v>506</v>
      </c>
      <c r="AO240" s="1" t="s">
        <v>147</v>
      </c>
      <c r="AU240" s="1" t="s">
        <v>149</v>
      </c>
      <c r="CW240" s="1" t="s">
        <v>147</v>
      </c>
    </row>
    <row r="241" spans="1:115" x14ac:dyDescent="0.3">
      <c r="A241" s="1" t="s">
        <v>662</v>
      </c>
      <c r="B241" s="1" t="s">
        <v>663</v>
      </c>
      <c r="E241" s="1" t="s">
        <v>2989</v>
      </c>
      <c r="G241" s="1" t="s">
        <v>2988</v>
      </c>
      <c r="H241" s="1">
        <v>58000</v>
      </c>
      <c r="I241" s="1" t="s">
        <v>152</v>
      </c>
      <c r="L241" s="1" t="s">
        <v>599</v>
      </c>
      <c r="M241" s="1" t="s">
        <v>619</v>
      </c>
      <c r="AM241" s="1" t="s">
        <v>147</v>
      </c>
      <c r="CI241" s="1" t="s">
        <v>147</v>
      </c>
    </row>
    <row r="242" spans="1:115" x14ac:dyDescent="0.3">
      <c r="A242" s="1" t="s">
        <v>197</v>
      </c>
      <c r="B242" s="1" t="s">
        <v>198</v>
      </c>
      <c r="E242" s="1" t="s">
        <v>314</v>
      </c>
      <c r="G242" s="1" t="s">
        <v>352</v>
      </c>
      <c r="H242" s="1">
        <v>58000</v>
      </c>
      <c r="I242" s="1" t="s">
        <v>152</v>
      </c>
      <c r="S242" s="1" t="s">
        <v>488</v>
      </c>
      <c r="T242" s="1" t="s">
        <v>489</v>
      </c>
      <c r="U242" s="1" t="s">
        <v>488</v>
      </c>
      <c r="V242" s="1" t="s">
        <v>489</v>
      </c>
      <c r="W242" s="1" t="s">
        <v>488</v>
      </c>
      <c r="X242" s="1" t="s">
        <v>489</v>
      </c>
      <c r="Y242" s="1" t="s">
        <v>488</v>
      </c>
      <c r="Z242" s="1" t="s">
        <v>489</v>
      </c>
      <c r="AA242" s="1" t="s">
        <v>488</v>
      </c>
      <c r="AB242" s="1" t="s">
        <v>489</v>
      </c>
      <c r="AC242" s="19" t="s">
        <v>146</v>
      </c>
      <c r="AD242" s="19" t="s">
        <v>146</v>
      </c>
      <c r="AE242" s="19" t="s">
        <v>146</v>
      </c>
      <c r="AF242" s="19" t="s">
        <v>146</v>
      </c>
      <c r="AO242" s="1" t="s">
        <v>147</v>
      </c>
      <c r="AU242" s="1" t="s">
        <v>149</v>
      </c>
      <c r="CS242" s="1" t="s">
        <v>147</v>
      </c>
    </row>
    <row r="243" spans="1:115" x14ac:dyDescent="0.3">
      <c r="A243" s="1" t="s">
        <v>2666</v>
      </c>
      <c r="B243" s="1" t="s">
        <v>2667</v>
      </c>
      <c r="E243" s="1" t="s">
        <v>2668</v>
      </c>
      <c r="H243" s="1">
        <v>58000</v>
      </c>
      <c r="I243" s="1" t="s">
        <v>152</v>
      </c>
    </row>
    <row r="244" spans="1:115" x14ac:dyDescent="0.3">
      <c r="A244" s="1" t="s">
        <v>2662</v>
      </c>
      <c r="B244" s="1" t="s">
        <v>2663</v>
      </c>
      <c r="E244" s="1" t="s">
        <v>2664</v>
      </c>
      <c r="G244" s="1" t="str">
        <f>CONCATENATE(E244," ",F244)</f>
        <v xml:space="preserve">Kiosque numérique de Nevers </v>
      </c>
      <c r="H244" s="1">
        <v>58000</v>
      </c>
      <c r="I244" s="1" t="s">
        <v>152</v>
      </c>
      <c r="CC244" s="1" t="s">
        <v>147</v>
      </c>
    </row>
    <row r="245" spans="1:115" x14ac:dyDescent="0.3">
      <c r="A245" s="1" t="s">
        <v>293</v>
      </c>
      <c r="B245" s="1" t="s">
        <v>294</v>
      </c>
      <c r="E245" s="1" t="s">
        <v>340</v>
      </c>
      <c r="G245" s="1" t="s">
        <v>400</v>
      </c>
      <c r="H245" s="1">
        <v>58000</v>
      </c>
      <c r="I245" s="1" t="s">
        <v>152</v>
      </c>
      <c r="L245" s="1" t="s">
        <v>472</v>
      </c>
      <c r="AO245" s="1" t="s">
        <v>147</v>
      </c>
      <c r="AU245" s="1" t="s">
        <v>149</v>
      </c>
      <c r="DA245" s="1" t="s">
        <v>147</v>
      </c>
    </row>
    <row r="246" spans="1:115" x14ac:dyDescent="0.3">
      <c r="A246" s="1" t="s">
        <v>283</v>
      </c>
      <c r="B246" s="1" t="s">
        <v>284</v>
      </c>
      <c r="E246" s="1" t="s">
        <v>335</v>
      </c>
      <c r="G246" s="1" t="s">
        <v>395</v>
      </c>
      <c r="H246" s="1">
        <v>58000</v>
      </c>
      <c r="I246" s="1" t="s">
        <v>152</v>
      </c>
      <c r="L246" s="1" t="s">
        <v>468</v>
      </c>
      <c r="S246" s="1" t="s">
        <v>186</v>
      </c>
      <c r="T246" s="1" t="s">
        <v>173</v>
      </c>
      <c r="U246" s="1" t="s">
        <v>186</v>
      </c>
      <c r="V246" s="1" t="s">
        <v>173</v>
      </c>
      <c r="W246" s="1" t="s">
        <v>186</v>
      </c>
      <c r="X246" s="1" t="s">
        <v>173</v>
      </c>
      <c r="Y246" s="1" t="s">
        <v>186</v>
      </c>
      <c r="Z246" s="1" t="s">
        <v>173</v>
      </c>
      <c r="AA246" s="1" t="s">
        <v>186</v>
      </c>
      <c r="AB246" s="1" t="s">
        <v>173</v>
      </c>
      <c r="AC246" s="1" t="s">
        <v>186</v>
      </c>
      <c r="AD246" s="1" t="s">
        <v>173</v>
      </c>
      <c r="AO246" s="1" t="s">
        <v>147</v>
      </c>
      <c r="AU246" s="1" t="s">
        <v>149</v>
      </c>
    </row>
    <row r="247" spans="1:115" x14ac:dyDescent="0.3">
      <c r="A247" s="1" t="s">
        <v>2054</v>
      </c>
      <c r="B247" s="1" t="s">
        <v>2055</v>
      </c>
      <c r="E247" s="1" t="s">
        <v>1958</v>
      </c>
      <c r="G247" s="1" t="s">
        <v>2117</v>
      </c>
      <c r="H247" s="1">
        <v>58000</v>
      </c>
      <c r="I247" s="1" t="s">
        <v>152</v>
      </c>
      <c r="J247" s="20" t="s">
        <v>2169</v>
      </c>
      <c r="K247" s="20" t="s">
        <v>2232</v>
      </c>
      <c r="L247" s="1" t="s">
        <v>2233</v>
      </c>
      <c r="AQ247" s="1" t="s">
        <v>147</v>
      </c>
      <c r="AR247" s="1" t="s">
        <v>147</v>
      </c>
    </row>
    <row r="248" spans="1:115" x14ac:dyDescent="0.3">
      <c r="A248" s="58" t="s">
        <v>177</v>
      </c>
      <c r="B248" s="58" t="s">
        <v>178</v>
      </c>
      <c r="C248" s="58"/>
      <c r="D248" s="58"/>
      <c r="E248" s="58" t="s">
        <v>150</v>
      </c>
      <c r="F248" s="58"/>
      <c r="G248" s="58" t="s">
        <v>151</v>
      </c>
      <c r="H248" s="58">
        <v>58000</v>
      </c>
      <c r="I248" s="58" t="s">
        <v>152</v>
      </c>
      <c r="J248" s="58" t="s">
        <v>175</v>
      </c>
      <c r="K248" s="58"/>
      <c r="L248" s="58" t="s">
        <v>172</v>
      </c>
      <c r="M248" s="58"/>
      <c r="N248" s="58"/>
      <c r="O248" s="58"/>
      <c r="P248" s="58"/>
      <c r="Q248" s="58"/>
      <c r="R248" s="58"/>
      <c r="S248" s="59" t="s">
        <v>146</v>
      </c>
      <c r="T248" s="59" t="s">
        <v>146</v>
      </c>
      <c r="U248" s="59" t="s">
        <v>146</v>
      </c>
      <c r="V248" s="58" t="s">
        <v>173</v>
      </c>
      <c r="W248" s="59" t="s">
        <v>146</v>
      </c>
      <c r="X248" s="58" t="s">
        <v>173</v>
      </c>
      <c r="Y248" s="59" t="s">
        <v>146</v>
      </c>
      <c r="Z248" s="58" t="s">
        <v>173</v>
      </c>
      <c r="AA248" s="59" t="s">
        <v>146</v>
      </c>
      <c r="AB248" s="58" t="s">
        <v>173</v>
      </c>
      <c r="AC248" s="58" t="s">
        <v>174</v>
      </c>
      <c r="AD248" s="59" t="s">
        <v>146</v>
      </c>
      <c r="AE248" s="59" t="s">
        <v>146</v>
      </c>
      <c r="AF248" s="59" t="s">
        <v>146</v>
      </c>
      <c r="AG248" s="58"/>
      <c r="AH248" s="58"/>
      <c r="AI248" s="58"/>
      <c r="AJ248" s="58"/>
      <c r="AK248" s="58"/>
      <c r="AL248" s="58"/>
      <c r="AM248" s="58"/>
      <c r="AN248" s="58"/>
      <c r="AO248" s="58" t="s">
        <v>147</v>
      </c>
      <c r="AP248" s="58"/>
      <c r="AQ248" s="58"/>
      <c r="AR248" s="58"/>
      <c r="AS248" s="58"/>
      <c r="AT248" s="58"/>
      <c r="AU248" s="58" t="s">
        <v>149</v>
      </c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 t="s">
        <v>147</v>
      </c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</row>
    <row r="249" spans="1:115" x14ac:dyDescent="0.3">
      <c r="A249" s="58" t="s">
        <v>299</v>
      </c>
      <c r="B249" s="58" t="s">
        <v>300</v>
      </c>
      <c r="C249" s="58"/>
      <c r="D249" s="58"/>
      <c r="E249" s="58" t="s">
        <v>1320</v>
      </c>
      <c r="F249" s="58"/>
      <c r="G249" s="58" t="s">
        <v>1348</v>
      </c>
      <c r="H249" s="58">
        <v>58000</v>
      </c>
      <c r="I249" s="58" t="s">
        <v>152</v>
      </c>
      <c r="J249" s="58" t="s">
        <v>1375</v>
      </c>
      <c r="K249" s="58" t="s">
        <v>1396</v>
      </c>
      <c r="L249" s="58" t="s">
        <v>472</v>
      </c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 t="s">
        <v>147</v>
      </c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</row>
    <row r="250" spans="1:115" x14ac:dyDescent="0.3">
      <c r="A250" s="1" t="s">
        <v>664</v>
      </c>
      <c r="B250" s="1" t="s">
        <v>665</v>
      </c>
      <c r="E250" s="1" t="s">
        <v>524</v>
      </c>
      <c r="G250" s="1" t="s">
        <v>578</v>
      </c>
      <c r="H250" s="1">
        <v>58000</v>
      </c>
      <c r="I250" s="1" t="s">
        <v>152</v>
      </c>
      <c r="L250" s="1" t="s">
        <v>594</v>
      </c>
      <c r="M250" s="1" t="s">
        <v>614</v>
      </c>
      <c r="AM250" s="1" t="s">
        <v>147</v>
      </c>
    </row>
    <row r="251" spans="1:115" x14ac:dyDescent="0.3">
      <c r="A251" s="58" t="s">
        <v>201</v>
      </c>
      <c r="B251" s="58" t="s">
        <v>202</v>
      </c>
      <c r="C251" s="58"/>
      <c r="D251" s="58"/>
      <c r="E251" s="58" t="s">
        <v>316</v>
      </c>
      <c r="F251" s="58"/>
      <c r="G251" s="58" t="s">
        <v>354</v>
      </c>
      <c r="H251" s="58">
        <v>58000</v>
      </c>
      <c r="I251" s="58" t="s">
        <v>152</v>
      </c>
      <c r="J251" s="58"/>
      <c r="K251" s="58"/>
      <c r="L251" s="58" t="s">
        <v>451</v>
      </c>
      <c r="M251" s="58"/>
      <c r="N251" s="58"/>
      <c r="O251" s="58"/>
      <c r="P251" s="58"/>
      <c r="Q251" s="58"/>
      <c r="R251" s="58"/>
      <c r="S251" s="58" t="s">
        <v>490</v>
      </c>
      <c r="T251" s="58" t="s">
        <v>497</v>
      </c>
      <c r="U251" s="58" t="s">
        <v>490</v>
      </c>
      <c r="V251" s="58" t="s">
        <v>497</v>
      </c>
      <c r="W251" s="58" t="s">
        <v>490</v>
      </c>
      <c r="X251" s="58" t="s">
        <v>497</v>
      </c>
      <c r="Y251" s="58" t="s">
        <v>490</v>
      </c>
      <c r="Z251" s="58" t="s">
        <v>497</v>
      </c>
      <c r="AA251" s="58" t="s">
        <v>490</v>
      </c>
      <c r="AB251" s="58" t="s">
        <v>497</v>
      </c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 t="s">
        <v>147</v>
      </c>
      <c r="AP251" s="58"/>
      <c r="AQ251" s="58"/>
      <c r="AR251" s="58"/>
      <c r="AS251" s="58"/>
      <c r="AT251" s="58"/>
      <c r="AU251" s="58" t="s">
        <v>149</v>
      </c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 t="s">
        <v>147</v>
      </c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</row>
    <row r="252" spans="1:115" x14ac:dyDescent="0.3">
      <c r="A252" s="1" t="s">
        <v>2054</v>
      </c>
      <c r="B252" s="1" t="s">
        <v>2055</v>
      </c>
      <c r="E252" s="1" t="s">
        <v>1957</v>
      </c>
      <c r="G252" s="1" t="s">
        <v>2117</v>
      </c>
      <c r="H252" s="1">
        <v>58000</v>
      </c>
      <c r="I252" s="58" t="s">
        <v>152</v>
      </c>
      <c r="J252" s="20" t="s">
        <v>2168</v>
      </c>
      <c r="AQ252" s="1" t="s">
        <v>147</v>
      </c>
      <c r="AR252" s="1" t="s">
        <v>147</v>
      </c>
    </row>
    <row r="253" spans="1:115" x14ac:dyDescent="0.3">
      <c r="A253" s="1" t="s">
        <v>281</v>
      </c>
      <c r="B253" s="1" t="s">
        <v>282</v>
      </c>
      <c r="E253" s="1" t="s">
        <v>334</v>
      </c>
      <c r="G253" s="1" t="s">
        <v>394</v>
      </c>
      <c r="H253" s="1">
        <v>58000</v>
      </c>
      <c r="I253" s="58" t="s">
        <v>152</v>
      </c>
      <c r="L253" s="1" t="s">
        <v>465</v>
      </c>
      <c r="U253" s="1" t="s">
        <v>165</v>
      </c>
      <c r="V253" s="1" t="s">
        <v>510</v>
      </c>
      <c r="W253" s="1" t="s">
        <v>165</v>
      </c>
      <c r="X253" s="1" t="s">
        <v>510</v>
      </c>
      <c r="Y253" s="1" t="s">
        <v>165</v>
      </c>
      <c r="Z253" s="1" t="s">
        <v>510</v>
      </c>
      <c r="AO253" s="1" t="s">
        <v>147</v>
      </c>
      <c r="AU253" s="1" t="s">
        <v>149</v>
      </c>
    </row>
    <row r="254" spans="1:115" x14ac:dyDescent="0.3">
      <c r="A254" s="1" t="s">
        <v>2669</v>
      </c>
      <c r="B254" s="1" t="s">
        <v>2670</v>
      </c>
      <c r="E254" s="1" t="s">
        <v>2497</v>
      </c>
      <c r="G254" s="1" t="str">
        <f>CONCATENATE(E254," ",F254)</f>
        <v xml:space="preserve">Couveuse Potentiel </v>
      </c>
      <c r="H254" s="1">
        <v>58022</v>
      </c>
      <c r="I254" s="58" t="s">
        <v>152</v>
      </c>
    </row>
    <row r="255" spans="1:115" x14ac:dyDescent="0.3">
      <c r="A255" s="1" t="s">
        <v>2671</v>
      </c>
      <c r="B255" s="1" t="s">
        <v>2672</v>
      </c>
      <c r="E255" s="1" t="s">
        <v>2673</v>
      </c>
      <c r="G255" s="1" t="str">
        <f>CONCATENATE(E255," ",F255)</f>
        <v xml:space="preserve">Kiosque numérique de Chatillon en Bazois </v>
      </c>
      <c r="H255" s="1">
        <v>58110</v>
      </c>
      <c r="I255" s="1" t="s">
        <v>2915</v>
      </c>
      <c r="CC255" s="1" t="s">
        <v>147</v>
      </c>
    </row>
    <row r="256" spans="1:115" x14ac:dyDescent="0.3">
      <c r="A256" s="1" t="s">
        <v>231</v>
      </c>
      <c r="B256" s="1" t="s">
        <v>232</v>
      </c>
      <c r="E256" s="1" t="s">
        <v>3358</v>
      </c>
      <c r="G256" s="1" t="s">
        <v>369</v>
      </c>
      <c r="H256" s="1">
        <v>58110</v>
      </c>
      <c r="I256" s="1" t="s">
        <v>2892</v>
      </c>
      <c r="K256" s="20" t="s">
        <v>3359</v>
      </c>
      <c r="L256" s="1" t="s">
        <v>463</v>
      </c>
      <c r="N256" s="1" t="s">
        <v>147</v>
      </c>
      <c r="S256" s="1" t="s">
        <v>511</v>
      </c>
      <c r="T256" s="1" t="s">
        <v>507</v>
      </c>
      <c r="U256" s="1" t="s">
        <v>511</v>
      </c>
      <c r="V256" s="1" t="s">
        <v>507</v>
      </c>
      <c r="W256" s="1" t="s">
        <v>511</v>
      </c>
      <c r="X256" s="1" t="s">
        <v>507</v>
      </c>
      <c r="Y256" s="1" t="s">
        <v>511</v>
      </c>
      <c r="Z256" s="1" t="s">
        <v>507</v>
      </c>
      <c r="AA256" s="1" t="s">
        <v>511</v>
      </c>
      <c r="AB256" s="1" t="s">
        <v>507</v>
      </c>
      <c r="AN256" s="1" t="s">
        <v>147</v>
      </c>
      <c r="AO256" s="1" t="s">
        <v>147</v>
      </c>
      <c r="AT256" s="1" t="s">
        <v>147</v>
      </c>
      <c r="AU256" s="1" t="s">
        <v>149</v>
      </c>
      <c r="CF256" s="1" t="s">
        <v>147</v>
      </c>
      <c r="CX256" s="1" t="s">
        <v>147</v>
      </c>
    </row>
    <row r="257" spans="1:115" x14ac:dyDescent="0.3">
      <c r="A257" s="1" t="s">
        <v>2676</v>
      </c>
      <c r="B257" s="1" t="s">
        <v>2677</v>
      </c>
      <c r="E257" s="1" t="s">
        <v>2678</v>
      </c>
      <c r="G257" s="1" t="str">
        <f>CONCATENATE(E257," ",F257)</f>
        <v xml:space="preserve">Centre Social de Château - Chinon, Cyberespace </v>
      </c>
      <c r="H257" s="1">
        <v>58120</v>
      </c>
      <c r="I257" s="1" t="s">
        <v>2679</v>
      </c>
      <c r="CC257" s="1" t="s">
        <v>147</v>
      </c>
      <c r="CX257" s="1" t="s">
        <v>147</v>
      </c>
    </row>
    <row r="258" spans="1:115" x14ac:dyDescent="0.3">
      <c r="A258" s="1" t="s">
        <v>233</v>
      </c>
      <c r="B258" s="1" t="s">
        <v>234</v>
      </c>
      <c r="E258" s="1" t="s">
        <v>2674</v>
      </c>
      <c r="G258" s="1" t="s">
        <v>370</v>
      </c>
      <c r="H258" s="1">
        <v>58120</v>
      </c>
      <c r="I258" s="1" t="s">
        <v>2675</v>
      </c>
      <c r="CC258" s="1" t="s">
        <v>147</v>
      </c>
    </row>
    <row r="259" spans="1:115" x14ac:dyDescent="0.3">
      <c r="A259" s="1" t="s">
        <v>233</v>
      </c>
      <c r="B259" s="1" t="s">
        <v>234</v>
      </c>
      <c r="E259" s="1" t="s">
        <v>3366</v>
      </c>
      <c r="G259" s="1" t="s">
        <v>370</v>
      </c>
      <c r="H259" s="1">
        <v>58120</v>
      </c>
      <c r="I259" s="1" t="s">
        <v>428</v>
      </c>
      <c r="K259" s="1" t="s">
        <v>1795</v>
      </c>
      <c r="N259" s="1" t="s">
        <v>147</v>
      </c>
      <c r="S259" s="1" t="s">
        <v>490</v>
      </c>
      <c r="T259" s="1" t="s">
        <v>507</v>
      </c>
      <c r="U259" s="1" t="s">
        <v>490</v>
      </c>
      <c r="V259" s="1" t="s">
        <v>507</v>
      </c>
      <c r="W259" s="1" t="s">
        <v>490</v>
      </c>
      <c r="X259" s="1" t="s">
        <v>507</v>
      </c>
      <c r="Y259" s="1" t="s">
        <v>490</v>
      </c>
      <c r="Z259" s="1" t="s">
        <v>507</v>
      </c>
      <c r="AA259" s="1" t="s">
        <v>490</v>
      </c>
      <c r="AB259" s="1" t="s">
        <v>507</v>
      </c>
      <c r="AN259" s="1" t="s">
        <v>147</v>
      </c>
      <c r="AO259" s="1" t="s">
        <v>147</v>
      </c>
      <c r="AT259" s="1" t="s">
        <v>147</v>
      </c>
      <c r="AU259" s="1" t="s">
        <v>149</v>
      </c>
      <c r="CF259" s="1" t="s">
        <v>147</v>
      </c>
    </row>
    <row r="260" spans="1:115" x14ac:dyDescent="0.3">
      <c r="A260" s="1" t="s">
        <v>233</v>
      </c>
      <c r="B260" s="1" t="s">
        <v>234</v>
      </c>
      <c r="E260" s="1" t="s">
        <v>346</v>
      </c>
      <c r="G260" s="1" t="s">
        <v>370</v>
      </c>
      <c r="H260" s="1">
        <v>58120</v>
      </c>
      <c r="I260" s="1" t="s">
        <v>428</v>
      </c>
      <c r="J260" s="1" t="s">
        <v>445</v>
      </c>
      <c r="K260" s="1" t="s">
        <v>1397</v>
      </c>
      <c r="L260" s="1" t="s">
        <v>479</v>
      </c>
      <c r="S260" s="1" t="s">
        <v>165</v>
      </c>
      <c r="T260" s="1" t="s">
        <v>517</v>
      </c>
      <c r="U260" s="1" t="s">
        <v>165</v>
      </c>
      <c r="V260" s="1" t="s">
        <v>517</v>
      </c>
      <c r="W260" s="1" t="s">
        <v>165</v>
      </c>
      <c r="X260" s="1" t="s">
        <v>517</v>
      </c>
      <c r="Y260" s="1" t="s">
        <v>165</v>
      </c>
      <c r="Z260" s="1" t="s">
        <v>517</v>
      </c>
      <c r="AA260" s="1" t="s">
        <v>165</v>
      </c>
      <c r="AB260" s="1" t="s">
        <v>517</v>
      </c>
      <c r="AO260" s="1" t="s">
        <v>147</v>
      </c>
      <c r="AU260" s="1" t="s">
        <v>149</v>
      </c>
      <c r="DA260" s="1" t="s">
        <v>147</v>
      </c>
    </row>
    <row r="261" spans="1:115" x14ac:dyDescent="0.3">
      <c r="A261" s="1" t="s">
        <v>2681</v>
      </c>
      <c r="B261" s="1" t="s">
        <v>2682</v>
      </c>
      <c r="E261" s="1" t="s">
        <v>2683</v>
      </c>
      <c r="G261" s="1" t="s">
        <v>548</v>
      </c>
      <c r="H261" s="1">
        <v>58140</v>
      </c>
      <c r="I261" s="1" t="s">
        <v>424</v>
      </c>
      <c r="CC261" s="1" t="s">
        <v>147</v>
      </c>
      <c r="CD261" s="1" t="s">
        <v>147</v>
      </c>
    </row>
    <row r="262" spans="1:115" x14ac:dyDescent="0.3">
      <c r="A262" s="1" t="s">
        <v>285</v>
      </c>
      <c r="B262" s="1" t="s">
        <v>286</v>
      </c>
      <c r="E262" s="1" t="s">
        <v>1951</v>
      </c>
      <c r="G262" s="1" t="s">
        <v>548</v>
      </c>
      <c r="H262" s="1">
        <v>58140</v>
      </c>
      <c r="I262" s="1" t="s">
        <v>424</v>
      </c>
      <c r="J262" s="20" t="s">
        <v>2163</v>
      </c>
      <c r="K262" s="20" t="s">
        <v>2223</v>
      </c>
      <c r="L262" s="1" t="s">
        <v>584</v>
      </c>
      <c r="AQ262" s="1" t="s">
        <v>147</v>
      </c>
      <c r="AR262" s="1" t="s">
        <v>147</v>
      </c>
    </row>
    <row r="263" spans="1:115" x14ac:dyDescent="0.3">
      <c r="A263" s="1" t="s">
        <v>285</v>
      </c>
      <c r="B263" s="1" t="s">
        <v>286</v>
      </c>
      <c r="E263" s="1" t="s">
        <v>2680</v>
      </c>
      <c r="G263" s="1" t="s">
        <v>548</v>
      </c>
      <c r="H263" s="1">
        <v>58140</v>
      </c>
      <c r="I263" s="1" t="s">
        <v>424</v>
      </c>
      <c r="CC263" s="1" t="s">
        <v>147</v>
      </c>
    </row>
    <row r="264" spans="1:115" x14ac:dyDescent="0.3">
      <c r="A264" s="1" t="s">
        <v>235</v>
      </c>
      <c r="B264" s="1" t="s">
        <v>236</v>
      </c>
      <c r="E264" s="1" t="s">
        <v>3370</v>
      </c>
      <c r="G264" s="1" t="s">
        <v>371</v>
      </c>
      <c r="H264" s="1">
        <v>58140</v>
      </c>
      <c r="I264" s="1" t="s">
        <v>424</v>
      </c>
      <c r="K264" s="1" t="s">
        <v>1825</v>
      </c>
      <c r="N264" s="1" t="s">
        <v>147</v>
      </c>
      <c r="S264" s="1" t="s">
        <v>508</v>
      </c>
      <c r="T264" s="1" t="s">
        <v>507</v>
      </c>
      <c r="U264" s="1" t="s">
        <v>508</v>
      </c>
      <c r="V264" s="1" t="s">
        <v>507</v>
      </c>
      <c r="W264" s="1" t="s">
        <v>508</v>
      </c>
      <c r="X264" s="1" t="s">
        <v>507</v>
      </c>
      <c r="Y264" s="1" t="s">
        <v>508</v>
      </c>
      <c r="Z264" s="1" t="s">
        <v>507</v>
      </c>
      <c r="AA264" s="1" t="s">
        <v>508</v>
      </c>
      <c r="AB264" s="1" t="s">
        <v>507</v>
      </c>
      <c r="AN264" s="1" t="s">
        <v>147</v>
      </c>
      <c r="AO264" s="1" t="s">
        <v>147</v>
      </c>
      <c r="AT264" s="1" t="s">
        <v>147</v>
      </c>
      <c r="AU264" s="1" t="s">
        <v>149</v>
      </c>
      <c r="CF264" s="1" t="s">
        <v>147</v>
      </c>
      <c r="CX264" s="1" t="s">
        <v>147</v>
      </c>
    </row>
    <row r="265" spans="1:115" x14ac:dyDescent="0.3">
      <c r="A265" s="1" t="s">
        <v>285</v>
      </c>
      <c r="B265" s="1" t="s">
        <v>286</v>
      </c>
      <c r="E265" s="1" t="s">
        <v>336</v>
      </c>
      <c r="G265" s="1" t="s">
        <v>396</v>
      </c>
      <c r="H265" s="1">
        <v>58140</v>
      </c>
      <c r="I265" s="1" t="s">
        <v>424</v>
      </c>
      <c r="J265" s="1" t="s">
        <v>439</v>
      </c>
      <c r="V265" s="1" t="s">
        <v>668</v>
      </c>
      <c r="W265" s="1" t="s">
        <v>165</v>
      </c>
      <c r="X265" s="1" t="s">
        <v>173</v>
      </c>
      <c r="AC265" s="1" t="s">
        <v>165</v>
      </c>
      <c r="AO265" s="1" t="s">
        <v>147</v>
      </c>
      <c r="AU265" s="1" t="s">
        <v>149</v>
      </c>
      <c r="CI265" s="1" t="s">
        <v>147</v>
      </c>
    </row>
    <row r="266" spans="1:115" x14ac:dyDescent="0.3">
      <c r="A266" s="1" t="s">
        <v>225</v>
      </c>
      <c r="B266" s="1" t="s">
        <v>226</v>
      </c>
      <c r="E266" s="1" t="s">
        <v>326</v>
      </c>
      <c r="G266" s="1" t="s">
        <v>366</v>
      </c>
      <c r="H266" s="1">
        <v>58150</v>
      </c>
      <c r="I266" s="1" t="s">
        <v>418</v>
      </c>
      <c r="J266" s="1" t="s">
        <v>437</v>
      </c>
      <c r="L266" s="1" t="s">
        <v>446</v>
      </c>
      <c r="S266" s="1" t="s">
        <v>508</v>
      </c>
      <c r="T266" s="1" t="s">
        <v>509</v>
      </c>
      <c r="U266" s="1" t="s">
        <v>508</v>
      </c>
      <c r="V266" s="1" t="s">
        <v>509</v>
      </c>
      <c r="W266" s="1" t="s">
        <v>508</v>
      </c>
      <c r="X266" s="1" t="s">
        <v>509</v>
      </c>
      <c r="Y266" s="1" t="s">
        <v>508</v>
      </c>
      <c r="Z266" s="1" t="s">
        <v>509</v>
      </c>
      <c r="AA266" s="1" t="s">
        <v>508</v>
      </c>
      <c r="AB266" s="1" t="s">
        <v>509</v>
      </c>
      <c r="AO266" s="1" t="s">
        <v>147</v>
      </c>
      <c r="AU266" s="1" t="s">
        <v>149</v>
      </c>
      <c r="CX266" s="1" t="s">
        <v>147</v>
      </c>
    </row>
    <row r="267" spans="1:115" x14ac:dyDescent="0.3">
      <c r="A267" s="1" t="s">
        <v>2684</v>
      </c>
      <c r="B267" s="1" t="s">
        <v>2685</v>
      </c>
      <c r="E267" s="1" t="s">
        <v>2686</v>
      </c>
      <c r="G267" s="1" t="str">
        <f>CONCATENATE(E267," ",F267)</f>
        <v xml:space="preserve">Kiosque numérique de Pouilly sur Loire </v>
      </c>
      <c r="H267" s="1">
        <v>58150</v>
      </c>
      <c r="I267" s="1" t="s">
        <v>2687</v>
      </c>
      <c r="CC267" s="1" t="s">
        <v>147</v>
      </c>
    </row>
    <row r="268" spans="1:115" x14ac:dyDescent="0.3">
      <c r="A268" s="58" t="s">
        <v>237</v>
      </c>
      <c r="B268" s="58" t="s">
        <v>238</v>
      </c>
      <c r="C268" s="58"/>
      <c r="D268" s="58"/>
      <c r="E268" s="58" t="s">
        <v>3067</v>
      </c>
      <c r="F268" s="58" t="s">
        <v>130</v>
      </c>
      <c r="G268" s="58" t="s">
        <v>372</v>
      </c>
      <c r="H268" s="58">
        <v>58150</v>
      </c>
      <c r="I268" s="58" t="s">
        <v>418</v>
      </c>
      <c r="J268" s="58"/>
      <c r="K268" s="58" t="s">
        <v>1848</v>
      </c>
      <c r="L268" s="58"/>
      <c r="M268" s="58"/>
      <c r="N268" s="58"/>
      <c r="O268" s="58"/>
      <c r="P268" s="58"/>
      <c r="Q268" s="58"/>
      <c r="R268" s="58"/>
      <c r="S268" s="58" t="s">
        <v>165</v>
      </c>
      <c r="T268" s="58" t="s">
        <v>491</v>
      </c>
      <c r="U268" s="58" t="s">
        <v>165</v>
      </c>
      <c r="V268" s="58" t="s">
        <v>491</v>
      </c>
      <c r="W268" s="58" t="s">
        <v>165</v>
      </c>
      <c r="X268" s="58" t="s">
        <v>491</v>
      </c>
      <c r="Y268" s="58" t="s">
        <v>165</v>
      </c>
      <c r="Z268" s="58" t="s">
        <v>491</v>
      </c>
      <c r="AA268" s="58" t="s">
        <v>165</v>
      </c>
      <c r="AB268" s="58" t="s">
        <v>491</v>
      </c>
      <c r="AC268" s="58" t="s">
        <v>165</v>
      </c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 t="s">
        <v>147</v>
      </c>
      <c r="AO268" s="58" t="s">
        <v>147</v>
      </c>
      <c r="AP268" s="58"/>
      <c r="AQ268" s="58"/>
      <c r="AR268" s="58"/>
      <c r="AS268" s="58"/>
      <c r="AT268" s="58"/>
      <c r="AU268" s="58" t="s">
        <v>149</v>
      </c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 t="s">
        <v>147</v>
      </c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</row>
    <row r="269" spans="1:115" x14ac:dyDescent="0.3">
      <c r="A269" s="1" t="s">
        <v>221</v>
      </c>
      <c r="B269" s="1" t="s">
        <v>222</v>
      </c>
      <c r="E269" s="1" t="s">
        <v>2880</v>
      </c>
      <c r="G269" s="1" t="s">
        <v>364</v>
      </c>
      <c r="H269" s="1">
        <v>58160</v>
      </c>
      <c r="I269" s="1" t="s">
        <v>416</v>
      </c>
      <c r="L269" s="1" t="s">
        <v>458</v>
      </c>
      <c r="Y269" s="1" t="s">
        <v>186</v>
      </c>
      <c r="Z269" s="1" t="s">
        <v>506</v>
      </c>
      <c r="AO269" s="1" t="s">
        <v>147</v>
      </c>
      <c r="AU269" s="1" t="s">
        <v>149</v>
      </c>
      <c r="CX269" s="1" t="s">
        <v>147</v>
      </c>
    </row>
    <row r="270" spans="1:115" x14ac:dyDescent="0.3">
      <c r="A270" s="1" t="s">
        <v>2688</v>
      </c>
      <c r="B270" s="1" t="s">
        <v>2689</v>
      </c>
      <c r="E270" s="1" t="s">
        <v>2690</v>
      </c>
      <c r="G270" s="1" t="str">
        <f>CONCATENATE(E270," ",F270)</f>
        <v xml:space="preserve">Centre social et culturel de Luzy </v>
      </c>
      <c r="H270" s="1">
        <v>58170</v>
      </c>
      <c r="I270" s="1" t="s">
        <v>2691</v>
      </c>
      <c r="CX270" s="1" t="s">
        <v>147</v>
      </c>
    </row>
    <row r="271" spans="1:115" x14ac:dyDescent="0.3">
      <c r="A271" s="1" t="s">
        <v>2044</v>
      </c>
      <c r="B271" s="1" t="s">
        <v>2045</v>
      </c>
      <c r="E271" s="1" t="s">
        <v>1952</v>
      </c>
      <c r="G271" s="1" t="s">
        <v>2112</v>
      </c>
      <c r="H271" s="1">
        <v>58170</v>
      </c>
      <c r="I271" s="1" t="s">
        <v>2691</v>
      </c>
      <c r="J271" s="20" t="s">
        <v>2163</v>
      </c>
      <c r="K271" s="20" t="s">
        <v>2224</v>
      </c>
      <c r="L271" s="1" t="s">
        <v>2225</v>
      </c>
      <c r="AQ271" s="1" t="s">
        <v>147</v>
      </c>
      <c r="AR271" s="1" t="s">
        <v>147</v>
      </c>
    </row>
    <row r="272" spans="1:115" x14ac:dyDescent="0.3">
      <c r="A272" s="1" t="s">
        <v>239</v>
      </c>
      <c r="B272" s="1" t="s">
        <v>240</v>
      </c>
      <c r="E272" s="1" t="s">
        <v>3348</v>
      </c>
      <c r="G272" s="1" t="s">
        <v>373</v>
      </c>
      <c r="H272" s="1">
        <v>58170</v>
      </c>
      <c r="I272" s="1" t="s">
        <v>2691</v>
      </c>
      <c r="K272" s="1" t="s">
        <v>1826</v>
      </c>
      <c r="N272" s="1" t="s">
        <v>147</v>
      </c>
      <c r="S272" s="1" t="s">
        <v>490</v>
      </c>
      <c r="T272" s="1" t="s">
        <v>507</v>
      </c>
      <c r="U272" s="1" t="s">
        <v>490</v>
      </c>
      <c r="V272" s="1" t="s">
        <v>507</v>
      </c>
      <c r="W272" s="1" t="s">
        <v>490</v>
      </c>
      <c r="X272" s="1" t="s">
        <v>507</v>
      </c>
      <c r="Y272" s="1" t="s">
        <v>490</v>
      </c>
      <c r="Z272" s="1" t="s">
        <v>507</v>
      </c>
      <c r="AA272" s="1" t="s">
        <v>490</v>
      </c>
      <c r="AB272" s="1" t="s">
        <v>507</v>
      </c>
      <c r="AN272" s="1" t="s">
        <v>147</v>
      </c>
      <c r="AO272" s="1" t="s">
        <v>147</v>
      </c>
      <c r="AT272" s="1" t="s">
        <v>147</v>
      </c>
      <c r="AU272" s="1" t="s">
        <v>149</v>
      </c>
      <c r="CF272" s="1" t="s">
        <v>147</v>
      </c>
    </row>
    <row r="273" spans="1:115" x14ac:dyDescent="0.3">
      <c r="A273" s="1" t="s">
        <v>229</v>
      </c>
      <c r="B273" s="1" t="s">
        <v>230</v>
      </c>
      <c r="E273" s="1" t="s">
        <v>3052</v>
      </c>
      <c r="F273" s="1" t="s">
        <v>130</v>
      </c>
      <c r="G273" s="1" t="s">
        <v>368</v>
      </c>
      <c r="H273" s="1">
        <v>58190</v>
      </c>
      <c r="I273" s="1" t="s">
        <v>420</v>
      </c>
      <c r="K273" s="1" t="s">
        <v>1808</v>
      </c>
      <c r="L273" s="1" t="s">
        <v>461</v>
      </c>
      <c r="S273" s="1" t="s">
        <v>165</v>
      </c>
      <c r="T273" s="1" t="s">
        <v>510</v>
      </c>
      <c r="U273" s="1" t="s">
        <v>165</v>
      </c>
      <c r="V273" s="1" t="s">
        <v>510</v>
      </c>
      <c r="W273" s="1" t="s">
        <v>165</v>
      </c>
      <c r="X273" s="1" t="s">
        <v>510</v>
      </c>
      <c r="Y273" s="1" t="s">
        <v>165</v>
      </c>
      <c r="AA273" s="1" t="s">
        <v>165</v>
      </c>
      <c r="AB273" s="1" t="s">
        <v>510</v>
      </c>
      <c r="AC273" s="1" t="s">
        <v>165</v>
      </c>
      <c r="AN273" s="1" t="s">
        <v>147</v>
      </c>
      <c r="AO273" s="1" t="s">
        <v>147</v>
      </c>
      <c r="AU273" s="1" t="s">
        <v>149</v>
      </c>
      <c r="CF273" s="1" t="s">
        <v>147</v>
      </c>
    </row>
    <row r="274" spans="1:115" x14ac:dyDescent="0.3">
      <c r="A274" s="1" t="s">
        <v>307</v>
      </c>
      <c r="B274" s="1" t="s">
        <v>308</v>
      </c>
      <c r="E274" s="1" t="s">
        <v>345</v>
      </c>
      <c r="G274" s="1" t="s">
        <v>407</v>
      </c>
      <c r="H274" s="1">
        <v>58200</v>
      </c>
      <c r="I274" s="1" t="s">
        <v>410</v>
      </c>
      <c r="J274" s="1" t="s">
        <v>444</v>
      </c>
      <c r="L274" s="1" t="s">
        <v>478</v>
      </c>
      <c r="T274" s="1" t="s">
        <v>509</v>
      </c>
      <c r="U274" s="1" t="s">
        <v>490</v>
      </c>
      <c r="V274" s="1" t="s">
        <v>509</v>
      </c>
      <c r="W274" s="1" t="s">
        <v>490</v>
      </c>
      <c r="X274" s="1" t="s">
        <v>509</v>
      </c>
      <c r="Y274" s="1" t="s">
        <v>490</v>
      </c>
      <c r="Z274" s="1" t="s">
        <v>509</v>
      </c>
      <c r="AA274" s="1" t="s">
        <v>490</v>
      </c>
      <c r="AB274" s="1" t="s">
        <v>509</v>
      </c>
      <c r="AC274" s="1" t="s">
        <v>518</v>
      </c>
      <c r="AO274" s="1" t="s">
        <v>147</v>
      </c>
      <c r="AU274" s="1" t="s">
        <v>149</v>
      </c>
    </row>
    <row r="275" spans="1:115" x14ac:dyDescent="0.3">
      <c r="A275" s="1" t="s">
        <v>275</v>
      </c>
      <c r="B275" s="1" t="s">
        <v>276</v>
      </c>
      <c r="E275" s="1" t="s">
        <v>331</v>
      </c>
      <c r="G275" s="1" t="s">
        <v>391</v>
      </c>
      <c r="H275" s="1">
        <v>58200</v>
      </c>
      <c r="I275" s="1" t="s">
        <v>412</v>
      </c>
      <c r="L275" s="1" t="s">
        <v>465</v>
      </c>
      <c r="AO275" s="1" t="s">
        <v>147</v>
      </c>
      <c r="AU275" s="1" t="s">
        <v>149</v>
      </c>
      <c r="DE275" s="1" t="s">
        <v>147</v>
      </c>
    </row>
    <row r="276" spans="1:115" x14ac:dyDescent="0.3">
      <c r="A276" s="1" t="s">
        <v>215</v>
      </c>
      <c r="B276" s="1" t="s">
        <v>216</v>
      </c>
      <c r="E276" s="1" t="s">
        <v>323</v>
      </c>
      <c r="G276" s="1" t="s">
        <v>361</v>
      </c>
      <c r="H276" s="1">
        <v>58200</v>
      </c>
      <c r="I276" s="1" t="s">
        <v>412</v>
      </c>
      <c r="L276" s="1" t="s">
        <v>456</v>
      </c>
      <c r="U276" s="1" t="s">
        <v>483</v>
      </c>
      <c r="V276" s="1" t="s">
        <v>491</v>
      </c>
      <c r="Y276" s="1" t="s">
        <v>483</v>
      </c>
      <c r="AO276" s="1" t="s">
        <v>147</v>
      </c>
      <c r="AU276" s="1" t="s">
        <v>149</v>
      </c>
      <c r="CT276" s="1" t="s">
        <v>147</v>
      </c>
    </row>
    <row r="277" spans="1:115" x14ac:dyDescent="0.3">
      <c r="A277" s="1" t="s">
        <v>2016</v>
      </c>
      <c r="B277" s="1" t="s">
        <v>2017</v>
      </c>
      <c r="E277" s="1" t="s">
        <v>1935</v>
      </c>
      <c r="G277" s="1" t="s">
        <v>2097</v>
      </c>
      <c r="H277" s="1">
        <v>58200</v>
      </c>
      <c r="I277" s="1" t="s">
        <v>412</v>
      </c>
      <c r="J277" s="20" t="s">
        <v>2147</v>
      </c>
      <c r="K277" s="20" t="s">
        <v>2199</v>
      </c>
      <c r="L277" s="1" t="s">
        <v>2200</v>
      </c>
      <c r="AQ277" s="1" t="s">
        <v>147</v>
      </c>
    </row>
    <row r="278" spans="1:115" x14ac:dyDescent="0.3">
      <c r="A278" s="1" t="s">
        <v>295</v>
      </c>
      <c r="B278" s="1" t="s">
        <v>296</v>
      </c>
      <c r="E278" s="1" t="s">
        <v>341</v>
      </c>
      <c r="G278" s="1" t="s">
        <v>401</v>
      </c>
      <c r="H278" s="1">
        <v>58200</v>
      </c>
      <c r="I278" s="1" t="s">
        <v>412</v>
      </c>
      <c r="J278" s="1" t="s">
        <v>441</v>
      </c>
      <c r="L278" s="1" t="s">
        <v>473</v>
      </c>
      <c r="AO278" s="1" t="s">
        <v>147</v>
      </c>
      <c r="AU278" s="1" t="s">
        <v>149</v>
      </c>
    </row>
    <row r="279" spans="1:115" x14ac:dyDescent="0.3">
      <c r="A279" s="1" t="s">
        <v>213</v>
      </c>
      <c r="B279" s="1" t="s">
        <v>214</v>
      </c>
      <c r="E279" s="1" t="s">
        <v>322</v>
      </c>
      <c r="G279" s="1" t="s">
        <v>360</v>
      </c>
      <c r="H279" s="1">
        <v>58200</v>
      </c>
      <c r="I279" s="1" t="s">
        <v>412</v>
      </c>
      <c r="L279" s="1" t="s">
        <v>455</v>
      </c>
      <c r="S279" s="1" t="s">
        <v>503</v>
      </c>
      <c r="T279" s="1" t="s">
        <v>504</v>
      </c>
      <c r="U279" s="1" t="s">
        <v>503</v>
      </c>
      <c r="V279" s="1" t="s">
        <v>504</v>
      </c>
      <c r="W279" s="1" t="s">
        <v>503</v>
      </c>
      <c r="X279" s="1" t="s">
        <v>504</v>
      </c>
      <c r="Y279" s="1" t="s">
        <v>503</v>
      </c>
      <c r="Z279" s="1" t="s">
        <v>504</v>
      </c>
      <c r="AA279" s="1" t="s">
        <v>503</v>
      </c>
      <c r="AB279" s="1" t="s">
        <v>504</v>
      </c>
      <c r="AO279" s="1" t="s">
        <v>147</v>
      </c>
      <c r="AU279" s="1" t="s">
        <v>149</v>
      </c>
      <c r="CN279" s="1" t="s">
        <v>147</v>
      </c>
    </row>
    <row r="280" spans="1:115" x14ac:dyDescent="0.3">
      <c r="A280" s="1" t="s">
        <v>287</v>
      </c>
      <c r="B280" s="1" t="s">
        <v>288</v>
      </c>
      <c r="E280" s="1" t="s">
        <v>2692</v>
      </c>
      <c r="G280" s="1" t="str">
        <f>CONCATENATE(E280," ",F280)</f>
        <v xml:space="preserve">Kiosque numérique de Cosne Cours sur Loire </v>
      </c>
      <c r="H280" s="1">
        <v>58200</v>
      </c>
      <c r="I280" s="1" t="s">
        <v>2693</v>
      </c>
      <c r="CC280" s="1" t="s">
        <v>147</v>
      </c>
    </row>
    <row r="281" spans="1:115" x14ac:dyDescent="0.3">
      <c r="A281" s="1" t="s">
        <v>191</v>
      </c>
      <c r="B281" s="1" t="s">
        <v>192</v>
      </c>
      <c r="E281" s="1" t="s">
        <v>311</v>
      </c>
      <c r="G281" s="1" t="s">
        <v>349</v>
      </c>
      <c r="H281" s="1">
        <v>58200</v>
      </c>
      <c r="I281" s="1" t="s">
        <v>410</v>
      </c>
      <c r="J281" s="1" t="s">
        <v>431</v>
      </c>
      <c r="L281" s="1" t="s">
        <v>448</v>
      </c>
      <c r="T281" s="1" t="s">
        <v>173</v>
      </c>
      <c r="U281" s="19" t="s">
        <v>146</v>
      </c>
      <c r="V281" s="1" t="s">
        <v>173</v>
      </c>
      <c r="W281" s="1" t="s">
        <v>174</v>
      </c>
      <c r="X281" s="1" t="s">
        <v>173</v>
      </c>
      <c r="Y281" s="19" t="s">
        <v>146</v>
      </c>
      <c r="Z281" s="1" t="s">
        <v>173</v>
      </c>
      <c r="AA281" s="19" t="s">
        <v>146</v>
      </c>
      <c r="AB281" s="1" t="s">
        <v>173</v>
      </c>
      <c r="AC281" s="19" t="s">
        <v>146</v>
      </c>
      <c r="AD281" s="1" t="s">
        <v>173</v>
      </c>
      <c r="AE281" s="19" t="s">
        <v>146</v>
      </c>
      <c r="AF281" s="19" t="s">
        <v>146</v>
      </c>
      <c r="AO281" s="1" t="s">
        <v>147</v>
      </c>
      <c r="AU281" s="1" t="s">
        <v>149</v>
      </c>
      <c r="CJ281" s="1" t="s">
        <v>147</v>
      </c>
    </row>
    <row r="282" spans="1:115" x14ac:dyDescent="0.3">
      <c r="A282" s="58" t="s">
        <v>287</v>
      </c>
      <c r="B282" s="58" t="s">
        <v>288</v>
      </c>
      <c r="C282" s="58"/>
      <c r="D282" s="58"/>
      <c r="E282" s="58" t="s">
        <v>337</v>
      </c>
      <c r="F282" s="58"/>
      <c r="G282" s="58" t="s">
        <v>397</v>
      </c>
      <c r="H282" s="58">
        <v>58200</v>
      </c>
      <c r="I282" s="58" t="s">
        <v>410</v>
      </c>
      <c r="J282" s="58" t="s">
        <v>440</v>
      </c>
      <c r="K282" s="58" t="s">
        <v>1390</v>
      </c>
      <c r="L282" s="58" t="s">
        <v>469</v>
      </c>
      <c r="M282" s="58"/>
      <c r="N282" s="58"/>
      <c r="O282" s="58"/>
      <c r="P282" s="58"/>
      <c r="Q282" s="58"/>
      <c r="R282" s="58"/>
      <c r="S282" s="58" t="s">
        <v>486</v>
      </c>
      <c r="T282" s="58" t="s">
        <v>507</v>
      </c>
      <c r="U282" s="58" t="s">
        <v>486</v>
      </c>
      <c r="V282" s="58" t="s">
        <v>507</v>
      </c>
      <c r="W282" s="58" t="s">
        <v>486</v>
      </c>
      <c r="X282" s="58" t="s">
        <v>507</v>
      </c>
      <c r="Y282" s="58" t="s">
        <v>486</v>
      </c>
      <c r="Z282" s="58" t="s">
        <v>507</v>
      </c>
      <c r="AA282" s="58" t="s">
        <v>486</v>
      </c>
      <c r="AB282" s="58" t="s">
        <v>507</v>
      </c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 t="s">
        <v>147</v>
      </c>
      <c r="AP282" s="58"/>
      <c r="AQ282" s="58"/>
      <c r="AR282" s="58"/>
      <c r="AS282" s="58"/>
      <c r="AT282" s="58"/>
      <c r="AU282" s="58" t="s">
        <v>149</v>
      </c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 t="s">
        <v>147</v>
      </c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</row>
    <row r="283" spans="1:115" x14ac:dyDescent="0.3">
      <c r="A283" s="1" t="s">
        <v>2694</v>
      </c>
      <c r="B283" s="1" t="s">
        <v>2695</v>
      </c>
      <c r="E283" s="1" t="s">
        <v>2696</v>
      </c>
      <c r="G283" s="1" t="str">
        <f>CONCATENATE(E283," ",F283)</f>
        <v xml:space="preserve">Mission locale de Cosne Cours sur Loire </v>
      </c>
      <c r="H283" s="1">
        <v>58200</v>
      </c>
      <c r="I283" s="1" t="s">
        <v>2693</v>
      </c>
      <c r="DA283" s="1" t="s">
        <v>147</v>
      </c>
    </row>
    <row r="284" spans="1:115" x14ac:dyDescent="0.3">
      <c r="A284" s="1" t="s">
        <v>207</v>
      </c>
      <c r="B284" s="1" t="s">
        <v>208</v>
      </c>
      <c r="E284" s="1" t="s">
        <v>319</v>
      </c>
      <c r="G284" s="1" t="s">
        <v>357</v>
      </c>
      <c r="H284" s="1">
        <v>58200</v>
      </c>
      <c r="I284" s="1" t="s">
        <v>412</v>
      </c>
      <c r="S284" s="1" t="s">
        <v>486</v>
      </c>
      <c r="U284" s="1" t="s">
        <v>486</v>
      </c>
      <c r="W284" s="1" t="s">
        <v>486</v>
      </c>
      <c r="Y284" s="1" t="s">
        <v>486</v>
      </c>
      <c r="AA284" s="1" t="s">
        <v>486</v>
      </c>
      <c r="AO284" s="1" t="s">
        <v>147</v>
      </c>
      <c r="AU284" s="1" t="s">
        <v>149</v>
      </c>
      <c r="CM284" s="1" t="s">
        <v>147</v>
      </c>
    </row>
    <row r="285" spans="1:115" x14ac:dyDescent="0.3">
      <c r="A285" s="1" t="s">
        <v>205</v>
      </c>
      <c r="B285" s="1" t="s">
        <v>206</v>
      </c>
      <c r="E285" s="1" t="s">
        <v>318</v>
      </c>
      <c r="G285" s="1" t="s">
        <v>356</v>
      </c>
      <c r="H285" s="1">
        <v>58200</v>
      </c>
      <c r="I285" s="1" t="s">
        <v>410</v>
      </c>
      <c r="L285" s="1" t="s">
        <v>452</v>
      </c>
      <c r="T285" s="1" t="s">
        <v>494</v>
      </c>
      <c r="V285" s="1" t="s">
        <v>494</v>
      </c>
      <c r="X285" s="1" t="s">
        <v>494</v>
      </c>
      <c r="Z285" s="1" t="s">
        <v>494</v>
      </c>
      <c r="AB285" s="1" t="s">
        <v>494</v>
      </c>
      <c r="AO285" s="1" t="s">
        <v>147</v>
      </c>
      <c r="AU285" s="1" t="s">
        <v>149</v>
      </c>
      <c r="CP285" s="1" t="s">
        <v>147</v>
      </c>
    </row>
    <row r="286" spans="1:115" x14ac:dyDescent="0.3">
      <c r="A286" s="1" t="s">
        <v>195</v>
      </c>
      <c r="B286" s="1" t="s">
        <v>196</v>
      </c>
      <c r="E286" s="1" t="s">
        <v>313</v>
      </c>
      <c r="G286" s="1" t="s">
        <v>351</v>
      </c>
      <c r="H286" s="1">
        <v>58207</v>
      </c>
      <c r="I286" s="1" t="s">
        <v>412</v>
      </c>
      <c r="S286" s="1" t="s">
        <v>486</v>
      </c>
      <c r="T286" s="1" t="s">
        <v>487</v>
      </c>
      <c r="U286" s="1" t="s">
        <v>486</v>
      </c>
      <c r="V286" s="1" t="s">
        <v>487</v>
      </c>
      <c r="W286" s="1" t="s">
        <v>486</v>
      </c>
      <c r="X286" s="1" t="s">
        <v>487</v>
      </c>
      <c r="Y286" s="1" t="s">
        <v>486</v>
      </c>
      <c r="Z286" s="1" t="s">
        <v>487</v>
      </c>
      <c r="AA286" s="1" t="s">
        <v>486</v>
      </c>
      <c r="AB286" s="1" t="s">
        <v>487</v>
      </c>
      <c r="AC286" s="19" t="s">
        <v>146</v>
      </c>
      <c r="AD286" s="19" t="s">
        <v>146</v>
      </c>
      <c r="AE286" s="19" t="s">
        <v>146</v>
      </c>
      <c r="AF286" s="19" t="s">
        <v>146</v>
      </c>
      <c r="AO286" s="1" t="s">
        <v>147</v>
      </c>
      <c r="AU286" s="1" t="s">
        <v>149</v>
      </c>
      <c r="CS286" s="1" t="s">
        <v>147</v>
      </c>
    </row>
    <row r="287" spans="1:115" x14ac:dyDescent="0.3">
      <c r="A287" s="1" t="s">
        <v>271</v>
      </c>
      <c r="B287" s="1" t="s">
        <v>272</v>
      </c>
      <c r="E287" s="1" t="s">
        <v>2697</v>
      </c>
      <c r="G287" s="1" t="str">
        <f>CONCATENATE(E287," ",F287)</f>
        <v xml:space="preserve">Cyber-base Varzy </v>
      </c>
      <c r="H287" s="1">
        <v>58210</v>
      </c>
      <c r="I287" s="1" t="s">
        <v>419</v>
      </c>
      <c r="CC287" s="1" t="s">
        <v>147</v>
      </c>
      <c r="CD287" s="1" t="s">
        <v>147</v>
      </c>
    </row>
    <row r="288" spans="1:115" x14ac:dyDescent="0.3">
      <c r="A288" s="1" t="s">
        <v>271</v>
      </c>
      <c r="B288" s="1" t="s">
        <v>272</v>
      </c>
      <c r="E288" s="1" t="s">
        <v>2698</v>
      </c>
      <c r="G288" s="1" t="s">
        <v>389</v>
      </c>
      <c r="H288" s="1">
        <v>58210</v>
      </c>
      <c r="I288" s="1" t="s">
        <v>422</v>
      </c>
      <c r="J288" s="1" t="s">
        <v>438</v>
      </c>
      <c r="L288" s="1" t="s">
        <v>462</v>
      </c>
      <c r="AB288" s="1" t="s">
        <v>519</v>
      </c>
      <c r="AC288" s="1" t="s">
        <v>518</v>
      </c>
      <c r="AO288" s="1" t="s">
        <v>147</v>
      </c>
      <c r="AU288" s="1" t="s">
        <v>149</v>
      </c>
      <c r="CW288" s="1" t="s">
        <v>147</v>
      </c>
    </row>
    <row r="289" spans="1:115" x14ac:dyDescent="0.3">
      <c r="A289" s="1" t="s">
        <v>209</v>
      </c>
      <c r="B289" s="1" t="s">
        <v>210</v>
      </c>
      <c r="E289" s="1" t="s">
        <v>320</v>
      </c>
      <c r="G289" s="1" t="s">
        <v>358</v>
      </c>
      <c r="H289" s="1">
        <v>58210</v>
      </c>
      <c r="I289" s="1" t="s">
        <v>413</v>
      </c>
      <c r="J289" s="1" t="s">
        <v>433</v>
      </c>
      <c r="L289" s="1" t="s">
        <v>453</v>
      </c>
      <c r="AO289" s="1" t="s">
        <v>147</v>
      </c>
      <c r="AU289" s="1" t="s">
        <v>149</v>
      </c>
      <c r="CI289" s="1" t="s">
        <v>147</v>
      </c>
      <c r="CL289" s="1" t="s">
        <v>147</v>
      </c>
    </row>
    <row r="290" spans="1:115" x14ac:dyDescent="0.3">
      <c r="A290" s="1" t="s">
        <v>227</v>
      </c>
      <c r="B290" s="1" t="s">
        <v>228</v>
      </c>
      <c r="E290" s="1" t="s">
        <v>3374</v>
      </c>
      <c r="G290" s="1" t="s">
        <v>367</v>
      </c>
      <c r="H290" s="1">
        <v>58210</v>
      </c>
      <c r="I290" s="1" t="s">
        <v>419</v>
      </c>
      <c r="K290" s="1" t="s">
        <v>1880</v>
      </c>
      <c r="L290" s="1" t="s">
        <v>460</v>
      </c>
      <c r="S290" s="1" t="s">
        <v>165</v>
      </c>
      <c r="T290" s="1" t="s">
        <v>513</v>
      </c>
      <c r="V290" s="1" t="s">
        <v>513</v>
      </c>
      <c r="W290" s="1" t="s">
        <v>165</v>
      </c>
      <c r="X290" s="1" t="s">
        <v>513</v>
      </c>
      <c r="Z290" s="1" t="s">
        <v>513</v>
      </c>
      <c r="AA290" s="1" t="s">
        <v>1886</v>
      </c>
      <c r="AB290" s="1" t="s">
        <v>3375</v>
      </c>
      <c r="AN290" s="1" t="s">
        <v>147</v>
      </c>
      <c r="AO290" s="1" t="s">
        <v>147</v>
      </c>
      <c r="AT290" s="1" t="s">
        <v>147</v>
      </c>
      <c r="AU290" s="1" t="s">
        <v>149</v>
      </c>
      <c r="CF290" s="1" t="s">
        <v>147</v>
      </c>
      <c r="CX290" s="1" t="s">
        <v>147</v>
      </c>
    </row>
    <row r="291" spans="1:115" x14ac:dyDescent="0.3">
      <c r="A291" s="1" t="s">
        <v>2699</v>
      </c>
      <c r="B291" s="1" t="s">
        <v>2700</v>
      </c>
      <c r="E291" s="1" t="s">
        <v>2701</v>
      </c>
      <c r="G291" s="1" t="str">
        <f>CONCATENATE(E291," ",F291)</f>
        <v xml:space="preserve">Télécentre de Varzy </v>
      </c>
      <c r="H291" s="1">
        <v>58210</v>
      </c>
      <c r="I291" s="1" t="s">
        <v>419</v>
      </c>
      <c r="CI291" s="1" t="s">
        <v>147</v>
      </c>
    </row>
    <row r="292" spans="1:115" x14ac:dyDescent="0.3">
      <c r="A292" s="1" t="s">
        <v>2702</v>
      </c>
      <c r="B292" s="1" t="s">
        <v>2703</v>
      </c>
      <c r="E292" s="1" t="s">
        <v>2704</v>
      </c>
      <c r="G292" s="1" t="str">
        <f>CONCATENATE(E292," ",F292)</f>
        <v xml:space="preserve">Kiosque numérique de Donzy </v>
      </c>
      <c r="H292" s="1">
        <v>58220</v>
      </c>
      <c r="I292" s="1" t="s">
        <v>409</v>
      </c>
      <c r="CC292" s="1" t="s">
        <v>147</v>
      </c>
    </row>
    <row r="293" spans="1:115" x14ac:dyDescent="0.3">
      <c r="A293" s="1" t="s">
        <v>189</v>
      </c>
      <c r="B293" s="1" t="s">
        <v>190</v>
      </c>
      <c r="E293" s="1" t="s">
        <v>310</v>
      </c>
      <c r="G293" s="1" t="s">
        <v>348</v>
      </c>
      <c r="H293" s="1">
        <v>58220</v>
      </c>
      <c r="I293" s="1" t="s">
        <v>409</v>
      </c>
      <c r="J293" s="1" t="s">
        <v>430</v>
      </c>
      <c r="L293" s="1" t="s">
        <v>447</v>
      </c>
      <c r="T293" s="1" t="s">
        <v>481</v>
      </c>
      <c r="U293" s="19" t="s">
        <v>146</v>
      </c>
      <c r="V293" s="1" t="s">
        <v>482</v>
      </c>
      <c r="W293" s="19" t="s">
        <v>146</v>
      </c>
      <c r="X293" s="1" t="s">
        <v>482</v>
      </c>
      <c r="Y293" s="19" t="s">
        <v>146</v>
      </c>
      <c r="Z293" s="1" t="s">
        <v>482</v>
      </c>
      <c r="AA293" s="19" t="s">
        <v>146</v>
      </c>
      <c r="AB293" s="1" t="s">
        <v>482</v>
      </c>
      <c r="AC293" s="1" t="s">
        <v>483</v>
      </c>
      <c r="AD293" s="1" t="s">
        <v>173</v>
      </c>
      <c r="AE293" s="19" t="s">
        <v>146</v>
      </c>
      <c r="AF293" s="19" t="s">
        <v>146</v>
      </c>
      <c r="AO293" s="1" t="s">
        <v>147</v>
      </c>
      <c r="AU293" s="1" t="s">
        <v>149</v>
      </c>
      <c r="CJ293" s="1" t="s">
        <v>147</v>
      </c>
    </row>
    <row r="294" spans="1:115" x14ac:dyDescent="0.3">
      <c r="A294" s="1" t="s">
        <v>2032</v>
      </c>
      <c r="B294" s="1" t="s">
        <v>2033</v>
      </c>
      <c r="E294" s="1" t="s">
        <v>3376</v>
      </c>
      <c r="G294" s="1" t="s">
        <v>2106</v>
      </c>
      <c r="H294" s="1">
        <v>58220</v>
      </c>
      <c r="I294" s="1" t="s">
        <v>409</v>
      </c>
      <c r="J294" s="20" t="s">
        <v>2157</v>
      </c>
      <c r="K294" s="20" t="s">
        <v>2214</v>
      </c>
      <c r="L294" s="1" t="s">
        <v>2215</v>
      </c>
      <c r="N294" s="1" t="s">
        <v>147</v>
      </c>
      <c r="S294" s="1" t="s">
        <v>490</v>
      </c>
      <c r="T294" s="1" t="s">
        <v>507</v>
      </c>
      <c r="U294" s="1" t="s">
        <v>486</v>
      </c>
      <c r="V294" s="1" t="s">
        <v>482</v>
      </c>
      <c r="W294" s="1" t="s">
        <v>490</v>
      </c>
      <c r="X294" s="1" t="s">
        <v>507</v>
      </c>
      <c r="Y294" s="1" t="s">
        <v>486</v>
      </c>
      <c r="Z294" s="1" t="s">
        <v>482</v>
      </c>
      <c r="AA294" s="1" t="s">
        <v>490</v>
      </c>
      <c r="AB294" s="1" t="s">
        <v>517</v>
      </c>
      <c r="AQ294" s="1" t="s">
        <v>147</v>
      </c>
      <c r="AT294" s="1" t="s">
        <v>147</v>
      </c>
      <c r="CI294" s="1" t="s">
        <v>147</v>
      </c>
    </row>
    <row r="295" spans="1:115" x14ac:dyDescent="0.3">
      <c r="A295" s="58" t="s">
        <v>241</v>
      </c>
      <c r="B295" s="58" t="s">
        <v>242</v>
      </c>
      <c r="C295" s="58"/>
      <c r="D295" s="58"/>
      <c r="E295" s="58" t="s">
        <v>327</v>
      </c>
      <c r="F295" s="58"/>
      <c r="G295" s="58" t="s">
        <v>374</v>
      </c>
      <c r="H295" s="58">
        <v>58220</v>
      </c>
      <c r="I295" s="58" t="s">
        <v>409</v>
      </c>
      <c r="J295" s="58"/>
      <c r="K295" s="58" t="s">
        <v>1807</v>
      </c>
      <c r="L295" s="58"/>
      <c r="M295" s="58"/>
      <c r="N295" s="58"/>
      <c r="O295" s="58"/>
      <c r="P295" s="58"/>
      <c r="Q295" s="58"/>
      <c r="R295" s="58"/>
      <c r="S295" s="58"/>
      <c r="T295" s="58" t="s">
        <v>163</v>
      </c>
      <c r="U295" s="58" t="s">
        <v>486</v>
      </c>
      <c r="V295" s="58" t="s">
        <v>513</v>
      </c>
      <c r="W295" s="58" t="s">
        <v>486</v>
      </c>
      <c r="X295" s="58"/>
      <c r="Y295" s="58" t="s">
        <v>490</v>
      </c>
      <c r="Z295" s="58" t="s">
        <v>509</v>
      </c>
      <c r="AA295" s="58" t="s">
        <v>490</v>
      </c>
      <c r="AB295" s="58" t="s">
        <v>510</v>
      </c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 t="s">
        <v>147</v>
      </c>
      <c r="AO295" s="58" t="s">
        <v>147</v>
      </c>
      <c r="AP295" s="58"/>
      <c r="AQ295" s="58"/>
      <c r="AR295" s="58"/>
      <c r="AS295" s="58"/>
      <c r="AT295" s="58"/>
      <c r="AU295" s="58" t="s">
        <v>149</v>
      </c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 t="s">
        <v>147</v>
      </c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</row>
    <row r="296" spans="1:115" x14ac:dyDescent="0.3">
      <c r="A296" s="1" t="s">
        <v>2705</v>
      </c>
      <c r="B296" s="1" t="s">
        <v>2706</v>
      </c>
      <c r="E296" s="1" t="s">
        <v>2707</v>
      </c>
      <c r="G296" s="1" t="str">
        <f>CONCATENATE(E296," ",F296)</f>
        <v xml:space="preserve">Kiosque numérique de Montsauche les Settons </v>
      </c>
      <c r="H296" s="1">
        <v>58230</v>
      </c>
      <c r="I296" s="1" t="s">
        <v>2708</v>
      </c>
      <c r="CC296" s="1" t="s">
        <v>147</v>
      </c>
    </row>
    <row r="297" spans="1:115" x14ac:dyDescent="0.3">
      <c r="A297" s="1" t="s">
        <v>243</v>
      </c>
      <c r="B297" s="1" t="s">
        <v>244</v>
      </c>
      <c r="E297" s="1" t="s">
        <v>3367</v>
      </c>
      <c r="G297" s="1" t="s">
        <v>375</v>
      </c>
      <c r="H297" s="1">
        <v>58230</v>
      </c>
      <c r="I297" s="1" t="s">
        <v>2898</v>
      </c>
      <c r="K297" s="1" t="s">
        <v>1835</v>
      </c>
      <c r="N297" s="1" t="s">
        <v>147</v>
      </c>
      <c r="S297" s="1" t="s">
        <v>490</v>
      </c>
      <c r="T297" s="1" t="s">
        <v>507</v>
      </c>
      <c r="U297" s="1" t="s">
        <v>490</v>
      </c>
      <c r="V297" s="1" t="s">
        <v>507</v>
      </c>
      <c r="W297" s="1" t="s">
        <v>490</v>
      </c>
      <c r="X297" s="1" t="s">
        <v>507</v>
      </c>
      <c r="Y297" s="1" t="s">
        <v>490</v>
      </c>
      <c r="Z297" s="1" t="s">
        <v>507</v>
      </c>
      <c r="AA297" s="1" t="s">
        <v>490</v>
      </c>
      <c r="AN297" s="1" t="s">
        <v>147</v>
      </c>
      <c r="AO297" s="1" t="s">
        <v>147</v>
      </c>
      <c r="AT297" s="1" t="s">
        <v>147</v>
      </c>
      <c r="AU297" s="1" t="s">
        <v>149</v>
      </c>
      <c r="CF297" s="1" t="s">
        <v>147</v>
      </c>
    </row>
    <row r="298" spans="1:115" x14ac:dyDescent="0.3">
      <c r="A298" s="1" t="s">
        <v>1542</v>
      </c>
      <c r="B298" s="1" t="s">
        <v>1543</v>
      </c>
      <c r="E298" s="1" t="s">
        <v>3061</v>
      </c>
      <c r="F298" s="1" t="s">
        <v>130</v>
      </c>
      <c r="G298" s="1" t="s">
        <v>1731</v>
      </c>
      <c r="H298" s="1">
        <v>58230</v>
      </c>
      <c r="I298" s="1" t="s">
        <v>2898</v>
      </c>
      <c r="K298" s="1" t="s">
        <v>1836</v>
      </c>
      <c r="AN298" s="1" t="s">
        <v>147</v>
      </c>
      <c r="CF298" s="1" t="s">
        <v>147</v>
      </c>
    </row>
    <row r="299" spans="1:115" x14ac:dyDescent="0.3">
      <c r="A299" s="58" t="s">
        <v>193</v>
      </c>
      <c r="B299" s="58" t="s">
        <v>194</v>
      </c>
      <c r="C299" s="58"/>
      <c r="D299" s="58"/>
      <c r="E299" s="58" t="s">
        <v>312</v>
      </c>
      <c r="F299" s="58"/>
      <c r="G299" s="58" t="s">
        <v>350</v>
      </c>
      <c r="H299" s="58">
        <v>58240</v>
      </c>
      <c r="I299" s="58" t="s">
        <v>411</v>
      </c>
      <c r="J299" s="58" t="s">
        <v>432</v>
      </c>
      <c r="K299" s="58"/>
      <c r="L299" s="58" t="s">
        <v>449</v>
      </c>
      <c r="M299" s="58"/>
      <c r="N299" s="58"/>
      <c r="O299" s="58"/>
      <c r="P299" s="58"/>
      <c r="Q299" s="58"/>
      <c r="R299" s="58"/>
      <c r="S299" s="58"/>
      <c r="T299" s="58"/>
      <c r="U299" s="59" t="s">
        <v>146</v>
      </c>
      <c r="V299" s="59" t="s">
        <v>146</v>
      </c>
      <c r="W299" s="58" t="s">
        <v>165</v>
      </c>
      <c r="X299" s="59" t="s">
        <v>146</v>
      </c>
      <c r="Y299" s="59" t="s">
        <v>146</v>
      </c>
      <c r="Z299" s="58" t="s">
        <v>484</v>
      </c>
      <c r="AA299" s="59" t="s">
        <v>146</v>
      </c>
      <c r="AB299" s="59" t="s">
        <v>146</v>
      </c>
      <c r="AC299" s="58" t="s">
        <v>186</v>
      </c>
      <c r="AD299" s="59" t="s">
        <v>146</v>
      </c>
      <c r="AE299" s="59" t="s">
        <v>146</v>
      </c>
      <c r="AF299" s="59" t="s">
        <v>146</v>
      </c>
      <c r="AG299" s="58"/>
      <c r="AH299" s="58"/>
      <c r="AI299" s="58"/>
      <c r="AJ299" s="58"/>
      <c r="AK299" s="58"/>
      <c r="AL299" s="58"/>
      <c r="AM299" s="58"/>
      <c r="AN299" s="58"/>
      <c r="AO299" s="58" t="s">
        <v>147</v>
      </c>
      <c r="AP299" s="58"/>
      <c r="AQ299" s="58"/>
      <c r="AR299" s="58"/>
      <c r="AS299" s="58"/>
      <c r="AT299" s="58"/>
      <c r="AU299" s="58" t="s">
        <v>149</v>
      </c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 t="s">
        <v>147</v>
      </c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</row>
    <row r="300" spans="1:115" x14ac:dyDescent="0.3">
      <c r="A300" s="58" t="s">
        <v>247</v>
      </c>
      <c r="B300" s="58" t="s">
        <v>248</v>
      </c>
      <c r="C300" s="58"/>
      <c r="D300" s="58"/>
      <c r="E300" s="58" t="s">
        <v>3353</v>
      </c>
      <c r="F300" s="58"/>
      <c r="G300" s="58" t="s">
        <v>377</v>
      </c>
      <c r="H300" s="58">
        <v>58240</v>
      </c>
      <c r="I300" s="58" t="s">
        <v>2876</v>
      </c>
      <c r="J300" s="58"/>
      <c r="K300" s="72" t="s">
        <v>3354</v>
      </c>
      <c r="L300" s="58"/>
      <c r="M300" s="58"/>
      <c r="N300" s="58" t="s">
        <v>147</v>
      </c>
      <c r="O300" s="58"/>
      <c r="P300" s="58"/>
      <c r="Q300" s="58"/>
      <c r="R300" s="58"/>
      <c r="S300" s="58" t="s">
        <v>490</v>
      </c>
      <c r="T300" s="58" t="s">
        <v>507</v>
      </c>
      <c r="U300" s="58" t="s">
        <v>490</v>
      </c>
      <c r="V300" s="58" t="s">
        <v>507</v>
      </c>
      <c r="W300" s="58" t="s">
        <v>490</v>
      </c>
      <c r="X300" s="58" t="s">
        <v>507</v>
      </c>
      <c r="Y300" s="58" t="s">
        <v>490</v>
      </c>
      <c r="Z300" s="58" t="s">
        <v>507</v>
      </c>
      <c r="AA300" s="58" t="s">
        <v>490</v>
      </c>
      <c r="AB300" s="58" t="s">
        <v>514</v>
      </c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 t="s">
        <v>147</v>
      </c>
      <c r="AO300" s="58" t="s">
        <v>147</v>
      </c>
      <c r="AP300" s="58"/>
      <c r="AQ300" s="58"/>
      <c r="AR300" s="58"/>
      <c r="AS300" s="58"/>
      <c r="AT300" s="58" t="s">
        <v>147</v>
      </c>
      <c r="AU300" s="58" t="s">
        <v>149</v>
      </c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 t="s">
        <v>147</v>
      </c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</row>
    <row r="301" spans="1:115" x14ac:dyDescent="0.3">
      <c r="A301" s="1" t="s">
        <v>245</v>
      </c>
      <c r="B301" s="1" t="s">
        <v>246</v>
      </c>
      <c r="E301" s="1" t="s">
        <v>3054</v>
      </c>
      <c r="F301" s="1" t="s">
        <v>130</v>
      </c>
      <c r="G301" s="1" t="s">
        <v>376</v>
      </c>
      <c r="H301" s="1">
        <v>58240</v>
      </c>
      <c r="I301" s="1" t="s">
        <v>2878</v>
      </c>
      <c r="K301" s="1" t="s">
        <v>1794</v>
      </c>
      <c r="S301" s="1" t="s">
        <v>165</v>
      </c>
      <c r="U301" s="1" t="s">
        <v>165</v>
      </c>
      <c r="W301" s="1" t="s">
        <v>165</v>
      </c>
      <c r="Y301" s="1" t="s">
        <v>165</v>
      </c>
      <c r="AA301" s="1" t="s">
        <v>165</v>
      </c>
      <c r="AC301" s="1" t="s">
        <v>165</v>
      </c>
      <c r="AN301" s="1" t="s">
        <v>147</v>
      </c>
      <c r="AO301" s="1" t="s">
        <v>147</v>
      </c>
      <c r="AU301" s="1" t="s">
        <v>149</v>
      </c>
      <c r="CF301" s="1" t="s">
        <v>147</v>
      </c>
    </row>
    <row r="302" spans="1:115" x14ac:dyDescent="0.3">
      <c r="A302" s="1" t="s">
        <v>2709</v>
      </c>
      <c r="B302" s="1" t="s">
        <v>2710</v>
      </c>
      <c r="E302" s="1" t="s">
        <v>2711</v>
      </c>
      <c r="G302" s="1" t="str">
        <f>CONCATENATE(E302," ",F302)</f>
        <v xml:space="preserve">Kiosque numérique de La Machine </v>
      </c>
      <c r="H302" s="1">
        <v>58260</v>
      </c>
      <c r="I302" s="1" t="s">
        <v>2712</v>
      </c>
      <c r="CC302" s="1" t="s">
        <v>147</v>
      </c>
    </row>
    <row r="303" spans="1:115" x14ac:dyDescent="0.3">
      <c r="A303" s="1" t="s">
        <v>249</v>
      </c>
      <c r="B303" s="1" t="s">
        <v>250</v>
      </c>
      <c r="E303" s="1" t="s">
        <v>3351</v>
      </c>
      <c r="G303" s="1" t="s">
        <v>378</v>
      </c>
      <c r="H303" s="1">
        <v>58260</v>
      </c>
      <c r="I303" s="1" t="s">
        <v>2712</v>
      </c>
      <c r="K303" s="20" t="s">
        <v>3352</v>
      </c>
      <c r="N303" s="1" t="s">
        <v>147</v>
      </c>
      <c r="S303" s="1" t="s">
        <v>165</v>
      </c>
      <c r="T303" s="1" t="s">
        <v>482</v>
      </c>
      <c r="V303" s="1" t="s">
        <v>482</v>
      </c>
      <c r="W303" s="1" t="s">
        <v>165</v>
      </c>
      <c r="X303" s="1" t="s">
        <v>482</v>
      </c>
      <c r="Y303" s="1" t="s">
        <v>165</v>
      </c>
      <c r="Z303" s="1" t="s">
        <v>482</v>
      </c>
      <c r="AA303" s="1" t="s">
        <v>165</v>
      </c>
      <c r="AB303" s="1" t="s">
        <v>507</v>
      </c>
      <c r="AN303" s="1" t="s">
        <v>147</v>
      </c>
      <c r="AO303" s="1" t="s">
        <v>147</v>
      </c>
      <c r="AT303" s="1" t="s">
        <v>147</v>
      </c>
      <c r="AU303" s="1" t="s">
        <v>149</v>
      </c>
      <c r="CF303" s="1" t="s">
        <v>147</v>
      </c>
      <c r="CX303" s="1" t="s">
        <v>147</v>
      </c>
    </row>
    <row r="304" spans="1:115" x14ac:dyDescent="0.3">
      <c r="A304" s="1" t="s">
        <v>2713</v>
      </c>
      <c r="B304" s="1" t="s">
        <v>2714</v>
      </c>
      <c r="E304" s="1" t="s">
        <v>2715</v>
      </c>
      <c r="G304" s="1" t="str">
        <f>CONCATENATE(E304," ",F304)</f>
        <v xml:space="preserve">Cyber-base St-Benin d'Azy </v>
      </c>
      <c r="H304" s="1">
        <v>58270</v>
      </c>
      <c r="I304" s="1" t="s">
        <v>3022</v>
      </c>
      <c r="CC304" s="1" t="s">
        <v>147</v>
      </c>
      <c r="CD304" s="1" t="s">
        <v>147</v>
      </c>
    </row>
    <row r="305" spans="1:115" x14ac:dyDescent="0.3">
      <c r="A305" s="1" t="s">
        <v>179</v>
      </c>
      <c r="B305" s="1" t="s">
        <v>180</v>
      </c>
      <c r="E305" s="1" t="s">
        <v>181</v>
      </c>
      <c r="G305" s="1" t="s">
        <v>182</v>
      </c>
      <c r="H305" s="1">
        <v>58270</v>
      </c>
      <c r="I305" s="1" t="s">
        <v>183</v>
      </c>
      <c r="J305" s="1" t="s">
        <v>184</v>
      </c>
      <c r="L305" s="1" t="s">
        <v>185</v>
      </c>
      <c r="S305" s="1" t="s">
        <v>186</v>
      </c>
      <c r="T305" s="19" t="s">
        <v>146</v>
      </c>
      <c r="U305" s="19" t="s">
        <v>146</v>
      </c>
      <c r="V305" s="19" t="s">
        <v>146</v>
      </c>
      <c r="W305" s="19" t="s">
        <v>146</v>
      </c>
      <c r="X305" s="1" t="s">
        <v>173</v>
      </c>
      <c r="Y305" s="19" t="s">
        <v>146</v>
      </c>
      <c r="Z305" s="19" t="s">
        <v>146</v>
      </c>
      <c r="AA305" s="19" t="s">
        <v>146</v>
      </c>
      <c r="AB305" s="1" t="s">
        <v>173</v>
      </c>
      <c r="AC305" s="1" t="s">
        <v>186</v>
      </c>
      <c r="AD305" s="19" t="s">
        <v>146</v>
      </c>
      <c r="AE305" s="19" t="s">
        <v>146</v>
      </c>
      <c r="AF305" s="19" t="s">
        <v>146</v>
      </c>
      <c r="AO305" s="1" t="s">
        <v>147</v>
      </c>
      <c r="AU305" s="1" t="s">
        <v>149</v>
      </c>
      <c r="CJ305" s="1" t="s">
        <v>147</v>
      </c>
    </row>
    <row r="306" spans="1:115" x14ac:dyDescent="0.3">
      <c r="A306" s="1" t="s">
        <v>251</v>
      </c>
      <c r="B306" s="1" t="s">
        <v>252</v>
      </c>
      <c r="E306" s="1" t="s">
        <v>3364</v>
      </c>
      <c r="G306" s="1" t="s">
        <v>379</v>
      </c>
      <c r="H306" s="1">
        <v>58270</v>
      </c>
      <c r="I306" s="1" t="s">
        <v>2882</v>
      </c>
      <c r="K306" s="1" t="s">
        <v>1854</v>
      </c>
      <c r="N306" s="1" t="s">
        <v>147</v>
      </c>
      <c r="S306" s="1" t="s">
        <v>165</v>
      </c>
      <c r="T306" s="1" t="s">
        <v>507</v>
      </c>
      <c r="U306" s="1" t="s">
        <v>165</v>
      </c>
      <c r="V306" s="1" t="s">
        <v>507</v>
      </c>
      <c r="W306" s="1" t="s">
        <v>165</v>
      </c>
      <c r="X306" s="1" t="s">
        <v>507</v>
      </c>
      <c r="Y306" s="1" t="s">
        <v>165</v>
      </c>
      <c r="Z306" s="1" t="s">
        <v>507</v>
      </c>
      <c r="AA306" s="1" t="s">
        <v>165</v>
      </c>
      <c r="AB306" s="1" t="s">
        <v>507</v>
      </c>
      <c r="AC306" s="1" t="s">
        <v>165</v>
      </c>
      <c r="AN306" s="1" t="s">
        <v>147</v>
      </c>
      <c r="AO306" s="1" t="s">
        <v>147</v>
      </c>
      <c r="AT306" s="1" t="s">
        <v>147</v>
      </c>
      <c r="AU306" s="1" t="s">
        <v>149</v>
      </c>
      <c r="CF306" s="1" t="s">
        <v>147</v>
      </c>
      <c r="CX306" s="1" t="s">
        <v>147</v>
      </c>
    </row>
    <row r="307" spans="1:115" x14ac:dyDescent="0.3">
      <c r="A307" s="1" t="s">
        <v>253</v>
      </c>
      <c r="B307" s="1" t="s">
        <v>254</v>
      </c>
      <c r="E307" s="1" t="s">
        <v>3365</v>
      </c>
      <c r="G307" s="1" t="s">
        <v>380</v>
      </c>
      <c r="H307" s="1">
        <v>58290</v>
      </c>
      <c r="I307" s="1" t="s">
        <v>2719</v>
      </c>
      <c r="K307" s="1" t="s">
        <v>1838</v>
      </c>
      <c r="N307" s="1" t="s">
        <v>147</v>
      </c>
      <c r="S307" s="1" t="s">
        <v>503</v>
      </c>
      <c r="T307" s="1" t="s">
        <v>513</v>
      </c>
      <c r="U307" s="1" t="s">
        <v>503</v>
      </c>
      <c r="V307" s="1" t="s">
        <v>513</v>
      </c>
      <c r="W307" s="1" t="s">
        <v>503</v>
      </c>
      <c r="X307" s="1" t="s">
        <v>513</v>
      </c>
      <c r="Y307" s="1" t="s">
        <v>503</v>
      </c>
      <c r="Z307" s="1" t="s">
        <v>513</v>
      </c>
      <c r="AA307" s="1" t="s">
        <v>503</v>
      </c>
      <c r="AB307" s="1" t="s">
        <v>513</v>
      </c>
      <c r="AN307" s="1" t="s">
        <v>147</v>
      </c>
      <c r="AO307" s="1" t="s">
        <v>147</v>
      </c>
      <c r="AT307" s="1" t="s">
        <v>147</v>
      </c>
      <c r="AU307" s="1" t="s">
        <v>149</v>
      </c>
      <c r="CF307" s="1" t="s">
        <v>147</v>
      </c>
      <c r="CX307" s="1" t="s">
        <v>147</v>
      </c>
    </row>
    <row r="308" spans="1:115" x14ac:dyDescent="0.3">
      <c r="A308" s="1" t="s">
        <v>2716</v>
      </c>
      <c r="B308" s="1" t="s">
        <v>2717</v>
      </c>
      <c r="E308" s="1" t="s">
        <v>2718</v>
      </c>
      <c r="G308" s="1" t="str">
        <f>CONCATENATE(E308," ",F308)</f>
        <v xml:space="preserve">Télécentre du Sud Morvan </v>
      </c>
      <c r="H308" s="1">
        <v>58290</v>
      </c>
      <c r="I308" s="1" t="s">
        <v>2719</v>
      </c>
      <c r="CI308" s="1" t="s">
        <v>147</v>
      </c>
    </row>
    <row r="309" spans="1:115" x14ac:dyDescent="0.3">
      <c r="A309" s="1" t="s">
        <v>273</v>
      </c>
      <c r="B309" s="1" t="s">
        <v>274</v>
      </c>
      <c r="E309" s="1" t="s">
        <v>330</v>
      </c>
      <c r="G309" s="1" t="s">
        <v>390</v>
      </c>
      <c r="H309" s="1">
        <v>58300</v>
      </c>
      <c r="I309" s="1" t="s">
        <v>423</v>
      </c>
      <c r="L309" s="1" t="s">
        <v>464</v>
      </c>
      <c r="AO309" s="1" t="s">
        <v>147</v>
      </c>
      <c r="AU309" s="1" t="s">
        <v>149</v>
      </c>
      <c r="CW309" s="1" t="s">
        <v>147</v>
      </c>
    </row>
    <row r="310" spans="1:115" x14ac:dyDescent="0.3">
      <c r="A310" s="1" t="s">
        <v>2723</v>
      </c>
      <c r="B310" s="1" t="s">
        <v>2724</v>
      </c>
      <c r="E310" s="1" t="s">
        <v>2725</v>
      </c>
      <c r="G310" s="1" t="str">
        <f>CONCATENATE(E310," ",F310)</f>
        <v xml:space="preserve">Cyber-base de Sougy </v>
      </c>
      <c r="H310" s="1">
        <v>58300</v>
      </c>
      <c r="I310" s="1" t="s">
        <v>2726</v>
      </c>
      <c r="CC310" s="1" t="s">
        <v>147</v>
      </c>
      <c r="CD310" s="1" t="s">
        <v>147</v>
      </c>
    </row>
    <row r="311" spans="1:115" x14ac:dyDescent="0.3">
      <c r="A311" s="1" t="s">
        <v>2720</v>
      </c>
      <c r="B311" s="1" t="s">
        <v>2721</v>
      </c>
      <c r="E311" s="1" t="s">
        <v>2722</v>
      </c>
      <c r="G311" s="1" t="str">
        <f>CONCATENATE(E311," ",F311)</f>
        <v xml:space="preserve">Kiosque numérique de Decize </v>
      </c>
      <c r="H311" s="1">
        <v>58300</v>
      </c>
      <c r="I311" s="1" t="s">
        <v>423</v>
      </c>
      <c r="CC311" s="1" t="s">
        <v>147</v>
      </c>
    </row>
    <row r="312" spans="1:115" x14ac:dyDescent="0.3">
      <c r="A312" s="1" t="s">
        <v>297</v>
      </c>
      <c r="B312" s="1" t="s">
        <v>298</v>
      </c>
      <c r="E312" s="1" t="s">
        <v>342</v>
      </c>
      <c r="G312" s="1" t="s">
        <v>402</v>
      </c>
      <c r="H312" s="1">
        <v>58310</v>
      </c>
      <c r="I312" s="1" t="s">
        <v>427</v>
      </c>
      <c r="J312" s="1" t="s">
        <v>442</v>
      </c>
      <c r="AO312" s="1" t="s">
        <v>147</v>
      </c>
      <c r="AU312" s="1" t="s">
        <v>149</v>
      </c>
      <c r="CW312" s="1" t="s">
        <v>147</v>
      </c>
    </row>
    <row r="313" spans="1:115" x14ac:dyDescent="0.3">
      <c r="A313" s="58" t="s">
        <v>255</v>
      </c>
      <c r="B313" s="58" t="s">
        <v>256</v>
      </c>
      <c r="C313" s="58"/>
      <c r="D313" s="58"/>
      <c r="E313" s="58" t="s">
        <v>328</v>
      </c>
      <c r="F313" s="58"/>
      <c r="G313" s="58" t="s">
        <v>381</v>
      </c>
      <c r="H313" s="58">
        <v>58310</v>
      </c>
      <c r="I313" s="1" t="s">
        <v>427</v>
      </c>
      <c r="J313" s="58"/>
      <c r="K313" s="58" t="s">
        <v>1853</v>
      </c>
      <c r="L313" s="58"/>
      <c r="M313" s="58"/>
      <c r="N313" s="58"/>
      <c r="O313" s="58"/>
      <c r="P313" s="58"/>
      <c r="Q313" s="58"/>
      <c r="R313" s="58"/>
      <c r="S313" s="58"/>
      <c r="T313" s="58"/>
      <c r="U313" s="58" t="s">
        <v>515</v>
      </c>
      <c r="V313" s="58" t="s">
        <v>516</v>
      </c>
      <c r="W313" s="58" t="s">
        <v>515</v>
      </c>
      <c r="X313" s="58"/>
      <c r="Y313" s="58" t="s">
        <v>515</v>
      </c>
      <c r="Z313" s="58" t="s">
        <v>516</v>
      </c>
      <c r="AA313" s="58" t="s">
        <v>515</v>
      </c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 t="s">
        <v>147</v>
      </c>
      <c r="AO313" s="58" t="s">
        <v>147</v>
      </c>
      <c r="AP313" s="58"/>
      <c r="AQ313" s="58"/>
      <c r="AR313" s="58"/>
      <c r="AS313" s="58"/>
      <c r="AT313" s="58"/>
      <c r="AU313" s="58" t="s">
        <v>149</v>
      </c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 t="s">
        <v>147</v>
      </c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</row>
    <row r="314" spans="1:115" x14ac:dyDescent="0.3">
      <c r="A314" s="1" t="s">
        <v>257</v>
      </c>
      <c r="B314" s="1" t="s">
        <v>258</v>
      </c>
      <c r="E314" s="1" t="s">
        <v>3357</v>
      </c>
      <c r="G314" s="1" t="s">
        <v>382</v>
      </c>
      <c r="H314" s="1">
        <v>58330</v>
      </c>
      <c r="I314" s="1" t="s">
        <v>2884</v>
      </c>
      <c r="K314" s="1" t="s">
        <v>1861</v>
      </c>
      <c r="N314" s="1" t="s">
        <v>147</v>
      </c>
      <c r="S314" s="1" t="s">
        <v>490</v>
      </c>
      <c r="T314" s="1" t="s">
        <v>513</v>
      </c>
      <c r="U314" s="1" t="s">
        <v>490</v>
      </c>
      <c r="V314" s="1" t="s">
        <v>513</v>
      </c>
      <c r="W314" s="1" t="s">
        <v>490</v>
      </c>
      <c r="X314" s="1" t="s">
        <v>513</v>
      </c>
      <c r="Y314" s="1" t="s">
        <v>490</v>
      </c>
      <c r="Z314" s="1" t="s">
        <v>513</v>
      </c>
      <c r="AA314" s="1" t="s">
        <v>490</v>
      </c>
      <c r="AB314" s="1" t="s">
        <v>494</v>
      </c>
      <c r="AN314" s="1" t="s">
        <v>147</v>
      </c>
      <c r="AO314" s="1" t="s">
        <v>147</v>
      </c>
      <c r="AT314" s="1" t="s">
        <v>147</v>
      </c>
      <c r="AU314" s="1" t="s">
        <v>149</v>
      </c>
      <c r="CF314" s="1" t="s">
        <v>147</v>
      </c>
    </row>
    <row r="315" spans="1:115" x14ac:dyDescent="0.3">
      <c r="A315" s="1" t="s">
        <v>2727</v>
      </c>
      <c r="B315" s="1" t="s">
        <v>2728</v>
      </c>
      <c r="E315" s="1" t="s">
        <v>2729</v>
      </c>
      <c r="G315" s="1" t="str">
        <f>CONCATENATE(E315," ",F315)</f>
        <v xml:space="preserve">Kiosque numérique de Cergy la Tour </v>
      </c>
      <c r="H315" s="1">
        <v>58340</v>
      </c>
      <c r="I315" s="1" t="s">
        <v>2730</v>
      </c>
      <c r="CC315" s="1" t="s">
        <v>147</v>
      </c>
    </row>
    <row r="316" spans="1:115" x14ac:dyDescent="0.3">
      <c r="A316" s="1" t="s">
        <v>219</v>
      </c>
      <c r="B316" s="1" t="s">
        <v>220</v>
      </c>
      <c r="E316" s="1" t="s">
        <v>3349</v>
      </c>
      <c r="G316" s="1" t="s">
        <v>363</v>
      </c>
      <c r="H316" s="1">
        <v>58340</v>
      </c>
      <c r="I316" s="1" t="s">
        <v>415</v>
      </c>
      <c r="J316" s="1" t="s">
        <v>435</v>
      </c>
      <c r="K316" s="20" t="s">
        <v>3350</v>
      </c>
      <c r="N316" s="1" t="s">
        <v>147</v>
      </c>
      <c r="S316" s="1" t="s">
        <v>165</v>
      </c>
      <c r="T316" s="1" t="s">
        <v>173</v>
      </c>
      <c r="U316" s="1" t="s">
        <v>165</v>
      </c>
      <c r="V316" s="1" t="s">
        <v>173</v>
      </c>
      <c r="W316" s="1" t="s">
        <v>165</v>
      </c>
      <c r="Y316" s="1" t="s">
        <v>165</v>
      </c>
      <c r="Z316" s="1" t="s">
        <v>173</v>
      </c>
      <c r="AA316" s="1" t="s">
        <v>165</v>
      </c>
      <c r="AN316" s="1" t="s">
        <v>147</v>
      </c>
      <c r="AO316" s="1" t="s">
        <v>147</v>
      </c>
      <c r="AT316" s="1" t="s">
        <v>147</v>
      </c>
      <c r="AU316" s="1" t="s">
        <v>149</v>
      </c>
      <c r="CF316" s="1" t="s">
        <v>147</v>
      </c>
      <c r="CX316" s="1" t="s">
        <v>147</v>
      </c>
    </row>
    <row r="317" spans="1:115" x14ac:dyDescent="0.3">
      <c r="A317" s="1" t="s">
        <v>259</v>
      </c>
      <c r="B317" s="1" t="s">
        <v>260</v>
      </c>
      <c r="E317" s="1" t="s">
        <v>3070</v>
      </c>
      <c r="F317" s="1" t="s">
        <v>130</v>
      </c>
      <c r="G317" s="1" t="s">
        <v>383</v>
      </c>
      <c r="H317" s="1">
        <v>58360</v>
      </c>
      <c r="I317" s="1" t="s">
        <v>2897</v>
      </c>
      <c r="K317" s="1" t="s">
        <v>1860</v>
      </c>
      <c r="S317" s="1" t="s">
        <v>165</v>
      </c>
      <c r="T317" s="1" t="s">
        <v>494</v>
      </c>
      <c r="U317" s="1" t="s">
        <v>165</v>
      </c>
      <c r="V317" s="1" t="s">
        <v>494</v>
      </c>
      <c r="W317" s="1" t="s">
        <v>165</v>
      </c>
      <c r="X317" s="1" t="s">
        <v>494</v>
      </c>
      <c r="Y317" s="1" t="s">
        <v>165</v>
      </c>
      <c r="Z317" s="1" t="s">
        <v>523</v>
      </c>
      <c r="AA317" s="1" t="s">
        <v>165</v>
      </c>
      <c r="AB317" s="1" t="s">
        <v>494</v>
      </c>
      <c r="AC317" s="1" t="s">
        <v>165</v>
      </c>
      <c r="AN317" s="1" t="s">
        <v>147</v>
      </c>
      <c r="AO317" s="1" t="s">
        <v>147</v>
      </c>
      <c r="AU317" s="1" t="s">
        <v>149</v>
      </c>
      <c r="CF317" s="1" t="s">
        <v>147</v>
      </c>
    </row>
    <row r="318" spans="1:115" x14ac:dyDescent="0.3">
      <c r="A318" s="1" t="s">
        <v>2731</v>
      </c>
      <c r="B318" s="1" t="s">
        <v>2732</v>
      </c>
      <c r="E318" s="1" t="s">
        <v>2733</v>
      </c>
      <c r="G318" s="1" t="str">
        <f>CONCATENATE(E318," ",F318)</f>
        <v xml:space="preserve">Bibliothèque Municipale de Dornes </v>
      </c>
      <c r="H318" s="1">
        <v>58390</v>
      </c>
      <c r="I318" s="1" t="s">
        <v>420</v>
      </c>
      <c r="CJ318" s="1" t="s">
        <v>147</v>
      </c>
    </row>
    <row r="319" spans="1:115" x14ac:dyDescent="0.3">
      <c r="A319" s="1" t="s">
        <v>2734</v>
      </c>
      <c r="B319" s="1" t="s">
        <v>2735</v>
      </c>
      <c r="E319" s="1" t="s">
        <v>2736</v>
      </c>
      <c r="H319" s="1">
        <v>58400</v>
      </c>
      <c r="I319" s="1" t="s">
        <v>425</v>
      </c>
      <c r="CC319" s="1" t="s">
        <v>147</v>
      </c>
    </row>
    <row r="320" spans="1:115" x14ac:dyDescent="0.3">
      <c r="A320" s="1" t="s">
        <v>289</v>
      </c>
      <c r="B320" s="1" t="s">
        <v>290</v>
      </c>
      <c r="E320" s="1" t="s">
        <v>338</v>
      </c>
      <c r="G320" s="1" t="s">
        <v>398</v>
      </c>
      <c r="H320" s="1">
        <v>58400</v>
      </c>
      <c r="I320" s="1" t="s">
        <v>425</v>
      </c>
      <c r="J320" s="1" t="s">
        <v>440</v>
      </c>
      <c r="L320" s="1" t="s">
        <v>470</v>
      </c>
      <c r="S320" s="1" t="s">
        <v>486</v>
      </c>
      <c r="T320" s="1" t="s">
        <v>507</v>
      </c>
      <c r="U320" s="1" t="s">
        <v>486</v>
      </c>
      <c r="V320" s="1" t="s">
        <v>507</v>
      </c>
      <c r="W320" s="1" t="s">
        <v>486</v>
      </c>
      <c r="X320" s="1" t="s">
        <v>507</v>
      </c>
      <c r="Y320" s="1" t="s">
        <v>486</v>
      </c>
      <c r="Z320" s="1" t="s">
        <v>507</v>
      </c>
      <c r="AA320" s="1" t="s">
        <v>486</v>
      </c>
      <c r="AB320" s="1" t="s">
        <v>507</v>
      </c>
      <c r="AO320" s="1" t="s">
        <v>147</v>
      </c>
      <c r="AU320" s="1" t="s">
        <v>149</v>
      </c>
      <c r="DA320" s="1" t="s">
        <v>147</v>
      </c>
    </row>
    <row r="321" spans="1:115" x14ac:dyDescent="0.3">
      <c r="A321" s="1" t="s">
        <v>211</v>
      </c>
      <c r="B321" s="1" t="s">
        <v>212</v>
      </c>
      <c r="E321" s="1" t="s">
        <v>321</v>
      </c>
      <c r="G321" s="1" t="s">
        <v>359</v>
      </c>
      <c r="H321" s="1">
        <v>58410</v>
      </c>
      <c r="I321" s="1" t="s">
        <v>414</v>
      </c>
      <c r="J321" s="1" t="s">
        <v>434</v>
      </c>
      <c r="L321" s="1" t="s">
        <v>454</v>
      </c>
      <c r="AO321" s="1" t="s">
        <v>147</v>
      </c>
      <c r="AU321" s="1" t="s">
        <v>149</v>
      </c>
      <c r="CI321" s="1" t="s">
        <v>147</v>
      </c>
      <c r="CL321" s="1" t="s">
        <v>147</v>
      </c>
    </row>
    <row r="322" spans="1:115" x14ac:dyDescent="0.3">
      <c r="A322" s="1" t="s">
        <v>261</v>
      </c>
      <c r="B322" s="1" t="s">
        <v>262</v>
      </c>
      <c r="E322" s="1" t="s">
        <v>3372</v>
      </c>
      <c r="G322" s="1" t="s">
        <v>384</v>
      </c>
      <c r="H322" s="1">
        <v>58420</v>
      </c>
      <c r="I322" s="1" t="s">
        <v>2883</v>
      </c>
      <c r="K322" s="20" t="s">
        <v>3373</v>
      </c>
      <c r="N322" s="1" t="s">
        <v>147</v>
      </c>
      <c r="S322" s="1" t="s">
        <v>490</v>
      </c>
      <c r="T322" s="1" t="s">
        <v>509</v>
      </c>
      <c r="U322" s="1" t="s">
        <v>490</v>
      </c>
      <c r="V322" s="1" t="s">
        <v>509</v>
      </c>
      <c r="W322" s="1" t="s">
        <v>490</v>
      </c>
      <c r="X322" s="1" t="s">
        <v>509</v>
      </c>
      <c r="Y322" s="1" t="s">
        <v>490</v>
      </c>
      <c r="Z322" s="1" t="s">
        <v>509</v>
      </c>
      <c r="AA322" s="1" t="s">
        <v>490</v>
      </c>
      <c r="AB322" s="1" t="s">
        <v>509</v>
      </c>
      <c r="AN322" s="1" t="s">
        <v>147</v>
      </c>
      <c r="AO322" s="1" t="s">
        <v>147</v>
      </c>
      <c r="AT322" s="1" t="s">
        <v>147</v>
      </c>
      <c r="AU322" s="1" t="s">
        <v>149</v>
      </c>
      <c r="CF322" s="1" t="s">
        <v>147</v>
      </c>
    </row>
    <row r="323" spans="1:115" x14ac:dyDescent="0.3">
      <c r="A323" s="1" t="s">
        <v>303</v>
      </c>
      <c r="B323" s="1" t="s">
        <v>304</v>
      </c>
      <c r="E323" s="1" t="s">
        <v>344</v>
      </c>
      <c r="G323" s="1" t="s">
        <v>405</v>
      </c>
      <c r="H323" s="1">
        <v>58450</v>
      </c>
      <c r="I323" s="1" t="s">
        <v>408</v>
      </c>
      <c r="L323" s="1" t="s">
        <v>476</v>
      </c>
      <c r="AO323" s="1" t="s">
        <v>147</v>
      </c>
      <c r="AU323" s="1" t="s">
        <v>149</v>
      </c>
    </row>
    <row r="324" spans="1:115" x14ac:dyDescent="0.3">
      <c r="A324" s="1" t="s">
        <v>187</v>
      </c>
      <c r="B324" s="1" t="s">
        <v>188</v>
      </c>
      <c r="E324" s="1" t="s">
        <v>309</v>
      </c>
      <c r="G324" s="1" t="s">
        <v>347</v>
      </c>
      <c r="H324" s="1">
        <v>58450</v>
      </c>
      <c r="I324" s="1" t="s">
        <v>408</v>
      </c>
      <c r="J324" s="1" t="s">
        <v>429</v>
      </c>
      <c r="L324" s="1" t="s">
        <v>446</v>
      </c>
      <c r="U324" s="19" t="s">
        <v>146</v>
      </c>
      <c r="V324" s="1" t="s">
        <v>173</v>
      </c>
      <c r="W324" s="1" t="s">
        <v>174</v>
      </c>
      <c r="X324" s="1" t="s">
        <v>173</v>
      </c>
      <c r="Y324" s="19" t="s">
        <v>146</v>
      </c>
      <c r="Z324" s="19" t="s">
        <v>146</v>
      </c>
      <c r="AA324" s="19" t="s">
        <v>146</v>
      </c>
      <c r="AB324" s="1" t="s">
        <v>173</v>
      </c>
      <c r="AC324" s="1" t="s">
        <v>480</v>
      </c>
      <c r="AD324" s="19" t="s">
        <v>146</v>
      </c>
      <c r="AE324" s="19" t="s">
        <v>146</v>
      </c>
      <c r="AF324" s="19" t="s">
        <v>146</v>
      </c>
      <c r="AO324" s="1" t="s">
        <v>147</v>
      </c>
      <c r="AU324" s="1" t="s">
        <v>149</v>
      </c>
      <c r="CJ324" s="1" t="s">
        <v>147</v>
      </c>
    </row>
    <row r="325" spans="1:115" x14ac:dyDescent="0.3">
      <c r="A325" s="58" t="s">
        <v>263</v>
      </c>
      <c r="B325" s="58" t="s">
        <v>264</v>
      </c>
      <c r="C325" s="58"/>
      <c r="D325" s="58"/>
      <c r="E325" s="58" t="s">
        <v>3058</v>
      </c>
      <c r="F325" s="58" t="s">
        <v>130</v>
      </c>
      <c r="G325" s="58" t="s">
        <v>385</v>
      </c>
      <c r="H325" s="58">
        <v>58470</v>
      </c>
      <c r="I325" s="58" t="s">
        <v>2937</v>
      </c>
      <c r="J325" s="58"/>
      <c r="K325" s="58" t="s">
        <v>1827</v>
      </c>
      <c r="L325" s="58"/>
      <c r="M325" s="58"/>
      <c r="N325" s="58"/>
      <c r="O325" s="58"/>
      <c r="P325" s="58"/>
      <c r="Q325" s="58"/>
      <c r="R325" s="58"/>
      <c r="S325" s="58" t="s">
        <v>521</v>
      </c>
      <c r="T325" s="58" t="s">
        <v>163</v>
      </c>
      <c r="U325" s="58"/>
      <c r="V325" s="58" t="s">
        <v>522</v>
      </c>
      <c r="W325" s="58" t="s">
        <v>521</v>
      </c>
      <c r="X325" s="58" t="s">
        <v>163</v>
      </c>
      <c r="Y325" s="58" t="s">
        <v>521</v>
      </c>
      <c r="Z325" s="58" t="s">
        <v>163</v>
      </c>
      <c r="AA325" s="58"/>
      <c r="AB325" s="58" t="s">
        <v>163</v>
      </c>
      <c r="AC325" s="58" t="s">
        <v>165</v>
      </c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 t="s">
        <v>147</v>
      </c>
      <c r="AO325" s="58" t="s">
        <v>147</v>
      </c>
      <c r="AP325" s="58"/>
      <c r="AQ325" s="58"/>
      <c r="AR325" s="58"/>
      <c r="AS325" s="58"/>
      <c r="AT325" s="58"/>
      <c r="AU325" s="58" t="s">
        <v>149</v>
      </c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 t="s">
        <v>147</v>
      </c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</row>
    <row r="326" spans="1:115" x14ac:dyDescent="0.3">
      <c r="A326" s="1" t="s">
        <v>2012</v>
      </c>
      <c r="B326" s="1" t="s">
        <v>2013</v>
      </c>
      <c r="E326" s="1" t="s">
        <v>1933</v>
      </c>
      <c r="G326" s="1" t="s">
        <v>2095</v>
      </c>
      <c r="H326" s="1">
        <v>58500</v>
      </c>
      <c r="I326" s="1" t="s">
        <v>426</v>
      </c>
      <c r="J326" s="20" t="s">
        <v>2144</v>
      </c>
      <c r="L326" s="1" t="s">
        <v>2198</v>
      </c>
      <c r="AQ326" s="1" t="s">
        <v>147</v>
      </c>
      <c r="AR326" s="1" t="s">
        <v>147</v>
      </c>
    </row>
    <row r="327" spans="1:115" x14ac:dyDescent="0.3">
      <c r="A327" s="1" t="s">
        <v>291</v>
      </c>
      <c r="B327" s="1" t="s">
        <v>292</v>
      </c>
      <c r="E327" s="1" t="s">
        <v>339</v>
      </c>
      <c r="G327" s="1" t="s">
        <v>399</v>
      </c>
      <c r="H327" s="1">
        <v>58500</v>
      </c>
      <c r="I327" s="1" t="s">
        <v>426</v>
      </c>
      <c r="L327" s="1" t="s">
        <v>471</v>
      </c>
      <c r="S327" s="1" t="s">
        <v>165</v>
      </c>
      <c r="T327" s="1" t="s">
        <v>163</v>
      </c>
      <c r="U327" s="1" t="s">
        <v>165</v>
      </c>
      <c r="V327" s="1" t="s">
        <v>163</v>
      </c>
      <c r="W327" s="1" t="s">
        <v>165</v>
      </c>
      <c r="X327" s="1" t="s">
        <v>163</v>
      </c>
      <c r="Y327" s="1" t="s">
        <v>165</v>
      </c>
      <c r="Z327" s="1" t="s">
        <v>163</v>
      </c>
      <c r="AA327" s="1" t="s">
        <v>165</v>
      </c>
      <c r="AB327" s="1" t="s">
        <v>163</v>
      </c>
      <c r="AO327" s="1" t="s">
        <v>147</v>
      </c>
      <c r="AU327" s="1" t="s">
        <v>149</v>
      </c>
    </row>
    <row r="328" spans="1:115" x14ac:dyDescent="0.3">
      <c r="A328" s="1" t="s">
        <v>2737</v>
      </c>
      <c r="B328" s="1" t="s">
        <v>2738</v>
      </c>
      <c r="E328" s="1" t="s">
        <v>2739</v>
      </c>
      <c r="G328" s="1" t="str">
        <f>CONCATENATE(E328," ",F328)</f>
        <v xml:space="preserve">Kiosque numérique de Fourchambault </v>
      </c>
      <c r="H328" s="1">
        <v>58600</v>
      </c>
      <c r="I328" s="1" t="s">
        <v>2740</v>
      </c>
      <c r="CC328" s="1" t="s">
        <v>147</v>
      </c>
    </row>
    <row r="329" spans="1:115" x14ac:dyDescent="0.3">
      <c r="A329" s="58" t="s">
        <v>265</v>
      </c>
      <c r="B329" s="58" t="s">
        <v>266</v>
      </c>
      <c r="C329" s="58"/>
      <c r="D329" s="58"/>
      <c r="E329" s="58" t="s">
        <v>3355</v>
      </c>
      <c r="F329" s="58"/>
      <c r="G329" s="58" t="s">
        <v>386</v>
      </c>
      <c r="H329" s="58">
        <v>58600</v>
      </c>
      <c r="I329" s="58" t="s">
        <v>2740</v>
      </c>
      <c r="J329" s="58"/>
      <c r="K329" s="72" t="s">
        <v>3356</v>
      </c>
      <c r="L329" s="58"/>
      <c r="M329" s="58"/>
      <c r="N329" s="58" t="s">
        <v>147</v>
      </c>
      <c r="O329" s="58"/>
      <c r="P329" s="58"/>
      <c r="Q329" s="58"/>
      <c r="R329" s="58"/>
      <c r="S329" s="58" t="s">
        <v>490</v>
      </c>
      <c r="T329" s="58" t="s">
        <v>482</v>
      </c>
      <c r="U329" s="58" t="s">
        <v>490</v>
      </c>
      <c r="V329" s="58" t="s">
        <v>482</v>
      </c>
      <c r="W329" s="58" t="s">
        <v>490</v>
      </c>
      <c r="X329" s="58" t="s">
        <v>482</v>
      </c>
      <c r="Y329" s="58" t="s">
        <v>490</v>
      </c>
      <c r="Z329" s="58" t="s">
        <v>507</v>
      </c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 t="s">
        <v>147</v>
      </c>
      <c r="AO329" s="58" t="s">
        <v>147</v>
      </c>
      <c r="AP329" s="58"/>
      <c r="AQ329" s="58"/>
      <c r="AR329" s="58"/>
      <c r="AS329" s="58"/>
      <c r="AT329" s="58" t="s">
        <v>147</v>
      </c>
      <c r="AU329" s="58" t="s">
        <v>149</v>
      </c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 t="s">
        <v>147</v>
      </c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 t="s">
        <v>147</v>
      </c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</row>
    <row r="330" spans="1:115" x14ac:dyDescent="0.3">
      <c r="A330" s="1" t="s">
        <v>223</v>
      </c>
      <c r="B330" s="1" t="s">
        <v>224</v>
      </c>
      <c r="E330" s="1" t="s">
        <v>325</v>
      </c>
      <c r="G330" s="1" t="s">
        <v>365</v>
      </c>
      <c r="H330" s="1">
        <v>58700</v>
      </c>
      <c r="I330" s="1" t="s">
        <v>417</v>
      </c>
      <c r="J330" s="1" t="s">
        <v>436</v>
      </c>
      <c r="L330" s="1" t="s">
        <v>459</v>
      </c>
      <c r="S330" s="1" t="s">
        <v>165</v>
      </c>
      <c r="T330" s="1" t="s">
        <v>507</v>
      </c>
      <c r="U330" s="1" t="s">
        <v>165</v>
      </c>
      <c r="V330" s="1" t="s">
        <v>507</v>
      </c>
      <c r="W330" s="1" t="s">
        <v>165</v>
      </c>
      <c r="X330" s="1" t="s">
        <v>507</v>
      </c>
      <c r="Y330" s="1" t="s">
        <v>165</v>
      </c>
      <c r="Z330" s="1" t="s">
        <v>507</v>
      </c>
      <c r="AA330" s="1" t="s">
        <v>165</v>
      </c>
      <c r="AB330" s="1" t="s">
        <v>507</v>
      </c>
      <c r="AO330" s="1" t="s">
        <v>147</v>
      </c>
      <c r="AU330" s="1" t="s">
        <v>149</v>
      </c>
      <c r="CX330" s="1" t="s">
        <v>147</v>
      </c>
    </row>
    <row r="331" spans="1:115" x14ac:dyDescent="0.3">
      <c r="A331" s="1" t="s">
        <v>2741</v>
      </c>
      <c r="B331" s="1" t="s">
        <v>2742</v>
      </c>
      <c r="E331" s="1" t="s">
        <v>2743</v>
      </c>
      <c r="G331" s="1" t="str">
        <f>CONCATENATE(E331," ",F331)</f>
        <v xml:space="preserve">Kiosque numérique de Premery </v>
      </c>
      <c r="H331" s="1">
        <v>58700</v>
      </c>
      <c r="I331" s="1" t="s">
        <v>417</v>
      </c>
      <c r="CC331" s="1" t="s">
        <v>147</v>
      </c>
    </row>
    <row r="332" spans="1:115" s="58" customFormat="1" x14ac:dyDescent="0.3">
      <c r="A332" s="1" t="s">
        <v>267</v>
      </c>
      <c r="B332" s="1" t="s">
        <v>268</v>
      </c>
      <c r="C332" s="1"/>
      <c r="D332" s="1"/>
      <c r="E332" s="1" t="s">
        <v>329</v>
      </c>
      <c r="F332" s="1"/>
      <c r="G332" s="1" t="s">
        <v>387</v>
      </c>
      <c r="H332" s="1">
        <v>58700</v>
      </c>
      <c r="I332" s="1" t="s">
        <v>417</v>
      </c>
      <c r="J332" s="1"/>
      <c r="K332" s="1" t="s">
        <v>1849</v>
      </c>
      <c r="L332" s="1"/>
      <c r="M332" s="1"/>
      <c r="N332" s="1"/>
      <c r="O332" s="1"/>
      <c r="P332" s="1"/>
      <c r="Q332" s="1"/>
      <c r="R332" s="1"/>
      <c r="S332" s="1"/>
      <c r="T332" s="1"/>
      <c r="U332" s="1" t="s">
        <v>490</v>
      </c>
      <c r="V332" s="1" t="s">
        <v>507</v>
      </c>
      <c r="W332" s="1" t="s">
        <v>490</v>
      </c>
      <c r="X332" s="1" t="s">
        <v>507</v>
      </c>
      <c r="Y332" s="1" t="s">
        <v>490</v>
      </c>
      <c r="Z332" s="1" t="s">
        <v>507</v>
      </c>
      <c r="AA332" s="1" t="s">
        <v>520</v>
      </c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 t="s">
        <v>147</v>
      </c>
      <c r="AO332" s="1" t="s">
        <v>147</v>
      </c>
      <c r="AP332" s="1"/>
      <c r="AQ332" s="1"/>
      <c r="AR332" s="1"/>
      <c r="AS332" s="1"/>
      <c r="AT332" s="1"/>
      <c r="AU332" s="1" t="s">
        <v>149</v>
      </c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 t="s">
        <v>147</v>
      </c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</row>
    <row r="333" spans="1:115" x14ac:dyDescent="0.3">
      <c r="A333" s="1" t="s">
        <v>305</v>
      </c>
      <c r="B333" s="1" t="s">
        <v>306</v>
      </c>
      <c r="E333" s="1" t="s">
        <v>3043</v>
      </c>
      <c r="G333" s="1" t="s">
        <v>406</v>
      </c>
      <c r="H333" s="1">
        <v>58800</v>
      </c>
      <c r="I333" s="1" t="s">
        <v>421</v>
      </c>
      <c r="L333" s="1" t="s">
        <v>477</v>
      </c>
      <c r="AO333" s="1" t="s">
        <v>147</v>
      </c>
      <c r="AU333" s="1" t="s">
        <v>149</v>
      </c>
      <c r="CW333" s="1" t="s">
        <v>147</v>
      </c>
    </row>
    <row r="334" spans="1:115" x14ac:dyDescent="0.3">
      <c r="A334" s="1" t="s">
        <v>2744</v>
      </c>
      <c r="B334" s="1" t="s">
        <v>2745</v>
      </c>
      <c r="E334" s="1" t="s">
        <v>2746</v>
      </c>
      <c r="G334" s="1" t="str">
        <f>CONCATENATE(E334," ",F334)</f>
        <v xml:space="preserve">Kiosque numérique de Corbigny </v>
      </c>
      <c r="H334" s="1">
        <v>58800</v>
      </c>
      <c r="I334" s="1" t="s">
        <v>421</v>
      </c>
      <c r="CC334" s="1" t="s">
        <v>147</v>
      </c>
    </row>
    <row r="335" spans="1:115" x14ac:dyDescent="0.3">
      <c r="A335" s="1" t="s">
        <v>269</v>
      </c>
      <c r="B335" s="1" t="s">
        <v>270</v>
      </c>
      <c r="E335" s="1" t="s">
        <v>3371</v>
      </c>
      <c r="G335" s="1" t="s">
        <v>388</v>
      </c>
      <c r="H335" s="1">
        <v>58800</v>
      </c>
      <c r="I335" s="1" t="s">
        <v>421</v>
      </c>
      <c r="K335" s="1" t="s">
        <v>1802</v>
      </c>
      <c r="N335" s="1" t="s">
        <v>147</v>
      </c>
      <c r="S335" s="1" t="s">
        <v>165</v>
      </c>
      <c r="T335" s="1" t="s">
        <v>507</v>
      </c>
      <c r="U335" s="1" t="s">
        <v>165</v>
      </c>
      <c r="V335" s="1" t="s">
        <v>507</v>
      </c>
      <c r="W335" s="1" t="s">
        <v>165</v>
      </c>
      <c r="X335" s="1" t="s">
        <v>507</v>
      </c>
      <c r="Y335" s="1" t="s">
        <v>165</v>
      </c>
      <c r="Z335" s="1" t="s">
        <v>507</v>
      </c>
      <c r="AA335" s="1" t="s">
        <v>165</v>
      </c>
      <c r="AB335" s="1" t="s">
        <v>507</v>
      </c>
      <c r="AN335" s="1" t="s">
        <v>147</v>
      </c>
      <c r="AO335" s="1" t="s">
        <v>147</v>
      </c>
      <c r="AT335" s="1" t="s">
        <v>147</v>
      </c>
      <c r="AU335" s="1" t="s">
        <v>149</v>
      </c>
      <c r="CF335" s="1" t="s">
        <v>147</v>
      </c>
    </row>
    <row r="336" spans="1:115" x14ac:dyDescent="0.3">
      <c r="A336" s="23" t="s">
        <v>1059</v>
      </c>
      <c r="B336" s="23" t="s">
        <v>1060</v>
      </c>
      <c r="E336" s="23" t="s">
        <v>1235</v>
      </c>
      <c r="G336" s="23" t="s">
        <v>1120</v>
      </c>
      <c r="H336" s="23">
        <v>70000</v>
      </c>
      <c r="I336" s="23" t="s">
        <v>575</v>
      </c>
      <c r="J336" s="23" t="s">
        <v>1168</v>
      </c>
      <c r="K336" s="23" t="s">
        <v>1186</v>
      </c>
      <c r="L336" s="23" t="s">
        <v>1213</v>
      </c>
      <c r="M336" s="23" t="s">
        <v>1089</v>
      </c>
      <c r="AQ336" s="1" t="s">
        <v>147</v>
      </c>
      <c r="DB336" s="1" t="s">
        <v>147</v>
      </c>
    </row>
    <row r="337" spans="1:106" x14ac:dyDescent="0.3">
      <c r="A337" s="23" t="s">
        <v>1069</v>
      </c>
      <c r="B337" s="23" t="s">
        <v>1070</v>
      </c>
      <c r="E337" s="23" t="s">
        <v>1242</v>
      </c>
      <c r="G337" s="23" t="s">
        <v>1129</v>
      </c>
      <c r="H337" s="23">
        <v>70000</v>
      </c>
      <c r="I337" s="23" t="s">
        <v>575</v>
      </c>
      <c r="J337" s="23" t="s">
        <v>1169</v>
      </c>
      <c r="K337" s="23" t="s">
        <v>1191</v>
      </c>
      <c r="L337" s="23" t="s">
        <v>1218</v>
      </c>
      <c r="M337" s="24" t="s">
        <v>1094</v>
      </c>
      <c r="AQ337" s="1" t="s">
        <v>147</v>
      </c>
      <c r="CC337" s="1" t="s">
        <v>147</v>
      </c>
      <c r="CD337" s="1" t="s">
        <v>147</v>
      </c>
    </row>
    <row r="338" spans="1:106" x14ac:dyDescent="0.3">
      <c r="A338" s="1" t="s">
        <v>1305</v>
      </c>
      <c r="B338" s="1" t="s">
        <v>1306</v>
      </c>
      <c r="E338" s="1" t="s">
        <v>1334</v>
      </c>
      <c r="G338" s="1" t="s">
        <v>1365</v>
      </c>
      <c r="H338" s="1">
        <v>70000</v>
      </c>
      <c r="I338" s="1" t="s">
        <v>575</v>
      </c>
      <c r="J338" s="1" t="s">
        <v>1386</v>
      </c>
      <c r="K338" s="1" t="s">
        <v>1411</v>
      </c>
      <c r="L338" s="1" t="s">
        <v>1433</v>
      </c>
      <c r="DA338" s="1" t="s">
        <v>147</v>
      </c>
    </row>
    <row r="339" spans="1:106" x14ac:dyDescent="0.3">
      <c r="A339" s="1" t="s">
        <v>658</v>
      </c>
      <c r="B339" s="1" t="s">
        <v>659</v>
      </c>
      <c r="E339" s="1" t="s">
        <v>524</v>
      </c>
      <c r="G339" s="1" t="s">
        <v>574</v>
      </c>
      <c r="H339" s="1">
        <v>70000</v>
      </c>
      <c r="I339" s="1" t="s">
        <v>575</v>
      </c>
      <c r="L339" s="1" t="s">
        <v>597</v>
      </c>
      <c r="M339" s="1" t="s">
        <v>617</v>
      </c>
      <c r="S339" s="1" t="s">
        <v>490</v>
      </c>
      <c r="T339" s="1" t="s">
        <v>507</v>
      </c>
      <c r="U339" s="1" t="s">
        <v>490</v>
      </c>
      <c r="V339" s="1" t="s">
        <v>507</v>
      </c>
      <c r="W339" s="1" t="s">
        <v>490</v>
      </c>
      <c r="X339" s="1" t="s">
        <v>507</v>
      </c>
      <c r="Y339" s="1" t="s">
        <v>490</v>
      </c>
      <c r="Z339" s="1" t="s">
        <v>507</v>
      </c>
      <c r="AA339" s="1" t="s">
        <v>490</v>
      </c>
      <c r="AB339" s="1" t="s">
        <v>507</v>
      </c>
      <c r="AM339" s="1" t="s">
        <v>147</v>
      </c>
    </row>
    <row r="340" spans="1:106" x14ac:dyDescent="0.3">
      <c r="A340" s="23" t="s">
        <v>1071</v>
      </c>
      <c r="B340" s="23" t="s">
        <v>1072</v>
      </c>
      <c r="E340" s="23" t="s">
        <v>1031</v>
      </c>
      <c r="G340" s="23" t="s">
        <v>1130</v>
      </c>
      <c r="H340" s="23">
        <v>70000</v>
      </c>
      <c r="I340" s="23" t="s">
        <v>575</v>
      </c>
      <c r="J340" s="23"/>
      <c r="K340" s="23" t="s">
        <v>1192</v>
      </c>
      <c r="L340" s="23" t="s">
        <v>1219</v>
      </c>
      <c r="M340" s="24" t="s">
        <v>1095</v>
      </c>
      <c r="AQ340" s="1" t="s">
        <v>147</v>
      </c>
    </row>
    <row r="341" spans="1:106" x14ac:dyDescent="0.3">
      <c r="A341" s="23" t="s">
        <v>1075</v>
      </c>
      <c r="B341" s="23" t="s">
        <v>1076</v>
      </c>
      <c r="E341" s="23" t="s">
        <v>1244</v>
      </c>
      <c r="G341" s="23" t="s">
        <v>1132</v>
      </c>
      <c r="H341" s="23">
        <v>70100</v>
      </c>
      <c r="I341" s="23" t="s">
        <v>568</v>
      </c>
      <c r="J341" s="23"/>
      <c r="K341" s="23" t="s">
        <v>1194</v>
      </c>
      <c r="L341" s="23" t="s">
        <v>1221</v>
      </c>
      <c r="M341" s="23" t="s">
        <v>1097</v>
      </c>
      <c r="AQ341" s="1" t="s">
        <v>147</v>
      </c>
      <c r="DB341" s="1" t="s">
        <v>147</v>
      </c>
    </row>
    <row r="342" spans="1:106" x14ac:dyDescent="0.3">
      <c r="A342" s="23" t="s">
        <v>1079</v>
      </c>
      <c r="B342" s="23" t="s">
        <v>1080</v>
      </c>
      <c r="E342" s="23" t="s">
        <v>1032</v>
      </c>
      <c r="G342" s="23" t="s">
        <v>1134</v>
      </c>
      <c r="H342" s="23">
        <v>70100</v>
      </c>
      <c r="I342" s="23" t="s">
        <v>568</v>
      </c>
      <c r="J342" s="23"/>
      <c r="K342" s="23" t="s">
        <v>1196</v>
      </c>
      <c r="L342" s="28" t="s">
        <v>1223</v>
      </c>
      <c r="M342" s="23" t="s">
        <v>1099</v>
      </c>
      <c r="AQ342" s="1" t="s">
        <v>147</v>
      </c>
      <c r="CC342" s="1" t="s">
        <v>147</v>
      </c>
    </row>
    <row r="343" spans="1:106" x14ac:dyDescent="0.3">
      <c r="A343" s="1" t="s">
        <v>1299</v>
      </c>
      <c r="B343" s="1" t="s">
        <v>1300</v>
      </c>
      <c r="E343" s="1" t="s">
        <v>1331</v>
      </c>
      <c r="G343" s="1" t="s">
        <v>1361</v>
      </c>
      <c r="H343" s="1">
        <v>70100</v>
      </c>
      <c r="I343" s="1" t="s">
        <v>1362</v>
      </c>
      <c r="J343" s="1" t="s">
        <v>1383</v>
      </c>
      <c r="K343" s="1" t="s">
        <v>1408</v>
      </c>
      <c r="L343" s="1" t="s">
        <v>1430</v>
      </c>
      <c r="DA343" s="1" t="s">
        <v>147</v>
      </c>
    </row>
    <row r="344" spans="1:106" x14ac:dyDescent="0.3">
      <c r="A344" s="1" t="s">
        <v>1512</v>
      </c>
      <c r="B344" s="1" t="s">
        <v>1513</v>
      </c>
      <c r="E344" s="1" t="s">
        <v>1648</v>
      </c>
      <c r="G344" s="1" t="s">
        <v>1716</v>
      </c>
      <c r="H344" s="1">
        <v>70100</v>
      </c>
      <c r="I344" s="1" t="s">
        <v>568</v>
      </c>
      <c r="K344" s="1" t="s">
        <v>1817</v>
      </c>
      <c r="AN344" s="1" t="s">
        <v>147</v>
      </c>
      <c r="CF344" s="1" t="s">
        <v>147</v>
      </c>
    </row>
    <row r="345" spans="1:106" x14ac:dyDescent="0.3">
      <c r="A345" s="1" t="s">
        <v>648</v>
      </c>
      <c r="B345" s="1" t="s">
        <v>649</v>
      </c>
      <c r="E345" s="1" t="s">
        <v>524</v>
      </c>
      <c r="G345" s="1" t="s">
        <v>567</v>
      </c>
      <c r="H345" s="1">
        <v>70100</v>
      </c>
      <c r="I345" s="1" t="s">
        <v>568</v>
      </c>
      <c r="L345" s="1" t="s">
        <v>594</v>
      </c>
      <c r="M345" s="1" t="s">
        <v>614</v>
      </c>
      <c r="S345" s="1" t="s">
        <v>490</v>
      </c>
      <c r="T345" s="1" t="s">
        <v>507</v>
      </c>
      <c r="U345" s="1" t="s">
        <v>490</v>
      </c>
      <c r="V345" s="1" t="s">
        <v>507</v>
      </c>
      <c r="W345" s="1" t="s">
        <v>490</v>
      </c>
      <c r="X345" s="1" t="s">
        <v>507</v>
      </c>
      <c r="Y345" s="1" t="s">
        <v>490</v>
      </c>
      <c r="Z345" s="1" t="s">
        <v>507</v>
      </c>
      <c r="AA345" s="1" t="s">
        <v>490</v>
      </c>
      <c r="AB345" s="1" t="s">
        <v>507</v>
      </c>
      <c r="AM345" s="1" t="s">
        <v>147</v>
      </c>
    </row>
    <row r="346" spans="1:106" x14ac:dyDescent="0.3">
      <c r="A346" s="23" t="s">
        <v>1049</v>
      </c>
      <c r="B346" s="23" t="s">
        <v>1050</v>
      </c>
      <c r="E346" s="23" t="s">
        <v>1233</v>
      </c>
      <c r="G346" s="23" t="s">
        <v>1111</v>
      </c>
      <c r="H346" s="23">
        <v>70100</v>
      </c>
      <c r="I346" s="23" t="s">
        <v>568</v>
      </c>
      <c r="J346" s="23"/>
      <c r="K346" s="23" t="s">
        <v>1184</v>
      </c>
      <c r="L346" s="23" t="s">
        <v>1211</v>
      </c>
      <c r="M346" s="23" t="s">
        <v>1087</v>
      </c>
      <c r="AQ346" s="1" t="s">
        <v>147</v>
      </c>
    </row>
    <row r="347" spans="1:106" x14ac:dyDescent="0.3">
      <c r="A347" s="23" t="s">
        <v>1147</v>
      </c>
      <c r="B347" s="23" t="s">
        <v>1148</v>
      </c>
      <c r="E347" s="23" t="s">
        <v>1025</v>
      </c>
      <c r="G347" s="23" t="s">
        <v>1159</v>
      </c>
      <c r="H347" s="23">
        <v>70110</v>
      </c>
      <c r="I347" s="23" t="s">
        <v>1160</v>
      </c>
      <c r="J347" s="23" t="s">
        <v>1165</v>
      </c>
      <c r="K347" s="23" t="s">
        <v>1177</v>
      </c>
      <c r="L347" s="23" t="s">
        <v>1204</v>
      </c>
      <c r="M347" s="23" t="s">
        <v>1230</v>
      </c>
      <c r="AQ347" s="1" t="s">
        <v>147</v>
      </c>
      <c r="CC347" s="1" t="s">
        <v>147</v>
      </c>
    </row>
    <row r="348" spans="1:106" x14ac:dyDescent="0.3">
      <c r="A348" s="1" t="s">
        <v>1624</v>
      </c>
      <c r="B348" s="1" t="s">
        <v>1625</v>
      </c>
      <c r="E348" s="1" t="s">
        <v>3077</v>
      </c>
      <c r="F348" s="1" t="s">
        <v>130</v>
      </c>
      <c r="G348" s="1" t="s">
        <v>1772</v>
      </c>
      <c r="H348" s="1">
        <v>70110</v>
      </c>
      <c r="I348" s="23" t="s">
        <v>1160</v>
      </c>
      <c r="K348" s="1" t="s">
        <v>1882</v>
      </c>
      <c r="AN348" s="1" t="s">
        <v>147</v>
      </c>
      <c r="CF348" s="1" t="s">
        <v>147</v>
      </c>
    </row>
    <row r="349" spans="1:106" x14ac:dyDescent="0.3">
      <c r="A349" s="23" t="s">
        <v>1065</v>
      </c>
      <c r="B349" s="23" t="s">
        <v>1066</v>
      </c>
      <c r="E349" s="23" t="s">
        <v>1240</v>
      </c>
      <c r="G349" s="23" t="s">
        <v>1125</v>
      </c>
      <c r="H349" s="23">
        <v>70120</v>
      </c>
      <c r="I349" s="23" t="s">
        <v>1126</v>
      </c>
      <c r="J349" s="23"/>
      <c r="K349" s="23" t="s">
        <v>1189</v>
      </c>
      <c r="L349" s="23" t="s">
        <v>1216</v>
      </c>
      <c r="M349" s="24" t="s">
        <v>1092</v>
      </c>
      <c r="AQ349" s="1" t="s">
        <v>147</v>
      </c>
      <c r="CC349" s="1" t="s">
        <v>147</v>
      </c>
    </row>
    <row r="350" spans="1:106" x14ac:dyDescent="0.3">
      <c r="A350" s="1" t="s">
        <v>1520</v>
      </c>
      <c r="B350" s="1" t="s">
        <v>1521</v>
      </c>
      <c r="E350" s="1" t="s">
        <v>3314</v>
      </c>
      <c r="G350" s="1" t="s">
        <v>1720</v>
      </c>
      <c r="H350" s="1">
        <v>70120</v>
      </c>
      <c r="I350" s="1" t="s">
        <v>1126</v>
      </c>
      <c r="K350" s="1" t="s">
        <v>1821</v>
      </c>
      <c r="L350" s="1" t="s">
        <v>3315</v>
      </c>
      <c r="N350" s="1" t="s">
        <v>147</v>
      </c>
      <c r="T350" s="1" t="s">
        <v>482</v>
      </c>
      <c r="U350" s="1" t="s">
        <v>490</v>
      </c>
      <c r="V350" s="1" t="s">
        <v>482</v>
      </c>
      <c r="X350" s="1" t="s">
        <v>494</v>
      </c>
      <c r="Y350" s="1" t="s">
        <v>490</v>
      </c>
      <c r="AB350" s="1" t="s">
        <v>666</v>
      </c>
      <c r="AN350" s="1" t="s">
        <v>147</v>
      </c>
      <c r="AT350" s="1" t="s">
        <v>147</v>
      </c>
      <c r="CF350" s="1" t="s">
        <v>147</v>
      </c>
    </row>
    <row r="351" spans="1:106" x14ac:dyDescent="0.3">
      <c r="A351" s="1" t="s">
        <v>1508</v>
      </c>
      <c r="B351" s="1" t="s">
        <v>1509</v>
      </c>
      <c r="E351" s="1" t="s">
        <v>1646</v>
      </c>
      <c r="G351" s="1" t="s">
        <v>1714</v>
      </c>
      <c r="H351" s="1">
        <v>70130</v>
      </c>
      <c r="I351" s="1" t="s">
        <v>2930</v>
      </c>
      <c r="K351" s="1" t="s">
        <v>1815</v>
      </c>
      <c r="AN351" s="1" t="s">
        <v>147</v>
      </c>
      <c r="CF351" s="1" t="s">
        <v>147</v>
      </c>
    </row>
    <row r="352" spans="1:106" x14ac:dyDescent="0.3">
      <c r="A352" s="1" t="s">
        <v>1560</v>
      </c>
      <c r="B352" s="1" t="s">
        <v>1561</v>
      </c>
      <c r="E352" s="1" t="s">
        <v>3066</v>
      </c>
      <c r="F352" s="1" t="s">
        <v>130</v>
      </c>
      <c r="G352" s="1" t="s">
        <v>1740</v>
      </c>
      <c r="H352" s="1">
        <v>70140</v>
      </c>
      <c r="I352" s="1" t="s">
        <v>2994</v>
      </c>
      <c r="K352" s="1" t="s">
        <v>1846</v>
      </c>
      <c r="AN352" s="1" t="s">
        <v>147</v>
      </c>
      <c r="CF352" s="1" t="s">
        <v>147</v>
      </c>
    </row>
    <row r="353" spans="1:107" x14ac:dyDescent="0.3">
      <c r="A353" s="1" t="s">
        <v>1534</v>
      </c>
      <c r="B353" s="1" t="s">
        <v>1535</v>
      </c>
      <c r="E353" s="1" t="s">
        <v>3060</v>
      </c>
      <c r="F353" s="1" t="s">
        <v>130</v>
      </c>
      <c r="G353" s="1" t="s">
        <v>1727</v>
      </c>
      <c r="H353" s="1">
        <v>70150</v>
      </c>
      <c r="I353" s="1" t="s">
        <v>2939</v>
      </c>
      <c r="K353" s="1" t="s">
        <v>1831</v>
      </c>
      <c r="AN353" s="1" t="s">
        <v>147</v>
      </c>
      <c r="CF353" s="1" t="s">
        <v>147</v>
      </c>
    </row>
    <row r="354" spans="1:107" x14ac:dyDescent="0.3">
      <c r="A354" s="1" t="s">
        <v>1504</v>
      </c>
      <c r="B354" s="1" t="s">
        <v>1505</v>
      </c>
      <c r="E354" s="1" t="s">
        <v>1645</v>
      </c>
      <c r="G354" s="1" t="s">
        <v>1712</v>
      </c>
      <c r="H354" s="1">
        <v>70160</v>
      </c>
      <c r="I354" s="1" t="s">
        <v>2927</v>
      </c>
      <c r="K354" s="1" t="s">
        <v>1812</v>
      </c>
      <c r="AN354" s="1" t="s">
        <v>147</v>
      </c>
      <c r="CF354" s="1" t="s">
        <v>147</v>
      </c>
    </row>
    <row r="355" spans="1:107" x14ac:dyDescent="0.3">
      <c r="A355" s="23" t="s">
        <v>1067</v>
      </c>
      <c r="B355" s="23" t="s">
        <v>1068</v>
      </c>
      <c r="E355" s="23" t="s">
        <v>1241</v>
      </c>
      <c r="G355" s="23" t="s">
        <v>1127</v>
      </c>
      <c r="H355" s="23">
        <v>70170</v>
      </c>
      <c r="I355" s="23" t="s">
        <v>1128</v>
      </c>
      <c r="J355" s="23"/>
      <c r="K355" s="23" t="s">
        <v>1190</v>
      </c>
      <c r="L355" s="23" t="s">
        <v>1217</v>
      </c>
      <c r="M355" s="24" t="s">
        <v>1093</v>
      </c>
      <c r="AQ355" s="1" t="s">
        <v>147</v>
      </c>
    </row>
    <row r="356" spans="1:107" x14ac:dyDescent="0.3">
      <c r="A356" s="1" t="s">
        <v>1572</v>
      </c>
      <c r="B356" s="1" t="s">
        <v>1573</v>
      </c>
      <c r="E356" s="1" t="s">
        <v>3312</v>
      </c>
      <c r="G356" s="1" t="s">
        <v>1746</v>
      </c>
      <c r="H356" s="1">
        <v>70190</v>
      </c>
      <c r="I356" s="1" t="s">
        <v>3001</v>
      </c>
      <c r="K356" s="20" t="s">
        <v>3313</v>
      </c>
      <c r="N356" s="1" t="s">
        <v>147</v>
      </c>
      <c r="S356" s="1" t="s">
        <v>490</v>
      </c>
      <c r="T356" s="1" t="s">
        <v>507</v>
      </c>
      <c r="U356" s="1" t="s">
        <v>490</v>
      </c>
      <c r="V356" s="1" t="s">
        <v>507</v>
      </c>
      <c r="W356" s="1" t="s">
        <v>490</v>
      </c>
      <c r="Y356" s="1" t="s">
        <v>490</v>
      </c>
      <c r="Z356" s="1" t="s">
        <v>507</v>
      </c>
      <c r="AA356" s="1" t="s">
        <v>490</v>
      </c>
      <c r="AB356" s="1" t="s">
        <v>507</v>
      </c>
      <c r="AN356" s="1" t="s">
        <v>147</v>
      </c>
      <c r="AT356" s="1" t="s">
        <v>147</v>
      </c>
      <c r="CF356" s="1" t="s">
        <v>147</v>
      </c>
    </row>
    <row r="357" spans="1:107" x14ac:dyDescent="0.3">
      <c r="A357" s="23" t="s">
        <v>1037</v>
      </c>
      <c r="B357" s="23" t="s">
        <v>1038</v>
      </c>
      <c r="E357" s="23" t="s">
        <v>1027</v>
      </c>
      <c r="G357" s="23" t="s">
        <v>1103</v>
      </c>
      <c r="H357" s="23">
        <v>70200</v>
      </c>
      <c r="I357" s="23" t="s">
        <v>1104</v>
      </c>
      <c r="J357" s="23" t="s">
        <v>1166</v>
      </c>
      <c r="K357" s="23" t="s">
        <v>1180</v>
      </c>
      <c r="L357" s="23" t="s">
        <v>1207</v>
      </c>
      <c r="M357" s="24" t="s">
        <v>1083</v>
      </c>
      <c r="AQ357" s="1" t="s">
        <v>147</v>
      </c>
      <c r="CC357" s="1" t="s">
        <v>147</v>
      </c>
      <c r="CD357" s="1" t="s">
        <v>147</v>
      </c>
    </row>
    <row r="358" spans="1:107" x14ac:dyDescent="0.3">
      <c r="A358" s="1" t="s">
        <v>1568</v>
      </c>
      <c r="B358" s="1" t="s">
        <v>1569</v>
      </c>
      <c r="E358" s="1" t="s">
        <v>3304</v>
      </c>
      <c r="G358" s="1" t="s">
        <v>1744</v>
      </c>
      <c r="H358" s="1">
        <v>70200</v>
      </c>
      <c r="I358" s="1" t="s">
        <v>1106</v>
      </c>
      <c r="K358" s="1" t="s">
        <v>1851</v>
      </c>
      <c r="L358" s="1" t="s">
        <v>1208</v>
      </c>
      <c r="N358" s="1" t="s">
        <v>147</v>
      </c>
      <c r="S358" s="1" t="s">
        <v>165</v>
      </c>
      <c r="T358" s="1" t="s">
        <v>3305</v>
      </c>
      <c r="U358" s="1" t="s">
        <v>490</v>
      </c>
      <c r="V358" s="1" t="s">
        <v>3305</v>
      </c>
      <c r="X358" s="1" t="s">
        <v>3306</v>
      </c>
      <c r="Y358" s="1" t="s">
        <v>490</v>
      </c>
      <c r="Z358" s="1" t="s">
        <v>3305</v>
      </c>
      <c r="AA358" s="1" t="s">
        <v>165</v>
      </c>
      <c r="AB358" s="1" t="s">
        <v>3305</v>
      </c>
      <c r="AC358" s="1" t="s">
        <v>490</v>
      </c>
      <c r="AN358" s="1" t="s">
        <v>147</v>
      </c>
      <c r="AT358" s="1" t="s">
        <v>147</v>
      </c>
      <c r="CF358" s="1" t="s">
        <v>147</v>
      </c>
    </row>
    <row r="359" spans="1:107" x14ac:dyDescent="0.3">
      <c r="A359" s="1" t="s">
        <v>1307</v>
      </c>
      <c r="B359" s="1" t="s">
        <v>1308</v>
      </c>
      <c r="E359" s="1" t="s">
        <v>1335</v>
      </c>
      <c r="G359" s="1" t="s">
        <v>1366</v>
      </c>
      <c r="H359" s="1">
        <v>70200</v>
      </c>
      <c r="I359" s="1" t="s">
        <v>1104</v>
      </c>
      <c r="J359" s="1" t="s">
        <v>1387</v>
      </c>
      <c r="K359" s="1" t="s">
        <v>1412</v>
      </c>
      <c r="L359" s="1" t="s">
        <v>1434</v>
      </c>
      <c r="DA359" s="1" t="s">
        <v>147</v>
      </c>
    </row>
    <row r="360" spans="1:107" x14ac:dyDescent="0.3">
      <c r="A360" s="23" t="s">
        <v>1039</v>
      </c>
      <c r="B360" s="23" t="s">
        <v>1040</v>
      </c>
      <c r="E360" s="23" t="s">
        <v>1028</v>
      </c>
      <c r="G360" s="23" t="s">
        <v>1105</v>
      </c>
      <c r="H360" s="23">
        <v>70200</v>
      </c>
      <c r="I360" s="23" t="s">
        <v>1106</v>
      </c>
      <c r="J360" s="23" t="s">
        <v>1167</v>
      </c>
      <c r="K360" s="23" t="s">
        <v>1181</v>
      </c>
      <c r="L360" s="23" t="s">
        <v>1208</v>
      </c>
      <c r="M360" s="24" t="s">
        <v>1084</v>
      </c>
      <c r="AQ360" s="1" t="s">
        <v>147</v>
      </c>
      <c r="CC360" s="1" t="s">
        <v>147</v>
      </c>
    </row>
    <row r="361" spans="1:107" x14ac:dyDescent="0.3">
      <c r="A361" s="23" t="s">
        <v>1145</v>
      </c>
      <c r="B361" s="23" t="s">
        <v>1146</v>
      </c>
      <c r="E361" s="23" t="s">
        <v>1024</v>
      </c>
      <c r="G361" s="23" t="s">
        <v>1157</v>
      </c>
      <c r="H361" s="23">
        <v>70210</v>
      </c>
      <c r="I361" s="23" t="s">
        <v>1158</v>
      </c>
      <c r="J361" s="23"/>
      <c r="K361" s="23" t="s">
        <v>1176</v>
      </c>
      <c r="L361" s="23" t="s">
        <v>1203</v>
      </c>
      <c r="M361" s="23" t="s">
        <v>1229</v>
      </c>
      <c r="AQ361" s="1" t="s">
        <v>147</v>
      </c>
      <c r="CC361" s="1" t="s">
        <v>147</v>
      </c>
    </row>
    <row r="362" spans="1:107" x14ac:dyDescent="0.3">
      <c r="A362" s="23" t="s">
        <v>1053</v>
      </c>
      <c r="B362" s="23" t="s">
        <v>1054</v>
      </c>
      <c r="E362" s="23" t="s">
        <v>1248</v>
      </c>
      <c r="G362" s="23" t="s">
        <v>1114</v>
      </c>
      <c r="H362" s="23">
        <v>70220</v>
      </c>
      <c r="I362" s="23" t="s">
        <v>1115</v>
      </c>
      <c r="J362" s="23"/>
      <c r="K362" s="23" t="s">
        <v>1185</v>
      </c>
      <c r="L362" s="23" t="s">
        <v>1212</v>
      </c>
      <c r="M362" s="24" t="s">
        <v>1088</v>
      </c>
      <c r="AQ362" s="1" t="s">
        <v>147</v>
      </c>
      <c r="CC362" s="1" t="s">
        <v>147</v>
      </c>
      <c r="CD362" s="1" t="s">
        <v>147</v>
      </c>
    </row>
    <row r="363" spans="1:107" x14ac:dyDescent="0.3">
      <c r="A363" s="1" t="s">
        <v>2747</v>
      </c>
      <c r="B363" s="1" t="s">
        <v>2748</v>
      </c>
      <c r="E363" s="1" t="s">
        <v>1030</v>
      </c>
      <c r="G363" s="1" t="str">
        <f>CONCATENATE(E363," ",F363)</f>
        <v xml:space="preserve">Espace Public Numérique de Dampierre sur Linotte </v>
      </c>
      <c r="H363" s="1">
        <v>70230</v>
      </c>
      <c r="I363" s="1" t="s">
        <v>1124</v>
      </c>
      <c r="CC363" s="1" t="s">
        <v>147</v>
      </c>
    </row>
    <row r="364" spans="1:107" x14ac:dyDescent="0.3">
      <c r="A364" s="23" t="s">
        <v>1063</v>
      </c>
      <c r="B364" s="23" t="s">
        <v>1064</v>
      </c>
      <c r="E364" s="23" t="s">
        <v>1239</v>
      </c>
      <c r="G364" s="23" t="s">
        <v>1122</v>
      </c>
      <c r="H364" s="23">
        <v>70240</v>
      </c>
      <c r="I364" s="23" t="s">
        <v>1123</v>
      </c>
      <c r="J364" s="23"/>
      <c r="K364" s="23" t="s">
        <v>1188</v>
      </c>
      <c r="L364" s="23" t="s">
        <v>1215</v>
      </c>
      <c r="M364" s="23" t="s">
        <v>1091</v>
      </c>
      <c r="AQ364" s="1" t="s">
        <v>147</v>
      </c>
      <c r="DB364" s="1" t="s">
        <v>147</v>
      </c>
      <c r="DC364" s="1" t="s">
        <v>147</v>
      </c>
    </row>
    <row r="365" spans="1:107" x14ac:dyDescent="0.3">
      <c r="A365" s="1" t="s">
        <v>1596</v>
      </c>
      <c r="B365" s="1" t="s">
        <v>1597</v>
      </c>
      <c r="E365" s="1" t="s">
        <v>3072</v>
      </c>
      <c r="F365" s="1" t="s">
        <v>130</v>
      </c>
      <c r="G365" s="1" t="s">
        <v>1759</v>
      </c>
      <c r="H365" s="1">
        <v>70240</v>
      </c>
      <c r="I365" s="1" t="s">
        <v>3014</v>
      </c>
      <c r="K365" s="1" t="s">
        <v>1868</v>
      </c>
      <c r="AN365" s="1" t="s">
        <v>147</v>
      </c>
      <c r="CF365" s="1" t="s">
        <v>147</v>
      </c>
    </row>
    <row r="366" spans="1:107" x14ac:dyDescent="0.3">
      <c r="A366" s="23" t="s">
        <v>1043</v>
      </c>
      <c r="B366" s="23" t="s">
        <v>1044</v>
      </c>
      <c r="E366" s="23" t="s">
        <v>3003</v>
      </c>
      <c r="G366" s="23" t="s">
        <v>3002</v>
      </c>
      <c r="H366" s="23">
        <v>70250</v>
      </c>
      <c r="I366" s="23" t="s">
        <v>1108</v>
      </c>
      <c r="J366" s="23"/>
      <c r="K366" s="23" t="s">
        <v>1182</v>
      </c>
      <c r="L366" s="23" t="s">
        <v>1209</v>
      </c>
      <c r="M366" s="24" t="s">
        <v>1085</v>
      </c>
      <c r="AQ366" s="1" t="s">
        <v>147</v>
      </c>
      <c r="CC366" s="1" t="s">
        <v>147</v>
      </c>
      <c r="CD366" s="1" t="s">
        <v>147</v>
      </c>
      <c r="CJ366" s="1" t="s">
        <v>147</v>
      </c>
    </row>
    <row r="367" spans="1:107" x14ac:dyDescent="0.3">
      <c r="A367" s="1" t="s">
        <v>2060</v>
      </c>
      <c r="B367" s="1" t="s">
        <v>2061</v>
      </c>
      <c r="E367" s="1" t="s">
        <v>1961</v>
      </c>
      <c r="G367" s="1" t="s">
        <v>2120</v>
      </c>
      <c r="H367" s="1">
        <v>70250</v>
      </c>
      <c r="I367" s="1" t="s">
        <v>1108</v>
      </c>
      <c r="J367" s="57" t="s">
        <v>2172</v>
      </c>
      <c r="K367" s="20" t="s">
        <v>2237</v>
      </c>
      <c r="L367" s="1" t="s">
        <v>2238</v>
      </c>
      <c r="AQ367" s="1" t="s">
        <v>147</v>
      </c>
      <c r="AR367" s="1" t="s">
        <v>147</v>
      </c>
    </row>
    <row r="368" spans="1:107" x14ac:dyDescent="0.3">
      <c r="A368" s="23" t="s">
        <v>1035</v>
      </c>
      <c r="B368" s="23" t="s">
        <v>1036</v>
      </c>
      <c r="E368" s="23" t="s">
        <v>1026</v>
      </c>
      <c r="G368" s="23" t="s">
        <v>1101</v>
      </c>
      <c r="H368" s="23">
        <v>70270</v>
      </c>
      <c r="I368" s="23" t="s">
        <v>1102</v>
      </c>
      <c r="J368" s="23"/>
      <c r="K368" s="23" t="s">
        <v>1179</v>
      </c>
      <c r="L368" s="23" t="s">
        <v>1206</v>
      </c>
      <c r="M368" s="24" t="s">
        <v>1082</v>
      </c>
      <c r="AQ368" s="1" t="s">
        <v>147</v>
      </c>
      <c r="CC368" s="1" t="s">
        <v>147</v>
      </c>
    </row>
    <row r="369" spans="1:115" x14ac:dyDescent="0.3">
      <c r="A369" s="23" t="s">
        <v>1041</v>
      </c>
      <c r="B369" s="23" t="s">
        <v>1042</v>
      </c>
      <c r="E369" s="23" t="s">
        <v>1231</v>
      </c>
      <c r="G369" s="23" t="s">
        <v>1246</v>
      </c>
      <c r="H369" s="23">
        <v>70290</v>
      </c>
      <c r="I369" s="23" t="s">
        <v>1107</v>
      </c>
      <c r="J369" s="23"/>
      <c r="K369" s="23" t="s">
        <v>1182</v>
      </c>
      <c r="L369" s="23" t="s">
        <v>1209</v>
      </c>
      <c r="M369" s="24" t="s">
        <v>1085</v>
      </c>
      <c r="AQ369" s="1" t="s">
        <v>147</v>
      </c>
      <c r="CC369" s="1" t="s">
        <v>147</v>
      </c>
      <c r="CD369" s="1" t="s">
        <v>147</v>
      </c>
    </row>
    <row r="370" spans="1:115" x14ac:dyDescent="0.3">
      <c r="A370" s="23" t="s">
        <v>1045</v>
      </c>
      <c r="B370" s="23" t="s">
        <v>1046</v>
      </c>
      <c r="E370" s="23" t="s">
        <v>2995</v>
      </c>
      <c r="G370" s="23" t="s">
        <v>2996</v>
      </c>
      <c r="H370" s="23">
        <v>70290</v>
      </c>
      <c r="I370" s="23" t="s">
        <v>1109</v>
      </c>
      <c r="J370" s="23"/>
      <c r="K370" s="23" t="s">
        <v>1182</v>
      </c>
      <c r="L370" s="23" t="s">
        <v>1209</v>
      </c>
      <c r="M370" s="24" t="s">
        <v>1085</v>
      </c>
      <c r="AQ370" s="1" t="s">
        <v>147</v>
      </c>
      <c r="CC370" s="1" t="s">
        <v>147</v>
      </c>
      <c r="CD370" s="1" t="s">
        <v>147</v>
      </c>
      <c r="CJ370" s="1" t="s">
        <v>147</v>
      </c>
    </row>
    <row r="371" spans="1:115" x14ac:dyDescent="0.3">
      <c r="A371" s="1" t="s">
        <v>1466</v>
      </c>
      <c r="B371" s="1" t="s">
        <v>1467</v>
      </c>
      <c r="E371" s="1" t="s">
        <v>3307</v>
      </c>
      <c r="G371" s="1" t="s">
        <v>1693</v>
      </c>
      <c r="H371" s="1">
        <v>70290</v>
      </c>
      <c r="I371" s="1" t="s">
        <v>1107</v>
      </c>
      <c r="K371" s="1" t="s">
        <v>1791</v>
      </c>
      <c r="N371" s="1" t="s">
        <v>147</v>
      </c>
      <c r="S371" s="1" t="s">
        <v>490</v>
      </c>
      <c r="T371" s="1" t="s">
        <v>1901</v>
      </c>
      <c r="U371" s="1" t="s">
        <v>490</v>
      </c>
      <c r="V371" s="1" t="s">
        <v>1901</v>
      </c>
      <c r="W371" s="1" t="s">
        <v>490</v>
      </c>
      <c r="X371" s="1" t="s">
        <v>494</v>
      </c>
      <c r="Y371" s="1" t="s">
        <v>490</v>
      </c>
      <c r="AA371" s="1" t="s">
        <v>490</v>
      </c>
      <c r="AB371" s="1" t="s">
        <v>1902</v>
      </c>
      <c r="AN371" s="1" t="s">
        <v>147</v>
      </c>
      <c r="AT371" s="1" t="s">
        <v>147</v>
      </c>
      <c r="CF371" s="1" t="s">
        <v>147</v>
      </c>
    </row>
    <row r="372" spans="1:115" x14ac:dyDescent="0.3">
      <c r="A372" s="23" t="s">
        <v>1061</v>
      </c>
      <c r="B372" s="23" t="s">
        <v>1062</v>
      </c>
      <c r="C372" s="58"/>
      <c r="D372" s="58"/>
      <c r="E372" s="23" t="s">
        <v>1029</v>
      </c>
      <c r="F372" s="58"/>
      <c r="G372" s="23" t="s">
        <v>1121</v>
      </c>
      <c r="H372" s="23">
        <v>70300</v>
      </c>
      <c r="I372" s="23" t="s">
        <v>577</v>
      </c>
      <c r="J372" s="23"/>
      <c r="K372" s="23" t="s">
        <v>1187</v>
      </c>
      <c r="L372" s="23" t="s">
        <v>1214</v>
      </c>
      <c r="M372" s="23" t="s">
        <v>1090</v>
      </c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 t="s">
        <v>147</v>
      </c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 t="s">
        <v>147</v>
      </c>
      <c r="CX372" s="58"/>
      <c r="CY372" s="58"/>
      <c r="CZ372" s="58"/>
      <c r="DA372" s="58"/>
      <c r="DB372" s="58"/>
      <c r="DC372" s="58" t="s">
        <v>147</v>
      </c>
      <c r="DD372" s="58"/>
      <c r="DE372" s="58"/>
      <c r="DF372" s="58"/>
      <c r="DG372" s="58"/>
      <c r="DH372" s="58"/>
      <c r="DI372" s="58"/>
      <c r="DJ372" s="58"/>
      <c r="DK372" s="58"/>
    </row>
    <row r="373" spans="1:115" x14ac:dyDescent="0.3">
      <c r="A373" s="23" t="s">
        <v>1077</v>
      </c>
      <c r="B373" s="23" t="s">
        <v>1078</v>
      </c>
      <c r="E373" s="23" t="s">
        <v>1245</v>
      </c>
      <c r="G373" s="23" t="s">
        <v>1133</v>
      </c>
      <c r="H373" s="23">
        <v>70300</v>
      </c>
      <c r="I373" s="23" t="s">
        <v>577</v>
      </c>
      <c r="J373" s="23"/>
      <c r="K373" s="23" t="s">
        <v>1195</v>
      </c>
      <c r="L373" s="23" t="s">
        <v>1222</v>
      </c>
      <c r="M373" s="23" t="s">
        <v>1098</v>
      </c>
      <c r="AQ373" s="1" t="s">
        <v>147</v>
      </c>
      <c r="DB373" s="1" t="s">
        <v>147</v>
      </c>
    </row>
    <row r="374" spans="1:115" x14ac:dyDescent="0.3">
      <c r="A374" s="23" t="s">
        <v>1033</v>
      </c>
      <c r="B374" s="23" t="s">
        <v>1034</v>
      </c>
      <c r="E374" s="23" t="s">
        <v>1238</v>
      </c>
      <c r="G374" s="23" t="s">
        <v>1100</v>
      </c>
      <c r="H374" s="23">
        <v>70300</v>
      </c>
      <c r="I374" s="23" t="s">
        <v>3032</v>
      </c>
      <c r="J374" s="23"/>
      <c r="K374" s="23" t="s">
        <v>1178</v>
      </c>
      <c r="L374" s="23" t="s">
        <v>1205</v>
      </c>
      <c r="M374" s="23" t="s">
        <v>1081</v>
      </c>
      <c r="AQ374" s="1" t="s">
        <v>147</v>
      </c>
      <c r="CC374" s="1" t="s">
        <v>147</v>
      </c>
    </row>
    <row r="375" spans="1:115" x14ac:dyDescent="0.3">
      <c r="A375" s="1" t="s">
        <v>660</v>
      </c>
      <c r="B375" s="1" t="s">
        <v>661</v>
      </c>
      <c r="E375" s="1" t="s">
        <v>539</v>
      </c>
      <c r="G375" s="1" t="s">
        <v>576</v>
      </c>
      <c r="H375" s="1">
        <v>70300</v>
      </c>
      <c r="I375" s="1" t="s">
        <v>577</v>
      </c>
      <c r="K375" s="1" t="s">
        <v>1262</v>
      </c>
      <c r="L375" s="1" t="s">
        <v>598</v>
      </c>
      <c r="M375" s="1" t="s">
        <v>618</v>
      </c>
      <c r="AM375" s="1" t="s">
        <v>147</v>
      </c>
      <c r="AR375" s="1" t="s">
        <v>147</v>
      </c>
      <c r="AS375" s="1" t="s">
        <v>147</v>
      </c>
    </row>
    <row r="376" spans="1:115" x14ac:dyDescent="0.3">
      <c r="A376" s="23" t="s">
        <v>1051</v>
      </c>
      <c r="B376" s="23" t="s">
        <v>1052</v>
      </c>
      <c r="E376" s="23" t="s">
        <v>1247</v>
      </c>
      <c r="G376" s="23" t="s">
        <v>1112</v>
      </c>
      <c r="H376" s="23">
        <v>70320</v>
      </c>
      <c r="I376" s="23" t="s">
        <v>1113</v>
      </c>
      <c r="J376" s="23"/>
      <c r="K376" s="23" t="s">
        <v>1185</v>
      </c>
      <c r="L376" s="23" t="s">
        <v>1212</v>
      </c>
      <c r="M376" s="24" t="s">
        <v>1088</v>
      </c>
      <c r="AQ376" s="1" t="s">
        <v>147</v>
      </c>
      <c r="CC376" s="1" t="s">
        <v>147</v>
      </c>
      <c r="CD376" s="1" t="s">
        <v>147</v>
      </c>
    </row>
    <row r="377" spans="1:115" x14ac:dyDescent="0.3">
      <c r="A377" s="23" t="s">
        <v>1057</v>
      </c>
      <c r="B377" s="23" t="s">
        <v>1058</v>
      </c>
      <c r="E377" s="23" t="s">
        <v>1250</v>
      </c>
      <c r="G377" s="23" t="s">
        <v>1118</v>
      </c>
      <c r="H377" s="23">
        <v>70320</v>
      </c>
      <c r="I377" s="23" t="s">
        <v>1119</v>
      </c>
      <c r="J377" s="23"/>
      <c r="K377" s="23" t="s">
        <v>1185</v>
      </c>
      <c r="L377" s="23" t="s">
        <v>1212</v>
      </c>
      <c r="M377" s="24" t="s">
        <v>1088</v>
      </c>
      <c r="AQ377" s="1" t="s">
        <v>147</v>
      </c>
      <c r="CC377" s="1" t="s">
        <v>147</v>
      </c>
      <c r="CD377" s="1" t="s">
        <v>147</v>
      </c>
    </row>
    <row r="378" spans="1:115" x14ac:dyDescent="0.3">
      <c r="A378" s="1" t="s">
        <v>1488</v>
      </c>
      <c r="B378" s="1" t="s">
        <v>1489</v>
      </c>
      <c r="E378" s="1" t="s">
        <v>3302</v>
      </c>
      <c r="G378" s="1" t="s">
        <v>1704</v>
      </c>
      <c r="H378" s="1">
        <v>70320</v>
      </c>
      <c r="I378" s="1" t="s">
        <v>1119</v>
      </c>
      <c r="K378" s="1" t="s">
        <v>1801</v>
      </c>
      <c r="L378" s="1" t="s">
        <v>3303</v>
      </c>
      <c r="N378" s="1" t="s">
        <v>147</v>
      </c>
      <c r="S378" s="1" t="s">
        <v>490</v>
      </c>
      <c r="T378" s="1" t="s">
        <v>494</v>
      </c>
      <c r="U378" s="1" t="s">
        <v>490</v>
      </c>
      <c r="V378" s="1" t="s">
        <v>494</v>
      </c>
      <c r="W378" s="1" t="s">
        <v>490</v>
      </c>
      <c r="X378" s="1" t="s">
        <v>494</v>
      </c>
      <c r="Y378" s="1" t="s">
        <v>490</v>
      </c>
      <c r="Z378" s="1" t="s">
        <v>494</v>
      </c>
      <c r="AA378" s="1" t="s">
        <v>490</v>
      </c>
      <c r="AB378" s="1" t="s">
        <v>494</v>
      </c>
      <c r="AN378" s="1" t="s">
        <v>147</v>
      </c>
      <c r="AT378" s="1" t="s">
        <v>147</v>
      </c>
      <c r="CF378" s="1" t="s">
        <v>147</v>
      </c>
      <c r="DB378" s="1" t="s">
        <v>147</v>
      </c>
    </row>
    <row r="379" spans="1:115" x14ac:dyDescent="0.3">
      <c r="A379" s="1" t="s">
        <v>1600</v>
      </c>
      <c r="B379" s="1" t="s">
        <v>1601</v>
      </c>
      <c r="E379" s="1" t="s">
        <v>3074</v>
      </c>
      <c r="F379" s="1" t="s">
        <v>130</v>
      </c>
      <c r="G379" s="1" t="s">
        <v>1761</v>
      </c>
      <c r="H379" s="1">
        <v>70360</v>
      </c>
      <c r="I379" s="1" t="s">
        <v>3017</v>
      </c>
      <c r="K379" s="1" t="s">
        <v>1870</v>
      </c>
      <c r="AN379" s="1" t="s">
        <v>147</v>
      </c>
      <c r="CF379" s="1" t="s">
        <v>147</v>
      </c>
    </row>
    <row r="380" spans="1:115" x14ac:dyDescent="0.3">
      <c r="A380" s="1" t="s">
        <v>2036</v>
      </c>
      <c r="B380" s="1" t="s">
        <v>2037</v>
      </c>
      <c r="E380" s="1" t="s">
        <v>1947</v>
      </c>
      <c r="G380" s="1" t="s">
        <v>2108</v>
      </c>
      <c r="H380" s="1">
        <v>70400</v>
      </c>
      <c r="I380" s="1" t="s">
        <v>1371</v>
      </c>
      <c r="J380" s="20" t="s">
        <v>2159</v>
      </c>
      <c r="K380" s="20" t="s">
        <v>2218</v>
      </c>
      <c r="L380" s="1" t="s">
        <v>2219</v>
      </c>
      <c r="AQ380" s="1" t="s">
        <v>147</v>
      </c>
      <c r="AR380" s="1" t="s">
        <v>147</v>
      </c>
    </row>
    <row r="381" spans="1:115" x14ac:dyDescent="0.3">
      <c r="A381" s="1" t="s">
        <v>1313</v>
      </c>
      <c r="B381" s="1" t="s">
        <v>1314</v>
      </c>
      <c r="E381" s="1" t="s">
        <v>1338</v>
      </c>
      <c r="G381" s="1" t="s">
        <v>1370</v>
      </c>
      <c r="H381" s="1">
        <v>70400</v>
      </c>
      <c r="I381" s="1" t="s">
        <v>1371</v>
      </c>
      <c r="K381" s="1" t="s">
        <v>1415</v>
      </c>
      <c r="L381" s="1" t="s">
        <v>1437</v>
      </c>
      <c r="DA381" s="1" t="s">
        <v>147</v>
      </c>
    </row>
    <row r="382" spans="1:115" x14ac:dyDescent="0.3">
      <c r="A382" s="1" t="s">
        <v>1514</v>
      </c>
      <c r="B382" s="1" t="s">
        <v>1515</v>
      </c>
      <c r="E382" s="1" t="s">
        <v>1649</v>
      </c>
      <c r="G382" s="1" t="s">
        <v>1717</v>
      </c>
      <c r="H382" s="1">
        <v>70440</v>
      </c>
      <c r="I382" s="1" t="s">
        <v>2932</v>
      </c>
      <c r="K382" s="1" t="s">
        <v>1818</v>
      </c>
      <c r="AN382" s="1" t="s">
        <v>147</v>
      </c>
      <c r="CF382" s="1" t="s">
        <v>147</v>
      </c>
    </row>
    <row r="383" spans="1:115" x14ac:dyDescent="0.3">
      <c r="A383" s="1" t="s">
        <v>1518</v>
      </c>
      <c r="B383" s="1" t="s">
        <v>1519</v>
      </c>
      <c r="E383" s="1" t="s">
        <v>1651</v>
      </c>
      <c r="G383" s="1" t="s">
        <v>1719</v>
      </c>
      <c r="H383" s="1">
        <v>70500</v>
      </c>
      <c r="I383" s="1" t="s">
        <v>2933</v>
      </c>
      <c r="K383" s="1" t="s">
        <v>1820</v>
      </c>
      <c r="AN383" s="1" t="s">
        <v>147</v>
      </c>
      <c r="CF383" s="1" t="s">
        <v>147</v>
      </c>
    </row>
    <row r="384" spans="1:115" x14ac:dyDescent="0.3">
      <c r="A384" s="1" t="s">
        <v>1470</v>
      </c>
      <c r="B384" s="1" t="s">
        <v>1471</v>
      </c>
      <c r="E384" s="1" t="s">
        <v>3053</v>
      </c>
      <c r="F384" s="1" t="s">
        <v>130</v>
      </c>
      <c r="G384" s="1" t="s">
        <v>1695</v>
      </c>
      <c r="H384" s="1">
        <v>70600</v>
      </c>
      <c r="I384" s="1" t="s">
        <v>2914</v>
      </c>
      <c r="K384" s="1" t="s">
        <v>1793</v>
      </c>
      <c r="U384" s="1" t="s">
        <v>165</v>
      </c>
      <c r="V384" s="1" t="s">
        <v>163</v>
      </c>
      <c r="W384" s="1" t="s">
        <v>165</v>
      </c>
      <c r="X384" s="1" t="s">
        <v>163</v>
      </c>
      <c r="Y384" s="1" t="s">
        <v>165</v>
      </c>
      <c r="Z384" s="1" t="s">
        <v>517</v>
      </c>
      <c r="AA384" s="1" t="s">
        <v>165</v>
      </c>
      <c r="AB384" s="1" t="s">
        <v>509</v>
      </c>
      <c r="AC384" s="1" t="s">
        <v>165</v>
      </c>
      <c r="AN384" s="1" t="s">
        <v>147</v>
      </c>
      <c r="CF384" s="1" t="s">
        <v>147</v>
      </c>
    </row>
    <row r="385" spans="1:115" x14ac:dyDescent="0.3">
      <c r="A385" s="1" t="s">
        <v>2243</v>
      </c>
      <c r="B385" s="1" t="s">
        <v>2244</v>
      </c>
      <c r="C385" s="1" t="s">
        <v>153</v>
      </c>
      <c r="D385" s="1" t="s">
        <v>154</v>
      </c>
      <c r="E385" s="1" t="s">
        <v>155</v>
      </c>
      <c r="F385" s="1" t="s">
        <v>156</v>
      </c>
      <c r="G385" s="1" t="s">
        <v>157</v>
      </c>
      <c r="H385" s="1">
        <v>70700</v>
      </c>
      <c r="I385" s="1" t="s">
        <v>158</v>
      </c>
      <c r="J385" s="20" t="s">
        <v>176</v>
      </c>
      <c r="K385" s="20" t="s">
        <v>159</v>
      </c>
      <c r="L385" s="1" t="s">
        <v>171</v>
      </c>
      <c r="M385" s="1" t="s">
        <v>160</v>
      </c>
      <c r="O385" s="1" t="s">
        <v>161</v>
      </c>
      <c r="Q385" s="1" t="s">
        <v>161</v>
      </c>
      <c r="S385" s="19" t="s">
        <v>146</v>
      </c>
      <c r="T385" s="19" t="s">
        <v>146</v>
      </c>
      <c r="U385" s="1" t="s">
        <v>162</v>
      </c>
      <c r="V385" s="19" t="s">
        <v>146</v>
      </c>
      <c r="W385" s="1" t="s">
        <v>162</v>
      </c>
      <c r="X385" s="1" t="s">
        <v>163</v>
      </c>
      <c r="Y385" s="1" t="s">
        <v>162</v>
      </c>
      <c r="Z385" s="19" t="s">
        <v>146</v>
      </c>
      <c r="AA385" s="19" t="s">
        <v>146</v>
      </c>
      <c r="AB385" s="1" t="s">
        <v>164</v>
      </c>
      <c r="AC385" s="1" t="s">
        <v>165</v>
      </c>
      <c r="AD385" s="19" t="s">
        <v>146</v>
      </c>
      <c r="AE385" s="19" t="s">
        <v>146</v>
      </c>
      <c r="AF385" s="19" t="s">
        <v>146</v>
      </c>
      <c r="AL385" s="21">
        <v>43810</v>
      </c>
      <c r="AM385" s="1" t="s">
        <v>147</v>
      </c>
      <c r="AR385" s="1" t="s">
        <v>147</v>
      </c>
      <c r="AV385" s="1" t="s">
        <v>166</v>
      </c>
      <c r="AW385" s="1" t="s">
        <v>167</v>
      </c>
      <c r="AX385" s="1" t="s">
        <v>168</v>
      </c>
      <c r="AY385" s="1" t="s">
        <v>147</v>
      </c>
      <c r="AZ385" s="1" t="s">
        <v>147</v>
      </c>
      <c r="BA385" s="1" t="s">
        <v>147</v>
      </c>
      <c r="BB385" s="1" t="s">
        <v>147</v>
      </c>
      <c r="BC385" s="1" t="s">
        <v>147</v>
      </c>
      <c r="BD385" s="1" t="s">
        <v>147</v>
      </c>
      <c r="BE385" s="1" t="s">
        <v>147</v>
      </c>
      <c r="BF385" s="1" t="s">
        <v>147</v>
      </c>
      <c r="BH385" s="1" t="s">
        <v>147</v>
      </c>
      <c r="BJ385" s="1" t="s">
        <v>147</v>
      </c>
      <c r="BK385" s="1" t="s">
        <v>147</v>
      </c>
      <c r="BL385" s="1" t="s">
        <v>147</v>
      </c>
      <c r="BN385" s="1" t="s">
        <v>147</v>
      </c>
      <c r="BP385" s="1" t="s">
        <v>147</v>
      </c>
      <c r="BQ385" s="1" t="s">
        <v>147</v>
      </c>
      <c r="BR385" s="1" t="s">
        <v>147</v>
      </c>
      <c r="BV385" s="1" t="s">
        <v>147</v>
      </c>
      <c r="BX385" s="1">
        <v>1.5</v>
      </c>
      <c r="BY385" s="1">
        <v>1</v>
      </c>
      <c r="CB385" s="1">
        <v>1</v>
      </c>
    </row>
    <row r="386" spans="1:115" x14ac:dyDescent="0.3">
      <c r="A386" s="23" t="s">
        <v>1047</v>
      </c>
      <c r="B386" s="23" t="s">
        <v>1048</v>
      </c>
      <c r="E386" s="23" t="s">
        <v>1232</v>
      </c>
      <c r="G386" s="23" t="s">
        <v>1110</v>
      </c>
      <c r="H386" s="23">
        <v>70800</v>
      </c>
      <c r="I386" s="23" t="s">
        <v>3030</v>
      </c>
      <c r="J386" s="23"/>
      <c r="K386" s="23" t="s">
        <v>1183</v>
      </c>
      <c r="L386" s="23" t="s">
        <v>1210</v>
      </c>
      <c r="M386" s="23" t="s">
        <v>1086</v>
      </c>
      <c r="AQ386" s="1" t="s">
        <v>147</v>
      </c>
      <c r="CC386" s="1" t="s">
        <v>147</v>
      </c>
    </row>
    <row r="387" spans="1:115" x14ac:dyDescent="0.3">
      <c r="A387" s="23" t="s">
        <v>1055</v>
      </c>
      <c r="B387" s="23" t="s">
        <v>1056</v>
      </c>
      <c r="E387" s="23" t="s">
        <v>1249</v>
      </c>
      <c r="G387" s="23" t="s">
        <v>1116</v>
      </c>
      <c r="H387" s="23">
        <v>70800</v>
      </c>
      <c r="I387" s="23" t="s">
        <v>1117</v>
      </c>
      <c r="J387" s="23"/>
      <c r="K387" s="23" t="s">
        <v>1185</v>
      </c>
      <c r="L387" s="23" t="s">
        <v>1212</v>
      </c>
      <c r="M387" s="24" t="s">
        <v>1088</v>
      </c>
      <c r="AQ387" s="1" t="s">
        <v>147</v>
      </c>
      <c r="CC387" s="1" t="s">
        <v>147</v>
      </c>
      <c r="CD387" s="1" t="s">
        <v>147</v>
      </c>
    </row>
    <row r="388" spans="1:115" x14ac:dyDescent="0.3">
      <c r="A388" s="23" t="s">
        <v>1047</v>
      </c>
      <c r="B388" s="23" t="s">
        <v>1048</v>
      </c>
      <c r="E388" s="23" t="s">
        <v>1234</v>
      </c>
      <c r="G388" s="23"/>
      <c r="H388" s="23">
        <v>70800</v>
      </c>
      <c r="I388" s="23" t="s">
        <v>3030</v>
      </c>
      <c r="J388" s="23"/>
      <c r="K388" s="23" t="s">
        <v>1185</v>
      </c>
      <c r="L388" s="23" t="s">
        <v>1212</v>
      </c>
      <c r="M388" s="24" t="s">
        <v>1088</v>
      </c>
      <c r="AQ388" s="1" t="s">
        <v>147</v>
      </c>
      <c r="CC388" s="1" t="s">
        <v>147</v>
      </c>
      <c r="CD388" s="1" t="s">
        <v>147</v>
      </c>
    </row>
    <row r="389" spans="1:115" x14ac:dyDescent="0.3">
      <c r="A389" s="1" t="s">
        <v>2062</v>
      </c>
      <c r="B389" s="1" t="s">
        <v>2063</v>
      </c>
      <c r="E389" s="1" t="s">
        <v>1962</v>
      </c>
      <c r="G389" s="1" t="s">
        <v>2121</v>
      </c>
      <c r="H389" s="1">
        <v>70800</v>
      </c>
      <c r="I389" s="1" t="s">
        <v>3009</v>
      </c>
      <c r="J389" s="20" t="s">
        <v>2173</v>
      </c>
      <c r="AQ389" s="1" t="s">
        <v>147</v>
      </c>
      <c r="AR389" s="1" t="s">
        <v>147</v>
      </c>
    </row>
    <row r="390" spans="1:115" x14ac:dyDescent="0.3">
      <c r="A390" s="23" t="s">
        <v>1073</v>
      </c>
      <c r="B390" s="23" t="s">
        <v>1074</v>
      </c>
      <c r="E390" s="23" t="s">
        <v>1243</v>
      </c>
      <c r="G390" s="23" t="s">
        <v>1131</v>
      </c>
      <c r="H390" s="23">
        <v>70800</v>
      </c>
      <c r="I390" s="23" t="s">
        <v>3030</v>
      </c>
      <c r="J390" s="23"/>
      <c r="K390" s="23" t="s">
        <v>1193</v>
      </c>
      <c r="L390" s="23" t="s">
        <v>1220</v>
      </c>
      <c r="M390" s="23" t="s">
        <v>1096</v>
      </c>
      <c r="AQ390" s="1" t="s">
        <v>147</v>
      </c>
      <c r="DB390" s="1" t="s">
        <v>147</v>
      </c>
    </row>
    <row r="391" spans="1:115" x14ac:dyDescent="0.3">
      <c r="A391" s="1" t="s">
        <v>2755</v>
      </c>
      <c r="B391" s="1" t="s">
        <v>2756</v>
      </c>
      <c r="E391" s="1" t="s">
        <v>3040</v>
      </c>
      <c r="H391" s="1">
        <v>71000</v>
      </c>
      <c r="I391" s="1" t="s">
        <v>564</v>
      </c>
      <c r="DB391" s="1" t="s">
        <v>147</v>
      </c>
    </row>
    <row r="392" spans="1:115" x14ac:dyDescent="0.3">
      <c r="A392" s="1" t="s">
        <v>2749</v>
      </c>
      <c r="B392" s="1" t="s">
        <v>2750</v>
      </c>
      <c r="E392" s="1" t="s">
        <v>2751</v>
      </c>
      <c r="H392" s="1">
        <v>71000</v>
      </c>
      <c r="I392" s="1" t="s">
        <v>564</v>
      </c>
    </row>
    <row r="393" spans="1:115" x14ac:dyDescent="0.3">
      <c r="A393" s="1" t="s">
        <v>2758</v>
      </c>
      <c r="B393" s="1" t="s">
        <v>2759</v>
      </c>
      <c r="E393" s="1" t="s">
        <v>2497</v>
      </c>
      <c r="H393" s="1">
        <v>71000</v>
      </c>
      <c r="I393" s="1" t="s">
        <v>564</v>
      </c>
    </row>
    <row r="394" spans="1:115" x14ac:dyDescent="0.3">
      <c r="A394" s="1" t="s">
        <v>1281</v>
      </c>
      <c r="B394" s="1" t="s">
        <v>1282</v>
      </c>
      <c r="E394" s="1" t="s">
        <v>2757</v>
      </c>
      <c r="H394" s="1">
        <v>71000</v>
      </c>
      <c r="I394" s="1" t="s">
        <v>564</v>
      </c>
    </row>
    <row r="395" spans="1:115" x14ac:dyDescent="0.3">
      <c r="A395" s="1" t="s">
        <v>3386</v>
      </c>
      <c r="B395" s="1" t="s">
        <v>3387</v>
      </c>
      <c r="E395" s="73" t="s">
        <v>3388</v>
      </c>
      <c r="F395" s="73" t="s">
        <v>3382</v>
      </c>
      <c r="G395" s="73" t="s">
        <v>3389</v>
      </c>
      <c r="H395" s="73">
        <v>71000</v>
      </c>
      <c r="I395" s="73" t="s">
        <v>3390</v>
      </c>
      <c r="J395" s="73" t="s">
        <v>3383</v>
      </c>
      <c r="K395" s="73" t="s">
        <v>3384</v>
      </c>
      <c r="L395" s="73" t="s">
        <v>3385</v>
      </c>
      <c r="M395" s="73" t="s">
        <v>3391</v>
      </c>
      <c r="N395" s="73"/>
      <c r="O395" s="73" t="s">
        <v>147</v>
      </c>
      <c r="P395" s="73"/>
      <c r="Q395" s="73"/>
      <c r="R395" s="73"/>
      <c r="S395" s="73" t="s">
        <v>147</v>
      </c>
      <c r="T395" s="73" t="s">
        <v>147</v>
      </c>
      <c r="U395" s="73" t="s">
        <v>147</v>
      </c>
      <c r="V395" s="73" t="s">
        <v>147</v>
      </c>
      <c r="W395" s="73" t="s">
        <v>147</v>
      </c>
      <c r="X395" s="73" t="s">
        <v>147</v>
      </c>
      <c r="Y395" s="73" t="s">
        <v>147</v>
      </c>
      <c r="Z395" s="73" t="s">
        <v>147</v>
      </c>
      <c r="AA395" s="73" t="s">
        <v>147</v>
      </c>
      <c r="AB395" s="73" t="s">
        <v>147</v>
      </c>
      <c r="AC395" s="73" t="s">
        <v>3392</v>
      </c>
      <c r="AD395" s="73" t="s">
        <v>3392</v>
      </c>
      <c r="AE395" s="73" t="s">
        <v>3392</v>
      </c>
      <c r="AF395" s="73" t="s">
        <v>3392</v>
      </c>
      <c r="AG395" s="73" t="s">
        <v>3393</v>
      </c>
      <c r="AH395" s="73" t="s">
        <v>3394</v>
      </c>
      <c r="AI395" s="73" t="s">
        <v>3394</v>
      </c>
      <c r="AJ395" s="73" t="s">
        <v>3393</v>
      </c>
      <c r="AK395" s="73" t="s">
        <v>3393</v>
      </c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  <c r="BC395" s="73"/>
      <c r="BD395" s="73"/>
      <c r="BE395" s="73"/>
      <c r="BF395" s="73" t="s">
        <v>3393</v>
      </c>
      <c r="BG395" s="73"/>
      <c r="BH395" s="73" t="s">
        <v>3275</v>
      </c>
      <c r="BI395" s="73" t="s">
        <v>3275</v>
      </c>
      <c r="BJ395" s="73" t="s">
        <v>3393</v>
      </c>
      <c r="BK395" s="73" t="s">
        <v>3393</v>
      </c>
      <c r="BL395" s="73" t="s">
        <v>3275</v>
      </c>
      <c r="BM395" s="73" t="s">
        <v>3275</v>
      </c>
      <c r="BN395" s="73" t="s">
        <v>3275</v>
      </c>
      <c r="BO395" s="73" t="s">
        <v>3393</v>
      </c>
      <c r="BP395" s="73"/>
      <c r="BQ395" s="73"/>
      <c r="BR395" s="73"/>
      <c r="BS395" s="73"/>
      <c r="BT395" s="73"/>
      <c r="BU395" s="73"/>
      <c r="BV395" s="73"/>
      <c r="BW395" s="73" t="s">
        <v>3393</v>
      </c>
      <c r="BX395" s="73"/>
      <c r="BY395" s="73"/>
      <c r="BZ395" s="73"/>
      <c r="CA395" s="73"/>
      <c r="CB395" s="73"/>
      <c r="CC395" s="73"/>
      <c r="CD395" s="73"/>
      <c r="CE395" s="73"/>
      <c r="CF395" s="73"/>
      <c r="CG395" s="73"/>
      <c r="CH395" s="73"/>
      <c r="CI395" s="73"/>
      <c r="CJ395" s="73"/>
      <c r="CK395" s="73"/>
      <c r="CL395" s="73"/>
      <c r="CM395" s="73"/>
      <c r="CN395" s="73"/>
      <c r="CO395" s="73"/>
      <c r="CP395" s="73"/>
      <c r="CQ395" s="73"/>
      <c r="CR395" s="73"/>
      <c r="CS395" s="73"/>
      <c r="CT395" s="73"/>
      <c r="CU395" s="73"/>
      <c r="CV395" s="73"/>
      <c r="CW395" s="73"/>
      <c r="CX395" s="73"/>
      <c r="CY395" s="73"/>
      <c r="CZ395" s="73"/>
      <c r="DA395" s="73"/>
      <c r="DB395" s="73"/>
      <c r="DC395" s="73"/>
      <c r="DD395" s="73"/>
      <c r="DE395" s="73"/>
      <c r="DF395" s="73"/>
      <c r="DG395" s="73"/>
      <c r="DH395" s="73"/>
      <c r="DI395" s="73"/>
      <c r="DJ395" s="73"/>
      <c r="DK395" s="73"/>
    </row>
    <row r="396" spans="1:115" x14ac:dyDescent="0.3">
      <c r="A396" s="1" t="s">
        <v>1281</v>
      </c>
      <c r="B396" s="1" t="s">
        <v>1282</v>
      </c>
      <c r="E396" s="1" t="s">
        <v>1322</v>
      </c>
      <c r="G396" s="1" t="s">
        <v>1350</v>
      </c>
      <c r="H396" s="1">
        <v>71000</v>
      </c>
      <c r="I396" s="1" t="s">
        <v>564</v>
      </c>
      <c r="J396" s="1" t="s">
        <v>1376</v>
      </c>
      <c r="K396" s="1" t="s">
        <v>1399</v>
      </c>
      <c r="L396" s="1" t="s">
        <v>1421</v>
      </c>
      <c r="DA396" s="1" t="s">
        <v>147</v>
      </c>
    </row>
    <row r="397" spans="1:115" x14ac:dyDescent="0.3">
      <c r="A397" s="1" t="s">
        <v>644</v>
      </c>
      <c r="B397" s="1" t="s">
        <v>645</v>
      </c>
      <c r="E397" s="1" t="s">
        <v>536</v>
      </c>
      <c r="G397" s="1" t="s">
        <v>563</v>
      </c>
      <c r="H397" s="1">
        <v>71000</v>
      </c>
      <c r="I397" s="1" t="s">
        <v>564</v>
      </c>
      <c r="L397" s="1" t="s">
        <v>592</v>
      </c>
      <c r="M397" s="1" t="s">
        <v>612</v>
      </c>
      <c r="AM397" s="1" t="s">
        <v>147</v>
      </c>
    </row>
    <row r="398" spans="1:115" x14ac:dyDescent="0.3">
      <c r="A398" s="1" t="s">
        <v>852</v>
      </c>
      <c r="B398" s="1" t="s">
        <v>853</v>
      </c>
      <c r="E398" s="1" t="s">
        <v>884</v>
      </c>
      <c r="G398" s="1" t="s">
        <v>917</v>
      </c>
      <c r="H398" s="1">
        <v>71000</v>
      </c>
      <c r="I398" s="1" t="s">
        <v>940</v>
      </c>
      <c r="J398" s="1" t="s">
        <v>954</v>
      </c>
      <c r="K398" s="1" t="s">
        <v>978</v>
      </c>
      <c r="L398" s="1" t="s">
        <v>1008</v>
      </c>
      <c r="N398" s="1" t="s">
        <v>147</v>
      </c>
      <c r="AP398" s="1" t="s">
        <v>147</v>
      </c>
      <c r="BO398" s="1" t="s">
        <v>147</v>
      </c>
      <c r="BP398" s="1" t="s">
        <v>147</v>
      </c>
    </row>
    <row r="399" spans="1:115" x14ac:dyDescent="0.3">
      <c r="A399" s="1" t="s">
        <v>2752</v>
      </c>
      <c r="B399" s="1" t="s">
        <v>2753</v>
      </c>
      <c r="E399" s="1" t="s">
        <v>2754</v>
      </c>
      <c r="G399" s="1" t="str">
        <f>CONCATENATE(E399," ",F399)</f>
        <v xml:space="preserve">Point Cyber CCI de Mâcon-Charolles-Tournus </v>
      </c>
      <c r="H399" s="1">
        <v>71000</v>
      </c>
      <c r="I399" s="1" t="s">
        <v>564</v>
      </c>
      <c r="CC399" s="1" t="s">
        <v>147</v>
      </c>
    </row>
    <row r="400" spans="1:115" x14ac:dyDescent="0.3">
      <c r="A400" s="1" t="s">
        <v>851</v>
      </c>
      <c r="B400" s="1" t="s">
        <v>850</v>
      </c>
      <c r="E400" s="1" t="s">
        <v>2760</v>
      </c>
      <c r="G400" s="1" t="str">
        <f>CONCATENATE(E400," ",F400)</f>
        <v xml:space="preserve">Trav'Ailleurs </v>
      </c>
      <c r="H400" s="1">
        <v>71000</v>
      </c>
      <c r="I400" s="1" t="s">
        <v>564</v>
      </c>
    </row>
    <row r="401" spans="1:115" x14ac:dyDescent="0.3">
      <c r="A401" s="58" t="s">
        <v>809</v>
      </c>
      <c r="B401" s="58" t="s">
        <v>810</v>
      </c>
      <c r="C401" s="58"/>
      <c r="D401" s="58"/>
      <c r="E401" s="58" t="s">
        <v>868</v>
      </c>
      <c r="F401" s="58"/>
      <c r="G401" s="58" t="s">
        <v>894</v>
      </c>
      <c r="H401" s="58">
        <v>71100</v>
      </c>
      <c r="I401" s="58" t="s">
        <v>926</v>
      </c>
      <c r="J401" s="58"/>
      <c r="K401" s="58"/>
      <c r="L401" s="58" t="s">
        <v>986</v>
      </c>
      <c r="M401" s="58"/>
      <c r="N401" s="58" t="s">
        <v>147</v>
      </c>
      <c r="O401" s="58"/>
      <c r="P401" s="58"/>
      <c r="Q401" s="58"/>
      <c r="R401" s="58"/>
      <c r="S401" s="58" t="s">
        <v>165</v>
      </c>
      <c r="T401" s="58" t="s">
        <v>498</v>
      </c>
      <c r="U401" s="58" t="s">
        <v>165</v>
      </c>
      <c r="V401" s="58" t="s">
        <v>498</v>
      </c>
      <c r="W401" s="58" t="s">
        <v>165</v>
      </c>
      <c r="X401" s="58" t="s">
        <v>498</v>
      </c>
      <c r="Y401" s="58" t="s">
        <v>165</v>
      </c>
      <c r="Z401" s="58" t="s">
        <v>498</v>
      </c>
      <c r="AA401" s="58" t="s">
        <v>165</v>
      </c>
      <c r="AB401" s="58" t="s">
        <v>498</v>
      </c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 t="s">
        <v>147</v>
      </c>
      <c r="AQ401" s="58"/>
      <c r="AR401" s="58"/>
      <c r="AS401" s="58"/>
      <c r="AT401" s="58"/>
      <c r="AU401" s="58"/>
      <c r="AV401" s="58"/>
      <c r="AW401" s="58"/>
      <c r="AX401" s="58"/>
      <c r="AY401" s="58" t="s">
        <v>147</v>
      </c>
      <c r="AZ401" s="58"/>
      <c r="BA401" s="58"/>
      <c r="BB401" s="58" t="s">
        <v>147</v>
      </c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 t="s">
        <v>147</v>
      </c>
      <c r="BP401" s="58" t="s">
        <v>147</v>
      </c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 t="s">
        <v>147</v>
      </c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</row>
    <row r="402" spans="1:115" x14ac:dyDescent="0.3">
      <c r="A402" s="1" t="s">
        <v>811</v>
      </c>
      <c r="B402" s="1" t="s">
        <v>812</v>
      </c>
      <c r="E402" s="1" t="s">
        <v>869</v>
      </c>
      <c r="G402" s="1" t="s">
        <v>895</v>
      </c>
      <c r="H402" s="1">
        <v>71100</v>
      </c>
      <c r="I402" s="1" t="s">
        <v>926</v>
      </c>
      <c r="L402" s="1" t="s">
        <v>989</v>
      </c>
      <c r="N402" s="1" t="s">
        <v>147</v>
      </c>
      <c r="S402" s="1" t="s">
        <v>490</v>
      </c>
      <c r="T402" s="1" t="s">
        <v>513</v>
      </c>
      <c r="U402" s="1" t="s">
        <v>490</v>
      </c>
      <c r="V402" s="1" t="s">
        <v>513</v>
      </c>
      <c r="W402" s="1" t="s">
        <v>490</v>
      </c>
      <c r="X402" s="1" t="s">
        <v>513</v>
      </c>
      <c r="Y402" s="1" t="s">
        <v>490</v>
      </c>
      <c r="Z402" s="1" t="s">
        <v>513</v>
      </c>
      <c r="AA402" s="1" t="s">
        <v>490</v>
      </c>
      <c r="AB402" s="1" t="s">
        <v>513</v>
      </c>
      <c r="AP402" s="1" t="s">
        <v>147</v>
      </c>
      <c r="AV402" s="1" t="s">
        <v>147</v>
      </c>
      <c r="AW402" s="1" t="s">
        <v>147</v>
      </c>
      <c r="AX402" s="1" t="s">
        <v>147</v>
      </c>
      <c r="AY402" s="1" t="s">
        <v>147</v>
      </c>
      <c r="BO402" s="1" t="s">
        <v>147</v>
      </c>
      <c r="BR402" s="1" t="s">
        <v>147</v>
      </c>
      <c r="CU402" s="1" t="s">
        <v>147</v>
      </c>
    </row>
    <row r="403" spans="1:115" x14ac:dyDescent="0.3">
      <c r="A403" s="1" t="s">
        <v>819</v>
      </c>
      <c r="B403" s="1" t="s">
        <v>820</v>
      </c>
      <c r="E403" s="1" t="s">
        <v>873</v>
      </c>
      <c r="G403" s="1" t="s">
        <v>899</v>
      </c>
      <c r="H403" s="1">
        <v>71100</v>
      </c>
      <c r="I403" s="1" t="s">
        <v>926</v>
      </c>
      <c r="J403" s="1" t="s">
        <v>944</v>
      </c>
      <c r="K403" s="1" t="s">
        <v>965</v>
      </c>
      <c r="L403" s="1" t="s">
        <v>992</v>
      </c>
      <c r="N403" s="1" t="s">
        <v>147</v>
      </c>
      <c r="AP403" s="1" t="s">
        <v>147</v>
      </c>
      <c r="AV403" s="1" t="s">
        <v>147</v>
      </c>
      <c r="AW403" s="1" t="s">
        <v>147</v>
      </c>
      <c r="AX403" s="1" t="s">
        <v>147</v>
      </c>
      <c r="AY403" s="1" t="s">
        <v>147</v>
      </c>
      <c r="CX403" s="1" t="s">
        <v>147</v>
      </c>
    </row>
    <row r="404" spans="1:115" x14ac:dyDescent="0.3">
      <c r="A404" s="1" t="s">
        <v>823</v>
      </c>
      <c r="B404" s="1" t="s">
        <v>824</v>
      </c>
      <c r="E404" s="1" t="s">
        <v>875</v>
      </c>
      <c r="G404" s="1" t="s">
        <v>901</v>
      </c>
      <c r="H404" s="1">
        <v>71100</v>
      </c>
      <c r="I404" s="1" t="s">
        <v>926</v>
      </c>
      <c r="K404" s="1" t="s">
        <v>967</v>
      </c>
      <c r="L404" s="1" t="s">
        <v>994</v>
      </c>
      <c r="N404" s="1" t="s">
        <v>147</v>
      </c>
      <c r="AP404" s="1" t="s">
        <v>147</v>
      </c>
      <c r="AY404" s="1" t="s">
        <v>147</v>
      </c>
      <c r="CW404" s="1" t="s">
        <v>147</v>
      </c>
    </row>
    <row r="405" spans="1:115" x14ac:dyDescent="0.3">
      <c r="A405" s="1" t="s">
        <v>2010</v>
      </c>
      <c r="B405" s="1" t="s">
        <v>2011</v>
      </c>
      <c r="E405" s="1" t="s">
        <v>2497</v>
      </c>
      <c r="G405" s="1" t="str">
        <f>CONCATENATE(E405," ",F405)</f>
        <v xml:space="preserve">Couveuse Potentiel </v>
      </c>
      <c r="H405" s="1">
        <v>71100</v>
      </c>
      <c r="I405" s="1" t="s">
        <v>2765</v>
      </c>
    </row>
    <row r="406" spans="1:115" x14ac:dyDescent="0.3">
      <c r="A406" s="1" t="s">
        <v>849</v>
      </c>
      <c r="B406" s="1" t="s">
        <v>848</v>
      </c>
      <c r="E406" s="1" t="s">
        <v>2766</v>
      </c>
      <c r="G406" s="1" t="str">
        <f>CONCATENATE(E406," ",F406)</f>
        <v xml:space="preserve">Espace multimédia de Chalon sur Saône </v>
      </c>
      <c r="H406" s="1">
        <v>71100</v>
      </c>
      <c r="I406" s="1" t="s">
        <v>2765</v>
      </c>
      <c r="CC406" s="1" t="s">
        <v>147</v>
      </c>
    </row>
    <row r="407" spans="1:115" x14ac:dyDescent="0.3">
      <c r="A407" s="1" t="s">
        <v>2761</v>
      </c>
      <c r="B407" s="1" t="s">
        <v>2762</v>
      </c>
      <c r="E407" s="1" t="s">
        <v>2763</v>
      </c>
      <c r="G407" s="1" t="str">
        <f>CONCATENATE(E407," ",F407)</f>
        <v xml:space="preserve">Espace Multimédia de Lux </v>
      </c>
      <c r="H407" s="1">
        <v>71100</v>
      </c>
      <c r="I407" s="1" t="s">
        <v>939</v>
      </c>
      <c r="CC407" s="1" t="s">
        <v>147</v>
      </c>
    </row>
    <row r="408" spans="1:115" x14ac:dyDescent="0.3">
      <c r="A408" s="1" t="s">
        <v>2761</v>
      </c>
      <c r="B408" s="1" t="s">
        <v>2762</v>
      </c>
      <c r="E408" s="1" t="s">
        <v>2767</v>
      </c>
      <c r="G408" s="1" t="str">
        <f>CONCATENATE(E408," ",F408)</f>
        <v xml:space="preserve">Espace Multimédia de Saint-Rémy </v>
      </c>
      <c r="H408" s="1">
        <v>71100</v>
      </c>
      <c r="I408" s="1" t="s">
        <v>938</v>
      </c>
      <c r="CC408" s="1" t="s">
        <v>147</v>
      </c>
    </row>
    <row r="409" spans="1:115" x14ac:dyDescent="0.3">
      <c r="A409" s="1" t="s">
        <v>2006</v>
      </c>
      <c r="B409" s="1" t="s">
        <v>2007</v>
      </c>
      <c r="E409" s="1" t="s">
        <v>1930</v>
      </c>
      <c r="G409" s="1" t="s">
        <v>2092</v>
      </c>
      <c r="H409" s="1">
        <v>71100</v>
      </c>
      <c r="I409" s="1" t="s">
        <v>2765</v>
      </c>
      <c r="J409" s="20" t="s">
        <v>2141</v>
      </c>
      <c r="AQ409" s="1" t="s">
        <v>147</v>
      </c>
      <c r="AR409" s="1" t="s">
        <v>147</v>
      </c>
    </row>
    <row r="410" spans="1:115" x14ac:dyDescent="0.3">
      <c r="A410" s="1" t="s">
        <v>2761</v>
      </c>
      <c r="B410" s="1" t="s">
        <v>2762</v>
      </c>
      <c r="E410" s="1" t="s">
        <v>2764</v>
      </c>
      <c r="G410" s="1" t="str">
        <f>CONCATENATE(E410," ",F410)</f>
        <v xml:space="preserve">Info'Rom (CCAS) </v>
      </c>
      <c r="H410" s="1">
        <v>71100</v>
      </c>
      <c r="I410" s="1" t="s">
        <v>2765</v>
      </c>
      <c r="CU410" s="1" t="s">
        <v>147</v>
      </c>
    </row>
    <row r="411" spans="1:115" x14ac:dyDescent="0.3">
      <c r="A411" s="1" t="s">
        <v>819</v>
      </c>
      <c r="B411" s="1" t="s">
        <v>831</v>
      </c>
      <c r="E411" s="1" t="s">
        <v>879</v>
      </c>
      <c r="G411" s="1" t="s">
        <v>905</v>
      </c>
      <c r="H411" s="1">
        <v>71100</v>
      </c>
      <c r="I411" s="1" t="s">
        <v>926</v>
      </c>
      <c r="J411" s="1" t="s">
        <v>948</v>
      </c>
      <c r="K411" s="1" t="s">
        <v>970</v>
      </c>
      <c r="L411" s="1" t="s">
        <v>998</v>
      </c>
      <c r="O411" s="1" t="s">
        <v>147</v>
      </c>
      <c r="T411" s="1" t="s">
        <v>173</v>
      </c>
      <c r="U411" s="1" t="s">
        <v>165</v>
      </c>
      <c r="V411" s="1" t="s">
        <v>1017</v>
      </c>
      <c r="Y411" s="1" t="s">
        <v>165</v>
      </c>
      <c r="Z411" s="1" t="s">
        <v>504</v>
      </c>
      <c r="AA411" s="1" t="s">
        <v>165</v>
      </c>
      <c r="AB411" s="1" t="s">
        <v>173</v>
      </c>
      <c r="AC411" s="1" t="s">
        <v>165</v>
      </c>
      <c r="AP411" s="1" t="s">
        <v>147</v>
      </c>
      <c r="AV411" s="1" t="s">
        <v>147</v>
      </c>
      <c r="AW411" s="1" t="s">
        <v>147</v>
      </c>
      <c r="AX411" s="1" t="s">
        <v>147</v>
      </c>
      <c r="AY411" s="1" t="s">
        <v>147</v>
      </c>
      <c r="BO411" s="1" t="s">
        <v>147</v>
      </c>
      <c r="CC411" s="1" t="s">
        <v>147</v>
      </c>
    </row>
    <row r="412" spans="1:115" x14ac:dyDescent="0.3">
      <c r="A412" s="1" t="s">
        <v>2008</v>
      </c>
      <c r="B412" s="1" t="s">
        <v>2009</v>
      </c>
      <c r="E412" s="1" t="s">
        <v>1931</v>
      </c>
      <c r="G412" s="1" t="s">
        <v>2093</v>
      </c>
      <c r="H412" s="1">
        <v>71100</v>
      </c>
      <c r="I412" s="1" t="s">
        <v>2765</v>
      </c>
      <c r="J412" s="20" t="s">
        <v>2142</v>
      </c>
      <c r="AQ412" s="1" t="s">
        <v>147</v>
      </c>
      <c r="AR412" s="1" t="s">
        <v>147</v>
      </c>
    </row>
    <row r="413" spans="1:115" x14ac:dyDescent="0.3">
      <c r="A413" s="1" t="s">
        <v>848</v>
      </c>
      <c r="B413" s="1" t="s">
        <v>849</v>
      </c>
      <c r="E413" s="1" t="s">
        <v>882</v>
      </c>
      <c r="G413" s="1" t="s">
        <v>915</v>
      </c>
      <c r="H413" s="1">
        <v>71100</v>
      </c>
      <c r="I413" s="1" t="s">
        <v>938</v>
      </c>
      <c r="J413" s="1" t="s">
        <v>952</v>
      </c>
      <c r="K413" s="1" t="s">
        <v>976</v>
      </c>
      <c r="L413" s="1" t="s">
        <v>1006</v>
      </c>
      <c r="Q413" s="1" t="s">
        <v>147</v>
      </c>
      <c r="V413" s="1" t="s">
        <v>1013</v>
      </c>
      <c r="W413" s="1" t="s">
        <v>186</v>
      </c>
      <c r="X413" s="1" t="s">
        <v>1013</v>
      </c>
      <c r="Z413" s="1" t="s">
        <v>1013</v>
      </c>
      <c r="AB413" s="1" t="s">
        <v>1013</v>
      </c>
      <c r="AC413" s="1" t="s">
        <v>186</v>
      </c>
      <c r="AP413" s="1" t="s">
        <v>147</v>
      </c>
      <c r="BO413" s="1" t="s">
        <v>147</v>
      </c>
      <c r="CJ413" s="1" t="s">
        <v>147</v>
      </c>
    </row>
    <row r="414" spans="1:115" x14ac:dyDescent="0.3">
      <c r="A414" s="1" t="s">
        <v>850</v>
      </c>
      <c r="B414" s="1" t="s">
        <v>851</v>
      </c>
      <c r="E414" s="1" t="s">
        <v>883</v>
      </c>
      <c r="G414" s="1" t="s">
        <v>916</v>
      </c>
      <c r="H414" s="1">
        <v>71100</v>
      </c>
      <c r="I414" s="1" t="s">
        <v>939</v>
      </c>
      <c r="J414" s="1" t="s">
        <v>953</v>
      </c>
      <c r="K414" s="1" t="s">
        <v>977</v>
      </c>
      <c r="L414" s="1" t="s">
        <v>1007</v>
      </c>
      <c r="O414" s="1" t="s">
        <v>147</v>
      </c>
      <c r="T414" s="1" t="s">
        <v>1015</v>
      </c>
      <c r="U414" s="1" t="s">
        <v>1018</v>
      </c>
      <c r="AB414" s="1" t="s">
        <v>1015</v>
      </c>
      <c r="AP414" s="1" t="s">
        <v>147</v>
      </c>
      <c r="BO414" s="1" t="s">
        <v>147</v>
      </c>
      <c r="CJ414" s="1" t="s">
        <v>147</v>
      </c>
    </row>
    <row r="415" spans="1:115" x14ac:dyDescent="0.3">
      <c r="A415" s="1" t="s">
        <v>1287</v>
      </c>
      <c r="B415" s="1" t="s">
        <v>1288</v>
      </c>
      <c r="E415" s="1" t="s">
        <v>1325</v>
      </c>
      <c r="G415" s="1" t="s">
        <v>1354</v>
      </c>
      <c r="H415" s="1">
        <v>71100</v>
      </c>
      <c r="I415" s="1" t="s">
        <v>2765</v>
      </c>
      <c r="J415" s="1" t="s">
        <v>1379</v>
      </c>
      <c r="K415" s="1" t="s">
        <v>1402</v>
      </c>
      <c r="L415" s="1" t="s">
        <v>1424</v>
      </c>
      <c r="DA415" s="1" t="s">
        <v>147</v>
      </c>
    </row>
    <row r="416" spans="1:115" x14ac:dyDescent="0.3">
      <c r="A416" s="1" t="s">
        <v>2010</v>
      </c>
      <c r="B416" s="1" t="s">
        <v>2011</v>
      </c>
      <c r="E416" s="1" t="s">
        <v>1932</v>
      </c>
      <c r="G416" s="1" t="s">
        <v>2094</v>
      </c>
      <c r="H416" s="1">
        <v>71100</v>
      </c>
      <c r="I416" s="1" t="s">
        <v>2765</v>
      </c>
      <c r="J416" s="20" t="s">
        <v>2143</v>
      </c>
      <c r="AQ416" s="1" t="s">
        <v>147</v>
      </c>
      <c r="AR416" s="1" t="s">
        <v>147</v>
      </c>
    </row>
    <row r="417" spans="1:106" x14ac:dyDescent="0.3">
      <c r="A417" s="1" t="s">
        <v>854</v>
      </c>
      <c r="B417" s="1" t="s">
        <v>855</v>
      </c>
      <c r="E417" s="1" t="s">
        <v>885</v>
      </c>
      <c r="G417" s="1" t="s">
        <v>918</v>
      </c>
      <c r="H417" s="1">
        <v>71100</v>
      </c>
      <c r="I417" s="1" t="s">
        <v>926</v>
      </c>
      <c r="K417" s="1" t="s">
        <v>979</v>
      </c>
      <c r="L417" s="1" t="s">
        <v>1009</v>
      </c>
      <c r="N417" s="1" t="s">
        <v>147</v>
      </c>
      <c r="AP417" s="1" t="s">
        <v>147</v>
      </c>
      <c r="CI417" s="1" t="s">
        <v>147</v>
      </c>
    </row>
    <row r="418" spans="1:106" x14ac:dyDescent="0.3">
      <c r="A418" s="1" t="s">
        <v>856</v>
      </c>
      <c r="B418" s="1" t="s">
        <v>857</v>
      </c>
      <c r="E418" s="1" t="s">
        <v>886</v>
      </c>
      <c r="G418" s="1" t="s">
        <v>919</v>
      </c>
      <c r="H418" s="1">
        <v>71100</v>
      </c>
      <c r="I418" s="1" t="s">
        <v>926</v>
      </c>
      <c r="J418" s="1" t="s">
        <v>955</v>
      </c>
      <c r="K418" s="1" t="s">
        <v>980</v>
      </c>
      <c r="L418" s="1" t="s">
        <v>1010</v>
      </c>
      <c r="N418" s="1" t="s">
        <v>147</v>
      </c>
      <c r="AP418" s="1" t="s">
        <v>147</v>
      </c>
    </row>
    <row r="419" spans="1:106" x14ac:dyDescent="0.3">
      <c r="A419" s="1" t="s">
        <v>858</v>
      </c>
      <c r="B419" s="1" t="s">
        <v>859</v>
      </c>
      <c r="E419" s="1" t="s">
        <v>887</v>
      </c>
      <c r="G419" s="1" t="s">
        <v>920</v>
      </c>
      <c r="H419" s="1">
        <v>71100</v>
      </c>
      <c r="I419" s="1" t="s">
        <v>926</v>
      </c>
      <c r="J419" s="1" t="s">
        <v>956</v>
      </c>
      <c r="K419" s="1" t="s">
        <v>981</v>
      </c>
      <c r="L419" s="1" t="s">
        <v>1011</v>
      </c>
      <c r="N419" s="1" t="s">
        <v>147</v>
      </c>
      <c r="AA419" s="1" t="s">
        <v>165</v>
      </c>
      <c r="AP419" s="1" t="s">
        <v>147</v>
      </c>
      <c r="CP419" s="1" t="s">
        <v>147</v>
      </c>
    </row>
    <row r="420" spans="1:106" x14ac:dyDescent="0.3">
      <c r="A420" s="1" t="s">
        <v>860</v>
      </c>
      <c r="B420" s="1" t="s">
        <v>861</v>
      </c>
      <c r="E420" s="1" t="s">
        <v>888</v>
      </c>
      <c r="G420" s="1" t="s">
        <v>921</v>
      </c>
      <c r="H420" s="1">
        <v>71100</v>
      </c>
      <c r="I420" s="1" t="s">
        <v>926</v>
      </c>
      <c r="J420" s="1" t="s">
        <v>957</v>
      </c>
      <c r="K420" s="1" t="s">
        <v>982</v>
      </c>
      <c r="L420" s="1" t="s">
        <v>1012</v>
      </c>
      <c r="N420" s="1" t="s">
        <v>147</v>
      </c>
      <c r="S420" s="1" t="s">
        <v>1019</v>
      </c>
      <c r="U420" s="1" t="s">
        <v>1019</v>
      </c>
      <c r="W420" s="1" t="s">
        <v>1019</v>
      </c>
      <c r="Y420" s="1" t="s">
        <v>1019</v>
      </c>
      <c r="AA420" s="1" t="s">
        <v>1019</v>
      </c>
      <c r="AP420" s="1" t="s">
        <v>147</v>
      </c>
      <c r="CP420" s="1" t="s">
        <v>147</v>
      </c>
    </row>
    <row r="421" spans="1:106" x14ac:dyDescent="0.3">
      <c r="A421" s="1" t="s">
        <v>1279</v>
      </c>
      <c r="B421" s="1" t="s">
        <v>1280</v>
      </c>
      <c r="E421" s="1" t="s">
        <v>2768</v>
      </c>
      <c r="G421" s="1" t="str">
        <f>CONCATENATE(E421," ",F421)</f>
        <v xml:space="preserve">club informatique de Gueugnon </v>
      </c>
      <c r="H421" s="1">
        <v>71130</v>
      </c>
      <c r="I421" s="1" t="s">
        <v>550</v>
      </c>
      <c r="CW421" s="1" t="s">
        <v>147</v>
      </c>
    </row>
    <row r="422" spans="1:106" x14ac:dyDescent="0.3">
      <c r="A422" s="1" t="s">
        <v>630</v>
      </c>
      <c r="B422" s="1" t="s">
        <v>631</v>
      </c>
      <c r="E422" s="1" t="s">
        <v>1253</v>
      </c>
      <c r="G422" s="1" t="s">
        <v>1255</v>
      </c>
      <c r="H422" s="1">
        <v>71130</v>
      </c>
      <c r="I422" s="1" t="s">
        <v>550</v>
      </c>
      <c r="J422" s="1" t="s">
        <v>1258</v>
      </c>
      <c r="K422" s="1" t="s">
        <v>1263</v>
      </c>
      <c r="L422" s="1" t="s">
        <v>1266</v>
      </c>
      <c r="AR422" s="1" t="s">
        <v>147</v>
      </c>
      <c r="AS422" s="1" t="s">
        <v>147</v>
      </c>
    </row>
    <row r="423" spans="1:106" x14ac:dyDescent="0.3">
      <c r="A423" s="1" t="s">
        <v>1279</v>
      </c>
      <c r="B423" s="1" t="s">
        <v>1280</v>
      </c>
      <c r="E423" s="1" t="s">
        <v>1321</v>
      </c>
      <c r="G423" s="1" t="s">
        <v>1349</v>
      </c>
      <c r="H423" s="1">
        <v>71130</v>
      </c>
      <c r="I423" s="1" t="s">
        <v>550</v>
      </c>
      <c r="K423" s="1" t="s">
        <v>1398</v>
      </c>
      <c r="L423" s="1" t="s">
        <v>1420</v>
      </c>
      <c r="DA423" s="1" t="s">
        <v>147</v>
      </c>
    </row>
    <row r="424" spans="1:106" x14ac:dyDescent="0.3">
      <c r="A424" s="1" t="s">
        <v>2769</v>
      </c>
      <c r="B424" s="1" t="s">
        <v>2770</v>
      </c>
      <c r="E424" s="1" t="s">
        <v>2771</v>
      </c>
      <c r="G424" s="1" t="str">
        <f>CONCATENATE(E424," ",F424)</f>
        <v xml:space="preserve">Point Information Jeunesse de Gueugnon </v>
      </c>
      <c r="H424" s="1">
        <v>71130</v>
      </c>
      <c r="I424" s="1" t="s">
        <v>550</v>
      </c>
      <c r="DB424" s="1" t="s">
        <v>147</v>
      </c>
    </row>
    <row r="425" spans="1:106" x14ac:dyDescent="0.3">
      <c r="A425" s="1" t="s">
        <v>630</v>
      </c>
      <c r="B425" s="1" t="s">
        <v>631</v>
      </c>
      <c r="E425" s="1" t="s">
        <v>529</v>
      </c>
      <c r="G425" s="1" t="s">
        <v>549</v>
      </c>
      <c r="H425" s="1">
        <v>71130</v>
      </c>
      <c r="I425" s="1" t="s">
        <v>550</v>
      </c>
      <c r="L425" s="1" t="s">
        <v>585</v>
      </c>
      <c r="M425" s="1" t="s">
        <v>605</v>
      </c>
      <c r="AM425" s="1" t="s">
        <v>147</v>
      </c>
    </row>
    <row r="426" spans="1:106" x14ac:dyDescent="0.3">
      <c r="A426" s="1" t="s">
        <v>2772</v>
      </c>
      <c r="B426" s="1" t="s">
        <v>2773</v>
      </c>
      <c r="E426" s="1" t="s">
        <v>2774</v>
      </c>
      <c r="G426" s="1" t="str">
        <f>CONCATENATE(E426," ",F426)</f>
        <v xml:space="preserve">Cyber espace de Bourbon Lancy </v>
      </c>
      <c r="H426" s="1">
        <v>71140</v>
      </c>
      <c r="I426" s="1" t="s">
        <v>2775</v>
      </c>
      <c r="CC426" s="1" t="s">
        <v>147</v>
      </c>
      <c r="CD426" s="1" t="s">
        <v>147</v>
      </c>
    </row>
    <row r="427" spans="1:106" x14ac:dyDescent="0.3">
      <c r="A427" s="1" t="s">
        <v>2776</v>
      </c>
      <c r="B427" s="1" t="s">
        <v>2777</v>
      </c>
      <c r="E427" s="1" t="s">
        <v>2778</v>
      </c>
      <c r="G427" s="1" t="str">
        <f>CONCATENATE(E427," ",F427)</f>
        <v xml:space="preserve">Espace Multimédia de Fontaines </v>
      </c>
      <c r="H427" s="1">
        <v>71150</v>
      </c>
      <c r="I427" s="1" t="s">
        <v>2779</v>
      </c>
      <c r="CC427" s="1" t="s">
        <v>147</v>
      </c>
    </row>
    <row r="428" spans="1:106" x14ac:dyDescent="0.3">
      <c r="A428" s="1" t="s">
        <v>2253</v>
      </c>
      <c r="B428" s="1" t="s">
        <v>2254</v>
      </c>
      <c r="C428" s="1" t="s">
        <v>1889</v>
      </c>
      <c r="D428" s="1" t="s">
        <v>1890</v>
      </c>
      <c r="E428" s="1" t="s">
        <v>1910</v>
      </c>
      <c r="G428" s="1" t="s">
        <v>1891</v>
      </c>
      <c r="H428" s="1">
        <v>71150</v>
      </c>
      <c r="I428" s="1" t="s">
        <v>1892</v>
      </c>
      <c r="J428" s="20" t="s">
        <v>1893</v>
      </c>
      <c r="K428" s="20" t="s">
        <v>1894</v>
      </c>
      <c r="L428" s="29">
        <v>660819721</v>
      </c>
      <c r="M428" s="1" t="s">
        <v>1895</v>
      </c>
      <c r="O428" s="1" t="s">
        <v>161</v>
      </c>
      <c r="R428" s="1" t="s">
        <v>1896</v>
      </c>
      <c r="S428" s="1" t="s">
        <v>503</v>
      </c>
      <c r="T428" s="1" t="s">
        <v>1897</v>
      </c>
      <c r="U428" s="1" t="s">
        <v>503</v>
      </c>
      <c r="V428" s="1" t="s">
        <v>1897</v>
      </c>
      <c r="W428" s="1" t="s">
        <v>503</v>
      </c>
      <c r="X428" s="1" t="s">
        <v>1897</v>
      </c>
      <c r="Y428" s="1" t="s">
        <v>503</v>
      </c>
      <c r="Z428" s="1" t="s">
        <v>1897</v>
      </c>
      <c r="AA428" s="1" t="s">
        <v>503</v>
      </c>
      <c r="AB428" s="1" t="s">
        <v>1897</v>
      </c>
      <c r="AC428" s="1" t="s">
        <v>503</v>
      </c>
      <c r="AD428" s="1" t="s">
        <v>1897</v>
      </c>
      <c r="AE428" s="19"/>
      <c r="AF428" s="19"/>
      <c r="AL428" s="21">
        <v>43816</v>
      </c>
      <c r="AP428" s="1" t="s">
        <v>147</v>
      </c>
      <c r="AU428" s="1" t="s">
        <v>1898</v>
      </c>
      <c r="AV428" s="1" t="s">
        <v>161</v>
      </c>
      <c r="AW428" s="1" t="s">
        <v>161</v>
      </c>
      <c r="AX428" s="1" t="s">
        <v>161</v>
      </c>
      <c r="AY428" s="1" t="s">
        <v>161</v>
      </c>
      <c r="AZ428" s="1" t="s">
        <v>161</v>
      </c>
      <c r="BA428" s="1" t="s">
        <v>161</v>
      </c>
      <c r="BB428" s="1" t="s">
        <v>161</v>
      </c>
      <c r="BC428" s="1" t="s">
        <v>161</v>
      </c>
      <c r="BD428" s="1" t="s">
        <v>161</v>
      </c>
      <c r="BE428" s="1" t="s">
        <v>161</v>
      </c>
      <c r="BQ428" s="1" t="s">
        <v>161</v>
      </c>
      <c r="BR428" s="1" t="s">
        <v>161</v>
      </c>
      <c r="BW428" s="1" t="s">
        <v>161</v>
      </c>
      <c r="BZ428" s="1">
        <v>1</v>
      </c>
    </row>
    <row r="429" spans="1:106" x14ac:dyDescent="0.3">
      <c r="A429" s="1" t="s">
        <v>2780</v>
      </c>
      <c r="B429" s="1" t="s">
        <v>2781</v>
      </c>
      <c r="E429" s="1" t="s">
        <v>2782</v>
      </c>
      <c r="G429" s="1" t="str">
        <f>CONCATENATE(E429," ",F429)</f>
        <v xml:space="preserve">Bibliothèque Municipale de Digoin </v>
      </c>
      <c r="H429" s="1">
        <v>71160</v>
      </c>
      <c r="I429" s="1" t="s">
        <v>2783</v>
      </c>
      <c r="CJ429" s="1" t="s">
        <v>147</v>
      </c>
    </row>
    <row r="430" spans="1:106" x14ac:dyDescent="0.3">
      <c r="A430" s="1" t="s">
        <v>2784</v>
      </c>
      <c r="B430" s="1" t="s">
        <v>2785</v>
      </c>
      <c r="E430" s="1" t="s">
        <v>2786</v>
      </c>
      <c r="G430" s="1" t="str">
        <f>CONCATENATE(E430," ",F430)</f>
        <v xml:space="preserve">Espace Jeunesse de Digoin </v>
      </c>
      <c r="H430" s="1">
        <v>71160</v>
      </c>
      <c r="I430" s="1" t="s">
        <v>2783</v>
      </c>
    </row>
    <row r="431" spans="1:106" x14ac:dyDescent="0.3">
      <c r="A431" s="1" t="s">
        <v>1478</v>
      </c>
      <c r="B431" s="1" t="s">
        <v>1479</v>
      </c>
      <c r="E431" s="1" t="s">
        <v>3343</v>
      </c>
      <c r="G431" s="1" t="s">
        <v>1699</v>
      </c>
      <c r="H431" s="1">
        <v>71170</v>
      </c>
      <c r="I431" s="1" t="s">
        <v>2787</v>
      </c>
      <c r="K431" s="20" t="s">
        <v>3344</v>
      </c>
      <c r="L431" s="1" t="s">
        <v>3345</v>
      </c>
      <c r="N431" s="1" t="s">
        <v>147</v>
      </c>
      <c r="S431" s="1" t="s">
        <v>1903</v>
      </c>
      <c r="T431" s="1" t="s">
        <v>667</v>
      </c>
      <c r="U431" s="1" t="s">
        <v>1905</v>
      </c>
      <c r="V431" s="1" t="s">
        <v>667</v>
      </c>
      <c r="W431" s="1" t="s">
        <v>3346</v>
      </c>
      <c r="X431" s="1" t="s">
        <v>3347</v>
      </c>
      <c r="Y431" s="1" t="s">
        <v>1905</v>
      </c>
      <c r="Z431" s="1" t="s">
        <v>667</v>
      </c>
      <c r="AA431" s="1" t="s">
        <v>1905</v>
      </c>
      <c r="AB431" s="1" t="s">
        <v>667</v>
      </c>
      <c r="AN431" s="1" t="s">
        <v>147</v>
      </c>
      <c r="AT431" s="1" t="s">
        <v>147</v>
      </c>
      <c r="CF431" s="1" t="s">
        <v>147</v>
      </c>
      <c r="CG431" s="1" t="s">
        <v>147</v>
      </c>
    </row>
    <row r="432" spans="1:106" x14ac:dyDescent="0.3">
      <c r="A432" s="1" t="s">
        <v>2788</v>
      </c>
      <c r="B432" s="1" t="s">
        <v>2789</v>
      </c>
      <c r="E432" s="1" t="s">
        <v>2790</v>
      </c>
      <c r="G432" s="1" t="str">
        <f>CONCATENATE(E432," ",F432)</f>
        <v xml:space="preserve">Espace Information Jeunesse-CyberJ d'Etang sur Arroux </v>
      </c>
      <c r="H432" s="1">
        <v>71190</v>
      </c>
      <c r="I432" s="1" t="s">
        <v>2791</v>
      </c>
      <c r="CC432" s="1" t="s">
        <v>147</v>
      </c>
      <c r="DB432" s="1" t="s">
        <v>147</v>
      </c>
    </row>
    <row r="433" spans="1:105" x14ac:dyDescent="0.3">
      <c r="A433" s="1" t="s">
        <v>1502</v>
      </c>
      <c r="B433" s="1" t="s">
        <v>1503</v>
      </c>
      <c r="E433" s="1" t="s">
        <v>1644</v>
      </c>
      <c r="G433" s="1" t="s">
        <v>1711</v>
      </c>
      <c r="H433" s="1">
        <v>71190</v>
      </c>
      <c r="I433" s="1" t="s">
        <v>2926</v>
      </c>
      <c r="K433" s="1" t="s">
        <v>1811</v>
      </c>
      <c r="AN433" s="1" t="s">
        <v>147</v>
      </c>
      <c r="CF433" s="1" t="s">
        <v>147</v>
      </c>
    </row>
    <row r="434" spans="1:105" x14ac:dyDescent="0.3">
      <c r="A434" s="1" t="s">
        <v>2795</v>
      </c>
      <c r="B434" s="1" t="s">
        <v>2796</v>
      </c>
      <c r="E434" s="1" t="s">
        <v>2797</v>
      </c>
      <c r="G434" s="1" t="str">
        <f>CONCATENATE(E434," ",F434)</f>
        <v xml:space="preserve">Espace Cyber Jeunes : Mission Locale Le Creusot </v>
      </c>
      <c r="H434" s="1">
        <v>71200</v>
      </c>
      <c r="I434" s="1" t="s">
        <v>1353</v>
      </c>
      <c r="CC434" s="1" t="s">
        <v>147</v>
      </c>
    </row>
    <row r="435" spans="1:105" x14ac:dyDescent="0.3">
      <c r="A435" s="1" t="s">
        <v>2040</v>
      </c>
      <c r="B435" s="1" t="s">
        <v>2041</v>
      </c>
      <c r="E435" s="1" t="s">
        <v>1949</v>
      </c>
      <c r="G435" s="1" t="s">
        <v>2110</v>
      </c>
      <c r="H435" s="1">
        <v>71200</v>
      </c>
      <c r="I435" s="1" t="s">
        <v>1353</v>
      </c>
      <c r="J435" s="20" t="s">
        <v>2161</v>
      </c>
      <c r="AQ435" s="1" t="s">
        <v>147</v>
      </c>
      <c r="AR435" s="1" t="s">
        <v>147</v>
      </c>
    </row>
    <row r="436" spans="1:105" x14ac:dyDescent="0.3">
      <c r="A436" s="1" t="s">
        <v>2792</v>
      </c>
      <c r="B436" s="1" t="s">
        <v>2793</v>
      </c>
      <c r="E436" s="1" t="s">
        <v>2794</v>
      </c>
      <c r="G436" s="1" t="str">
        <f>CONCATENATE(E436," ",F436)</f>
        <v xml:space="preserve">L'arobase </v>
      </c>
      <c r="H436" s="1">
        <v>71200</v>
      </c>
      <c r="I436" s="1" t="s">
        <v>1353</v>
      </c>
    </row>
    <row r="437" spans="1:105" x14ac:dyDescent="0.3">
      <c r="A437" t="s">
        <v>3208</v>
      </c>
      <c r="B437" t="s">
        <v>3209</v>
      </c>
      <c r="E437" s="1" t="s">
        <v>2958</v>
      </c>
      <c r="G437" s="1" t="s">
        <v>2959</v>
      </c>
      <c r="H437" s="1">
        <v>71200</v>
      </c>
      <c r="I437" s="1" t="s">
        <v>1353</v>
      </c>
      <c r="J437" s="20"/>
      <c r="K437" s="20" t="s">
        <v>2960</v>
      </c>
      <c r="L437" s="1" t="s">
        <v>2961</v>
      </c>
      <c r="M437" s="1" t="s">
        <v>2962</v>
      </c>
      <c r="CC437" s="1" t="s">
        <v>147</v>
      </c>
      <c r="CJ437" s="1" t="s">
        <v>147</v>
      </c>
    </row>
    <row r="438" spans="1:105" x14ac:dyDescent="0.3">
      <c r="A438" s="1" t="s">
        <v>1588</v>
      </c>
      <c r="B438" s="1" t="s">
        <v>1589</v>
      </c>
      <c r="E438" s="1" t="s">
        <v>1667</v>
      </c>
      <c r="G438" s="1" t="s">
        <v>1754</v>
      </c>
      <c r="H438" s="1">
        <v>71200</v>
      </c>
      <c r="I438" s="1" t="s">
        <v>3010</v>
      </c>
      <c r="K438" s="1" t="s">
        <v>1863</v>
      </c>
      <c r="AN438" s="1" t="s">
        <v>147</v>
      </c>
      <c r="CF438" s="1" t="s">
        <v>147</v>
      </c>
    </row>
    <row r="439" spans="1:105" x14ac:dyDescent="0.3">
      <c r="A439" s="1" t="s">
        <v>1285</v>
      </c>
      <c r="B439" s="1" t="s">
        <v>1286</v>
      </c>
      <c r="E439" s="1" t="s">
        <v>1324</v>
      </c>
      <c r="G439" s="1" t="s">
        <v>1352</v>
      </c>
      <c r="H439" s="1">
        <v>71200</v>
      </c>
      <c r="I439" s="1" t="s">
        <v>1353</v>
      </c>
      <c r="J439" s="1" t="s">
        <v>1378</v>
      </c>
      <c r="K439" s="1" t="s">
        <v>1401</v>
      </c>
      <c r="L439" s="1" t="s">
        <v>1423</v>
      </c>
      <c r="CW439" s="1" t="s">
        <v>147</v>
      </c>
      <c r="DA439" s="1" t="s">
        <v>147</v>
      </c>
    </row>
    <row r="440" spans="1:105" x14ac:dyDescent="0.3">
      <c r="A440" t="s">
        <v>2798</v>
      </c>
      <c r="B440" t="s">
        <v>2799</v>
      </c>
      <c r="E440" s="1" t="s">
        <v>2802</v>
      </c>
      <c r="G440" s="1" t="s">
        <v>2977</v>
      </c>
      <c r="H440" s="1">
        <v>71210</v>
      </c>
      <c r="I440" s="1" t="s">
        <v>2803</v>
      </c>
      <c r="K440" s="20" t="s">
        <v>2978</v>
      </c>
      <c r="L440" s="1" t="s">
        <v>2979</v>
      </c>
      <c r="M440" s="1" t="s">
        <v>2980</v>
      </c>
      <c r="CC440" s="1" t="s">
        <v>147</v>
      </c>
      <c r="CZ440" s="1" t="s">
        <v>147</v>
      </c>
    </row>
    <row r="441" spans="1:105" x14ac:dyDescent="0.3">
      <c r="A441" s="1" t="s">
        <v>2798</v>
      </c>
      <c r="B441" s="1" t="s">
        <v>2799</v>
      </c>
      <c r="E441" s="1" t="s">
        <v>2800</v>
      </c>
      <c r="G441" s="1" t="s">
        <v>2954</v>
      </c>
      <c r="H441" s="1">
        <v>71210</v>
      </c>
      <c r="I441" s="1" t="s">
        <v>2801</v>
      </c>
      <c r="K441" s="1" t="s">
        <v>2955</v>
      </c>
      <c r="L441" s="1" t="s">
        <v>2956</v>
      </c>
      <c r="M441" s="1" t="s">
        <v>2957</v>
      </c>
      <c r="CC441" s="1" t="s">
        <v>147</v>
      </c>
      <c r="CD441" s="1" t="s">
        <v>147</v>
      </c>
    </row>
    <row r="442" spans="1:105" x14ac:dyDescent="0.3">
      <c r="A442" s="1" t="s">
        <v>1498</v>
      </c>
      <c r="B442" s="1" t="s">
        <v>1499</v>
      </c>
      <c r="E442" s="1" t="s">
        <v>1642</v>
      </c>
      <c r="G442" s="1" t="s">
        <v>1709</v>
      </c>
      <c r="H442" s="1">
        <v>71210</v>
      </c>
      <c r="I442" s="1" t="s">
        <v>2801</v>
      </c>
      <c r="K442" s="1" t="s">
        <v>1809</v>
      </c>
      <c r="AN442" s="1" t="s">
        <v>147</v>
      </c>
      <c r="CF442" s="1" t="s">
        <v>147</v>
      </c>
    </row>
    <row r="443" spans="1:105" x14ac:dyDescent="0.3">
      <c r="A443" s="1" t="s">
        <v>1576</v>
      </c>
      <c r="B443" s="1" t="s">
        <v>1577</v>
      </c>
      <c r="E443" s="1" t="s">
        <v>3339</v>
      </c>
      <c r="G443" s="1" t="s">
        <v>1748</v>
      </c>
      <c r="H443" s="1">
        <v>71220</v>
      </c>
      <c r="I443" s="1" t="s">
        <v>3005</v>
      </c>
      <c r="K443" s="1" t="s">
        <v>1855</v>
      </c>
      <c r="N443" s="1" t="s">
        <v>147</v>
      </c>
      <c r="S443" s="1" t="s">
        <v>3340</v>
      </c>
      <c r="T443" s="1" t="s">
        <v>494</v>
      </c>
      <c r="U443" s="1" t="s">
        <v>3340</v>
      </c>
      <c r="V443" s="1" t="s">
        <v>494</v>
      </c>
      <c r="W443" s="1" t="s">
        <v>3340</v>
      </c>
      <c r="X443" s="1" t="s">
        <v>494</v>
      </c>
      <c r="Y443" s="1" t="s">
        <v>3340</v>
      </c>
      <c r="Z443" s="1" t="s">
        <v>494</v>
      </c>
      <c r="AA443" s="1" t="s">
        <v>488</v>
      </c>
      <c r="AB443" s="1" t="s">
        <v>512</v>
      </c>
      <c r="AC443" s="1" t="s">
        <v>186</v>
      </c>
      <c r="AN443" s="1" t="s">
        <v>147</v>
      </c>
      <c r="AT443" s="1" t="s">
        <v>147</v>
      </c>
      <c r="CF443" s="1" t="s">
        <v>147</v>
      </c>
      <c r="CG443" s="1" t="s">
        <v>147</v>
      </c>
    </row>
    <row r="444" spans="1:105" x14ac:dyDescent="0.3">
      <c r="A444" t="s">
        <v>3266</v>
      </c>
      <c r="B444" t="s">
        <v>3267</v>
      </c>
      <c r="E444" s="1" t="s">
        <v>2982</v>
      </c>
      <c r="G444" s="1" t="s">
        <v>2981</v>
      </c>
      <c r="H444" s="1">
        <v>71230</v>
      </c>
      <c r="I444" s="1" t="s">
        <v>3033</v>
      </c>
      <c r="K444" s="1" t="s">
        <v>2983</v>
      </c>
      <c r="L444" s="1" t="s">
        <v>2984</v>
      </c>
      <c r="M444" s="1" t="s">
        <v>2985</v>
      </c>
      <c r="CC444" s="1" t="s">
        <v>147</v>
      </c>
    </row>
    <row r="445" spans="1:105" x14ac:dyDescent="0.3">
      <c r="A445" s="1" t="s">
        <v>844</v>
      </c>
      <c r="B445" s="1" t="s">
        <v>845</v>
      </c>
      <c r="E445" s="1" t="s">
        <v>3338</v>
      </c>
      <c r="G445" s="1" t="s">
        <v>912</v>
      </c>
      <c r="H445" s="1">
        <v>71240</v>
      </c>
      <c r="I445" s="1" t="s">
        <v>936</v>
      </c>
      <c r="K445" s="1" t="s">
        <v>1873</v>
      </c>
      <c r="L445" s="1" t="s">
        <v>1004</v>
      </c>
      <c r="N445" s="1" t="s">
        <v>147</v>
      </c>
      <c r="AN445" s="1" t="s">
        <v>147</v>
      </c>
      <c r="AP445" s="1" t="s">
        <v>147</v>
      </c>
      <c r="AT445" s="1" t="s">
        <v>147</v>
      </c>
      <c r="BO445" s="1" t="s">
        <v>147</v>
      </c>
      <c r="BP445" s="1" t="s">
        <v>147</v>
      </c>
      <c r="CF445" s="1" t="s">
        <v>147</v>
      </c>
    </row>
    <row r="446" spans="1:105" x14ac:dyDescent="0.3">
      <c r="A446" s="1" t="s">
        <v>2014</v>
      </c>
      <c r="B446" s="1" t="s">
        <v>2015</v>
      </c>
      <c r="E446" s="1" t="s">
        <v>1934</v>
      </c>
      <c r="G446" s="1" t="s">
        <v>2096</v>
      </c>
      <c r="H446" s="1">
        <v>71250</v>
      </c>
      <c r="I446" s="1" t="s">
        <v>2919</v>
      </c>
      <c r="J446" s="20" t="s">
        <v>2145</v>
      </c>
      <c r="AQ446" s="1" t="s">
        <v>147</v>
      </c>
      <c r="AR446" s="1" t="s">
        <v>147</v>
      </c>
    </row>
    <row r="447" spans="1:105" x14ac:dyDescent="0.3">
      <c r="A447" s="1" t="s">
        <v>2804</v>
      </c>
      <c r="B447" s="1" t="s">
        <v>2805</v>
      </c>
      <c r="E447" s="1" t="s">
        <v>2806</v>
      </c>
      <c r="G447" s="1" t="str">
        <f>CONCATENATE(E447," ",F447)</f>
        <v xml:space="preserve">Maison familiale du Clunisois </v>
      </c>
      <c r="H447" s="1">
        <v>71250</v>
      </c>
      <c r="I447" s="1" t="s">
        <v>2807</v>
      </c>
    </row>
    <row r="448" spans="1:105" x14ac:dyDescent="0.3">
      <c r="A448" s="1" t="s">
        <v>1486</v>
      </c>
      <c r="B448" s="1" t="s">
        <v>1487</v>
      </c>
      <c r="E448" s="1" t="s">
        <v>1638</v>
      </c>
      <c r="G448" s="1" t="s">
        <v>1703</v>
      </c>
      <c r="H448" s="1">
        <v>71250</v>
      </c>
      <c r="I448" s="1" t="s">
        <v>2919</v>
      </c>
      <c r="K448" s="1" t="s">
        <v>1800</v>
      </c>
      <c r="S448" s="1" t="s">
        <v>508</v>
      </c>
      <c r="T448" s="1" t="s">
        <v>507</v>
      </c>
      <c r="U448" s="1" t="s">
        <v>508</v>
      </c>
      <c r="V448" s="1" t="s">
        <v>507</v>
      </c>
      <c r="W448" s="1" t="s">
        <v>508</v>
      </c>
      <c r="X448" s="1" t="s">
        <v>507</v>
      </c>
      <c r="Y448" s="1" t="s">
        <v>508</v>
      </c>
      <c r="Z448" s="1" t="s">
        <v>507</v>
      </c>
      <c r="AA448" s="1" t="s">
        <v>508</v>
      </c>
      <c r="AB448" s="1" t="s">
        <v>507</v>
      </c>
      <c r="AN448" s="1" t="s">
        <v>147</v>
      </c>
      <c r="CF448" s="1" t="s">
        <v>147</v>
      </c>
    </row>
    <row r="449" spans="1:102" x14ac:dyDescent="0.3">
      <c r="A449" s="1" t="s">
        <v>1592</v>
      </c>
      <c r="B449" s="1" t="s">
        <v>1593</v>
      </c>
      <c r="E449" s="1" t="s">
        <v>3071</v>
      </c>
      <c r="F449" s="1" t="s">
        <v>130</v>
      </c>
      <c r="G449" s="1" t="s">
        <v>1756</v>
      </c>
      <c r="H449" s="1">
        <v>71250</v>
      </c>
      <c r="I449" s="1" t="s">
        <v>3012</v>
      </c>
      <c r="K449" s="1" t="s">
        <v>1865</v>
      </c>
      <c r="AN449" s="1" t="s">
        <v>147</v>
      </c>
      <c r="CF449" s="1" t="s">
        <v>147</v>
      </c>
    </row>
    <row r="450" spans="1:102" x14ac:dyDescent="0.3">
      <c r="A450" s="1" t="s">
        <v>799</v>
      </c>
      <c r="B450" s="1" t="s">
        <v>800</v>
      </c>
      <c r="E450" s="1" t="s">
        <v>863</v>
      </c>
      <c r="G450" s="1" t="s">
        <v>553</v>
      </c>
      <c r="H450" s="1">
        <v>71270</v>
      </c>
      <c r="I450" s="1" t="s">
        <v>554</v>
      </c>
      <c r="J450" s="1" t="s">
        <v>941</v>
      </c>
      <c r="K450" s="1" t="s">
        <v>959</v>
      </c>
      <c r="L450" s="1" t="s">
        <v>984</v>
      </c>
      <c r="N450" s="1" t="s">
        <v>147</v>
      </c>
      <c r="AM450" s="1" t="s">
        <v>147</v>
      </c>
      <c r="AP450" s="1" t="s">
        <v>147</v>
      </c>
      <c r="AV450" s="1" t="s">
        <v>147</v>
      </c>
      <c r="AW450" s="1" t="s">
        <v>147</v>
      </c>
      <c r="AX450" s="1" t="s">
        <v>147</v>
      </c>
      <c r="AY450" s="1" t="s">
        <v>147</v>
      </c>
      <c r="BR450" s="1" t="s">
        <v>147</v>
      </c>
      <c r="BS450" s="1" t="s">
        <v>147</v>
      </c>
    </row>
    <row r="451" spans="1:102" x14ac:dyDescent="0.3">
      <c r="A451" s="1" t="s">
        <v>807</v>
      </c>
      <c r="B451" s="1" t="s">
        <v>808</v>
      </c>
      <c r="E451" s="1" t="s">
        <v>867</v>
      </c>
      <c r="G451" s="1" t="s">
        <v>893</v>
      </c>
      <c r="H451" s="1">
        <v>71290</v>
      </c>
      <c r="I451" s="1" t="s">
        <v>925</v>
      </c>
      <c r="L451" s="1" t="s">
        <v>988</v>
      </c>
      <c r="N451" s="1" t="s">
        <v>147</v>
      </c>
      <c r="U451" s="1" t="s">
        <v>508</v>
      </c>
      <c r="V451" s="1" t="s">
        <v>513</v>
      </c>
      <c r="W451" s="1" t="s">
        <v>508</v>
      </c>
      <c r="X451" s="1" t="s">
        <v>513</v>
      </c>
      <c r="Y451" s="1" t="s">
        <v>508</v>
      </c>
      <c r="Z451" s="1" t="s">
        <v>513</v>
      </c>
      <c r="AA451" s="1" t="s">
        <v>508</v>
      </c>
      <c r="AB451" s="1" t="s">
        <v>513</v>
      </c>
      <c r="AP451" s="1" t="s">
        <v>147</v>
      </c>
      <c r="AY451" s="1" t="s">
        <v>147</v>
      </c>
      <c r="BB451" s="1" t="s">
        <v>147</v>
      </c>
      <c r="BO451" s="1" t="s">
        <v>147</v>
      </c>
      <c r="BP451" s="1" t="s">
        <v>147</v>
      </c>
      <c r="CT451" s="1" t="s">
        <v>147</v>
      </c>
    </row>
    <row r="452" spans="1:102" x14ac:dyDescent="0.3">
      <c r="A452" s="1" t="s">
        <v>817</v>
      </c>
      <c r="B452" s="1" t="s">
        <v>818</v>
      </c>
      <c r="E452" s="1" t="s">
        <v>872</v>
      </c>
      <c r="G452" s="1" t="s">
        <v>898</v>
      </c>
      <c r="H452" s="1">
        <v>71290</v>
      </c>
      <c r="I452" s="1" t="s">
        <v>925</v>
      </c>
      <c r="J452" s="1" t="s">
        <v>943</v>
      </c>
      <c r="K452" s="1" t="s">
        <v>964</v>
      </c>
      <c r="L452" s="1" t="s">
        <v>988</v>
      </c>
      <c r="N452" s="1" t="s">
        <v>147</v>
      </c>
      <c r="U452" s="1" t="s">
        <v>508</v>
      </c>
      <c r="W452" s="1" t="s">
        <v>508</v>
      </c>
      <c r="Y452" s="1" t="s">
        <v>508</v>
      </c>
      <c r="AA452" s="1" t="s">
        <v>508</v>
      </c>
      <c r="AP452" s="1" t="s">
        <v>147</v>
      </c>
      <c r="AV452" s="1" t="s">
        <v>147</v>
      </c>
      <c r="AW452" s="1" t="s">
        <v>147</v>
      </c>
      <c r="AX452" s="1" t="s">
        <v>147</v>
      </c>
      <c r="AY452" s="1" t="s">
        <v>147</v>
      </c>
      <c r="BO452" s="1" t="s">
        <v>147</v>
      </c>
      <c r="BQ452" s="1" t="s">
        <v>147</v>
      </c>
      <c r="BR452" s="1" t="s">
        <v>147</v>
      </c>
      <c r="CX452" s="1" t="s">
        <v>147</v>
      </c>
    </row>
    <row r="453" spans="1:102" x14ac:dyDescent="0.3">
      <c r="A453" s="1" t="s">
        <v>2808</v>
      </c>
      <c r="B453" s="1" t="s">
        <v>2809</v>
      </c>
      <c r="E453" s="1" t="s">
        <v>2810</v>
      </c>
      <c r="G453" s="1" t="str">
        <f>CONCATENATE(E453," ",F453)</f>
        <v xml:space="preserve">Simandre Info' </v>
      </c>
      <c r="H453" s="1">
        <v>71290</v>
      </c>
      <c r="I453" s="1" t="s">
        <v>2811</v>
      </c>
    </row>
    <row r="454" spans="1:102" x14ac:dyDescent="0.3">
      <c r="A454" s="1" t="s">
        <v>2813</v>
      </c>
      <c r="B454" s="1" t="s">
        <v>2814</v>
      </c>
      <c r="E454" s="1" t="s">
        <v>2815</v>
      </c>
      <c r="G454" s="1" t="str">
        <f>CONCATENATE(E454," ",F454)</f>
        <v xml:space="preserve">Cyber-base Ecole du Plessis </v>
      </c>
      <c r="H454" s="1">
        <v>71300</v>
      </c>
      <c r="I454" s="1" t="s">
        <v>2812</v>
      </c>
      <c r="CC454" s="1" t="s">
        <v>147</v>
      </c>
      <c r="CD454" s="1" t="s">
        <v>147</v>
      </c>
    </row>
    <row r="455" spans="1:102" x14ac:dyDescent="0.3">
      <c r="A455" t="s">
        <v>3268</v>
      </c>
      <c r="B455" t="s">
        <v>3269</v>
      </c>
      <c r="E455" s="1" t="s">
        <v>2973</v>
      </c>
      <c r="G455" s="1" t="s">
        <v>2972</v>
      </c>
      <c r="H455" s="1">
        <v>71300</v>
      </c>
      <c r="I455" s="1" t="s">
        <v>2812</v>
      </c>
      <c r="K455" s="1" t="s">
        <v>2974</v>
      </c>
      <c r="L455" s="1" t="s">
        <v>2975</v>
      </c>
      <c r="M455" s="1" t="s">
        <v>2976</v>
      </c>
      <c r="CC455" s="1" t="s">
        <v>147</v>
      </c>
    </row>
    <row r="456" spans="1:102" x14ac:dyDescent="0.3">
      <c r="A456" s="1" t="s">
        <v>838</v>
      </c>
      <c r="B456" s="1" t="s">
        <v>839</v>
      </c>
      <c r="E456" s="1" t="s">
        <v>3047</v>
      </c>
      <c r="F456" s="1" t="s">
        <v>130</v>
      </c>
      <c r="G456" s="1" t="s">
        <v>909</v>
      </c>
      <c r="H456" s="1">
        <v>71310</v>
      </c>
      <c r="I456" s="1" t="s">
        <v>934</v>
      </c>
      <c r="K456" s="1" t="s">
        <v>1833</v>
      </c>
      <c r="N456" s="1" t="s">
        <v>147</v>
      </c>
      <c r="S456" s="1" t="s">
        <v>165</v>
      </c>
      <c r="T456" s="1" t="s">
        <v>163</v>
      </c>
      <c r="U456" s="1" t="s">
        <v>186</v>
      </c>
      <c r="V456" s="1" t="s">
        <v>163</v>
      </c>
      <c r="W456" s="1" t="s">
        <v>165</v>
      </c>
      <c r="X456" s="1" t="s">
        <v>163</v>
      </c>
      <c r="Y456" s="1" t="s">
        <v>165</v>
      </c>
      <c r="Z456" s="1" t="s">
        <v>163</v>
      </c>
      <c r="AA456" s="1" t="s">
        <v>165</v>
      </c>
      <c r="AB456" s="1" t="s">
        <v>163</v>
      </c>
      <c r="AC456" s="1" t="s">
        <v>165</v>
      </c>
      <c r="AN456" s="1" t="s">
        <v>147</v>
      </c>
      <c r="AP456" s="1" t="s">
        <v>147</v>
      </c>
      <c r="BO456" s="1" t="s">
        <v>147</v>
      </c>
      <c r="BP456" s="1" t="s">
        <v>147</v>
      </c>
      <c r="CF456" s="1" t="s">
        <v>147</v>
      </c>
    </row>
    <row r="457" spans="1:102" x14ac:dyDescent="0.3">
      <c r="A457" s="1" t="s">
        <v>1614</v>
      </c>
      <c r="B457" s="1" t="s">
        <v>1615</v>
      </c>
      <c r="E457" s="1" t="s">
        <v>1676</v>
      </c>
      <c r="G457" s="1" t="s">
        <v>1768</v>
      </c>
      <c r="H457" s="1">
        <v>71320</v>
      </c>
      <c r="I457" s="1" t="s">
        <v>3037</v>
      </c>
      <c r="K457" s="1" t="s">
        <v>1878</v>
      </c>
      <c r="AN457" s="1" t="s">
        <v>147</v>
      </c>
      <c r="CF457" s="1" t="s">
        <v>147</v>
      </c>
    </row>
    <row r="458" spans="1:102" x14ac:dyDescent="0.3">
      <c r="A458" s="1" t="s">
        <v>834</v>
      </c>
      <c r="B458" s="1" t="s">
        <v>835</v>
      </c>
      <c r="E458" s="1" t="s">
        <v>881</v>
      </c>
      <c r="G458" s="1" t="s">
        <v>907</v>
      </c>
      <c r="H458" s="1">
        <v>71330</v>
      </c>
      <c r="I458" s="1" t="s">
        <v>932</v>
      </c>
      <c r="J458" s="1" t="s">
        <v>950</v>
      </c>
      <c r="K458" s="1" t="s">
        <v>972</v>
      </c>
      <c r="L458" s="1" t="s">
        <v>1000</v>
      </c>
      <c r="N458" s="1" t="s">
        <v>147</v>
      </c>
      <c r="T458" s="1" t="s">
        <v>163</v>
      </c>
      <c r="U458" s="1" t="s">
        <v>165</v>
      </c>
      <c r="V458" s="1" t="s">
        <v>163</v>
      </c>
      <c r="W458" s="1" t="s">
        <v>165</v>
      </c>
      <c r="X458" s="1" t="s">
        <v>163</v>
      </c>
      <c r="Y458" s="1" t="s">
        <v>165</v>
      </c>
      <c r="Z458" s="1" t="s">
        <v>163</v>
      </c>
      <c r="AA458" s="1" t="s">
        <v>165</v>
      </c>
      <c r="AB458" s="1" t="s">
        <v>163</v>
      </c>
      <c r="AC458" s="1" t="s">
        <v>165</v>
      </c>
      <c r="AP458" s="1" t="s">
        <v>147</v>
      </c>
      <c r="BO458" s="1" t="s">
        <v>147</v>
      </c>
      <c r="CI458" s="1" t="s">
        <v>147</v>
      </c>
      <c r="CL458" s="1" t="s">
        <v>147</v>
      </c>
    </row>
    <row r="459" spans="1:102" x14ac:dyDescent="0.3">
      <c r="A459" s="1" t="s">
        <v>1580</v>
      </c>
      <c r="B459" s="1" t="s">
        <v>1581</v>
      </c>
      <c r="E459" s="1" t="s">
        <v>1665</v>
      </c>
      <c r="G459" s="1" t="s">
        <v>1751</v>
      </c>
      <c r="H459" s="1">
        <v>71330</v>
      </c>
      <c r="I459" s="1" t="s">
        <v>3007</v>
      </c>
      <c r="K459" s="1" t="s">
        <v>1858</v>
      </c>
      <c r="AN459" s="1" t="s">
        <v>147</v>
      </c>
      <c r="CF459" s="1" t="s">
        <v>147</v>
      </c>
    </row>
    <row r="460" spans="1:102" x14ac:dyDescent="0.3">
      <c r="A460" s="1" t="s">
        <v>825</v>
      </c>
      <c r="B460" s="1" t="s">
        <v>826</v>
      </c>
      <c r="E460" s="1" t="s">
        <v>876</v>
      </c>
      <c r="G460" s="1" t="s">
        <v>902</v>
      </c>
      <c r="H460" s="1">
        <v>71332</v>
      </c>
      <c r="I460" s="1" t="s">
        <v>926</v>
      </c>
      <c r="J460" s="1" t="s">
        <v>945</v>
      </c>
      <c r="L460" s="1" t="s">
        <v>995</v>
      </c>
      <c r="N460" s="1" t="s">
        <v>147</v>
      </c>
      <c r="S460" s="1" t="s">
        <v>490</v>
      </c>
      <c r="T460" s="1" t="s">
        <v>498</v>
      </c>
      <c r="U460" s="1" t="s">
        <v>490</v>
      </c>
      <c r="V460" s="1" t="s">
        <v>498</v>
      </c>
      <c r="W460" s="1" t="s">
        <v>490</v>
      </c>
      <c r="X460" s="1" t="s">
        <v>498</v>
      </c>
      <c r="Y460" s="1" t="s">
        <v>490</v>
      </c>
      <c r="AA460" s="1" t="s">
        <v>490</v>
      </c>
      <c r="AB460" s="1" t="s">
        <v>498</v>
      </c>
      <c r="AP460" s="1" t="s">
        <v>147</v>
      </c>
      <c r="AW460" s="1" t="s">
        <v>147</v>
      </c>
      <c r="AY460" s="1" t="s">
        <v>147</v>
      </c>
      <c r="CS460" s="1" t="s">
        <v>147</v>
      </c>
    </row>
    <row r="461" spans="1:102" x14ac:dyDescent="0.3">
      <c r="A461" s="1" t="s">
        <v>1538</v>
      </c>
      <c r="B461" s="1" t="s">
        <v>1539</v>
      </c>
      <c r="E461" s="1" t="s">
        <v>3341</v>
      </c>
      <c r="G461" s="1" t="s">
        <v>1729</v>
      </c>
      <c r="H461" s="1">
        <v>71340</v>
      </c>
      <c r="I461" s="1" t="s">
        <v>2902</v>
      </c>
      <c r="K461" s="20" t="s">
        <v>3342</v>
      </c>
      <c r="N461" s="1" t="s">
        <v>147</v>
      </c>
      <c r="S461" s="1" t="s">
        <v>490</v>
      </c>
      <c r="U461" s="1" t="s">
        <v>490</v>
      </c>
      <c r="W461" s="1" t="s">
        <v>490</v>
      </c>
      <c r="Y461" s="1" t="s">
        <v>490</v>
      </c>
      <c r="AA461" s="1" t="s">
        <v>490</v>
      </c>
      <c r="AB461" s="1" t="s">
        <v>512</v>
      </c>
      <c r="AC461" s="1" t="s">
        <v>165</v>
      </c>
      <c r="AN461" s="1" t="s">
        <v>147</v>
      </c>
      <c r="AT461" s="1" t="s">
        <v>147</v>
      </c>
      <c r="CF461" s="1" t="s">
        <v>147</v>
      </c>
      <c r="CG461" s="1" t="s">
        <v>147</v>
      </c>
    </row>
    <row r="462" spans="1:102" x14ac:dyDescent="0.3">
      <c r="A462" s="1" t="s">
        <v>846</v>
      </c>
      <c r="B462" s="1" t="s">
        <v>847</v>
      </c>
      <c r="E462" s="1" t="s">
        <v>3335</v>
      </c>
      <c r="G462" s="1" t="s">
        <v>913</v>
      </c>
      <c r="H462" s="1">
        <v>71350</v>
      </c>
      <c r="I462" s="1" t="s">
        <v>937</v>
      </c>
      <c r="K462" s="20" t="s">
        <v>3336</v>
      </c>
      <c r="L462" s="1" t="s">
        <v>1005</v>
      </c>
      <c r="N462" s="1" t="s">
        <v>147</v>
      </c>
      <c r="S462" s="1" t="s">
        <v>3337</v>
      </c>
      <c r="T462" s="1" t="s">
        <v>507</v>
      </c>
      <c r="U462" s="1" t="s">
        <v>3337</v>
      </c>
      <c r="V462" s="1" t="s">
        <v>507</v>
      </c>
      <c r="W462" s="1" t="s">
        <v>3337</v>
      </c>
      <c r="X462" s="1" t="s">
        <v>507</v>
      </c>
      <c r="Y462" s="1" t="s">
        <v>3337</v>
      </c>
      <c r="Z462" s="1" t="s">
        <v>507</v>
      </c>
      <c r="AA462" s="1" t="s">
        <v>3337</v>
      </c>
      <c r="AB462" s="1" t="s">
        <v>507</v>
      </c>
      <c r="AN462" s="1" t="s">
        <v>147</v>
      </c>
      <c r="AP462" s="1" t="s">
        <v>147</v>
      </c>
      <c r="AT462" s="1" t="s">
        <v>147</v>
      </c>
      <c r="BO462" s="1" t="s">
        <v>147</v>
      </c>
      <c r="BP462" s="1" t="s">
        <v>147</v>
      </c>
      <c r="CF462" s="1" t="s">
        <v>147</v>
      </c>
    </row>
    <row r="463" spans="1:102" x14ac:dyDescent="0.3">
      <c r="A463" s="1" t="s">
        <v>1500</v>
      </c>
      <c r="B463" s="1" t="s">
        <v>1501</v>
      </c>
      <c r="E463" s="1" t="s">
        <v>1643</v>
      </c>
      <c r="G463" s="1" t="s">
        <v>1710</v>
      </c>
      <c r="H463" s="1">
        <v>71360</v>
      </c>
      <c r="I463" s="1" t="s">
        <v>2925</v>
      </c>
      <c r="K463" s="1" t="s">
        <v>1810</v>
      </c>
      <c r="AN463" s="1" t="s">
        <v>147</v>
      </c>
      <c r="CF463" s="1" t="s">
        <v>147</v>
      </c>
    </row>
    <row r="464" spans="1:102" x14ac:dyDescent="0.3">
      <c r="A464" s="1" t="s">
        <v>842</v>
      </c>
      <c r="B464" s="1" t="s">
        <v>843</v>
      </c>
      <c r="E464" s="1" t="s">
        <v>1664</v>
      </c>
      <c r="G464" s="1" t="s">
        <v>911</v>
      </c>
      <c r="H464" s="1">
        <v>71370</v>
      </c>
      <c r="I464" s="1" t="s">
        <v>935</v>
      </c>
      <c r="J464" s="1" t="s">
        <v>951</v>
      </c>
      <c r="K464" s="1" t="s">
        <v>974</v>
      </c>
      <c r="L464" s="1" t="s">
        <v>1003</v>
      </c>
      <c r="N464" s="1" t="s">
        <v>147</v>
      </c>
      <c r="T464" s="1" t="s">
        <v>173</v>
      </c>
      <c r="U464" s="1" t="s">
        <v>490</v>
      </c>
      <c r="V464" s="1" t="s">
        <v>163</v>
      </c>
      <c r="W464" s="1" t="s">
        <v>490</v>
      </c>
      <c r="Y464" s="1" t="s">
        <v>490</v>
      </c>
      <c r="AA464" s="1" t="s">
        <v>488</v>
      </c>
      <c r="AC464" s="1" t="s">
        <v>488</v>
      </c>
      <c r="AN464" s="1" t="s">
        <v>147</v>
      </c>
      <c r="AP464" s="1" t="s">
        <v>147</v>
      </c>
      <c r="BO464" s="1" t="s">
        <v>147</v>
      </c>
      <c r="BP464" s="1" t="s">
        <v>147</v>
      </c>
      <c r="CF464" s="1" t="s">
        <v>147</v>
      </c>
    </row>
    <row r="465" spans="1:107" x14ac:dyDescent="0.3">
      <c r="A465" s="1" t="s">
        <v>2816</v>
      </c>
      <c r="B465" s="1" t="s">
        <v>2817</v>
      </c>
      <c r="E465" s="1" t="s">
        <v>2818</v>
      </c>
      <c r="G465" s="1" t="str">
        <f>CONCATENATE(E465," ",F465)</f>
        <v xml:space="preserve">Agora des Jeunes - Espace Multimédia </v>
      </c>
      <c r="H465" s="1">
        <v>71380</v>
      </c>
      <c r="I465" s="1" t="s">
        <v>3031</v>
      </c>
      <c r="CC465" s="1" t="s">
        <v>147</v>
      </c>
      <c r="DC465" s="1" t="s">
        <v>147</v>
      </c>
    </row>
    <row r="466" spans="1:107" x14ac:dyDescent="0.3">
      <c r="A466" s="1" t="s">
        <v>829</v>
      </c>
      <c r="B466" s="1" t="s">
        <v>830</v>
      </c>
      <c r="E466" s="1" t="s">
        <v>878</v>
      </c>
      <c r="G466" s="1" t="s">
        <v>904</v>
      </c>
      <c r="H466" s="1">
        <v>71380</v>
      </c>
      <c r="I466" s="1" t="s">
        <v>930</v>
      </c>
      <c r="J466" s="1" t="s">
        <v>947</v>
      </c>
      <c r="K466" s="1" t="s">
        <v>969</v>
      </c>
      <c r="L466" s="1" t="s">
        <v>997</v>
      </c>
      <c r="Q466" s="1" t="s">
        <v>147</v>
      </c>
      <c r="T466" s="1" t="s">
        <v>173</v>
      </c>
      <c r="V466" s="1" t="s">
        <v>173</v>
      </c>
      <c r="X466" s="1" t="s">
        <v>173</v>
      </c>
      <c r="Z466" s="1" t="s">
        <v>173</v>
      </c>
      <c r="AB466" s="1" t="s">
        <v>173</v>
      </c>
      <c r="AP466" s="1" t="s">
        <v>147</v>
      </c>
      <c r="AV466" s="1" t="s">
        <v>147</v>
      </c>
      <c r="AW466" s="1" t="s">
        <v>147</v>
      </c>
      <c r="AX466" s="1" t="s">
        <v>147</v>
      </c>
      <c r="AY466" s="1" t="s">
        <v>147</v>
      </c>
      <c r="BO466" s="1" t="s">
        <v>147</v>
      </c>
      <c r="CC466" s="1" t="s">
        <v>147</v>
      </c>
    </row>
    <row r="467" spans="1:107" x14ac:dyDescent="0.3">
      <c r="A467" s="1" t="s">
        <v>2819</v>
      </c>
      <c r="B467" s="1" t="s">
        <v>2820</v>
      </c>
      <c r="E467" s="1" t="s">
        <v>2821</v>
      </c>
      <c r="H467" s="1">
        <v>71390</v>
      </c>
      <c r="I467" s="1" t="s">
        <v>3025</v>
      </c>
      <c r="CC467" s="1" t="s">
        <v>147</v>
      </c>
    </row>
    <row r="468" spans="1:107" x14ac:dyDescent="0.3">
      <c r="A468" s="1" t="s">
        <v>1283</v>
      </c>
      <c r="B468" s="1" t="s">
        <v>1284</v>
      </c>
      <c r="E468" s="1" t="s">
        <v>1323</v>
      </c>
      <c r="G468" s="1" t="s">
        <v>1351</v>
      </c>
      <c r="H468" s="1">
        <v>71400</v>
      </c>
      <c r="I468" s="1" t="s">
        <v>1256</v>
      </c>
      <c r="J468" s="1" t="s">
        <v>1377</v>
      </c>
      <c r="K468" s="1" t="s">
        <v>1400</v>
      </c>
      <c r="L468" s="1" t="s">
        <v>1422</v>
      </c>
      <c r="DA468" s="1" t="s">
        <v>147</v>
      </c>
    </row>
    <row r="469" spans="1:107" x14ac:dyDescent="0.3">
      <c r="A469" s="1" t="s">
        <v>2822</v>
      </c>
      <c r="B469" s="1" t="s">
        <v>2823</v>
      </c>
      <c r="E469" s="1" t="s">
        <v>2824</v>
      </c>
      <c r="G469" s="1" t="str">
        <f>CONCATENATE(E469," ",F469)</f>
        <v xml:space="preserve">Espace Cyber jeunes. MIFE d Autun </v>
      </c>
      <c r="H469" s="1">
        <v>71400</v>
      </c>
      <c r="I469" s="1" t="s">
        <v>1256</v>
      </c>
      <c r="CC469" s="1" t="s">
        <v>147</v>
      </c>
    </row>
    <row r="470" spans="1:107" x14ac:dyDescent="0.3">
      <c r="A470" s="1" t="s">
        <v>1970</v>
      </c>
      <c r="B470" s="1" t="s">
        <v>1971</v>
      </c>
      <c r="E470" s="1" t="s">
        <v>1912</v>
      </c>
      <c r="G470" s="1" t="s">
        <v>2075</v>
      </c>
      <c r="H470" s="1">
        <v>71400</v>
      </c>
      <c r="I470" s="1" t="s">
        <v>1256</v>
      </c>
      <c r="J470" s="20" t="s">
        <v>1260</v>
      </c>
      <c r="K470" s="20" t="s">
        <v>2178</v>
      </c>
      <c r="L470" s="1" t="s">
        <v>1267</v>
      </c>
      <c r="AQ470" s="1" t="s">
        <v>147</v>
      </c>
      <c r="AR470" s="1" t="s">
        <v>147</v>
      </c>
      <c r="AS470" s="1" t="s">
        <v>147</v>
      </c>
    </row>
    <row r="471" spans="1:107" x14ac:dyDescent="0.3">
      <c r="A471" s="1" t="s">
        <v>1970</v>
      </c>
      <c r="B471" s="1" t="s">
        <v>1971</v>
      </c>
      <c r="E471" s="1" t="s">
        <v>1913</v>
      </c>
      <c r="G471" s="1" t="s">
        <v>2075</v>
      </c>
      <c r="H471" s="1">
        <v>71400</v>
      </c>
      <c r="I471" s="1" t="s">
        <v>1256</v>
      </c>
      <c r="J471" s="20" t="s">
        <v>2127</v>
      </c>
      <c r="K471" s="20" t="s">
        <v>2179</v>
      </c>
      <c r="L471" s="1" t="s">
        <v>2180</v>
      </c>
      <c r="AQ471" s="1" t="s">
        <v>147</v>
      </c>
    </row>
    <row r="472" spans="1:107" x14ac:dyDescent="0.3">
      <c r="A472" t="s">
        <v>3264</v>
      </c>
      <c r="B472" t="s">
        <v>3265</v>
      </c>
      <c r="E472" s="1" t="s">
        <v>2950</v>
      </c>
      <c r="G472" s="1" t="s">
        <v>2949</v>
      </c>
      <c r="H472" s="1">
        <v>71420</v>
      </c>
      <c r="I472" s="1" t="s">
        <v>2825</v>
      </c>
      <c r="K472" s="1" t="s">
        <v>2951</v>
      </c>
      <c r="L472" s="1" t="s">
        <v>2952</v>
      </c>
      <c r="M472" s="1" t="s">
        <v>2953</v>
      </c>
      <c r="CC472" s="1" t="s">
        <v>147</v>
      </c>
      <c r="CJ472" s="1" t="s">
        <v>147</v>
      </c>
    </row>
    <row r="473" spans="1:107" x14ac:dyDescent="0.3">
      <c r="A473" t="s">
        <v>3210</v>
      </c>
      <c r="B473" t="s">
        <v>3211</v>
      </c>
      <c r="E473" s="1" t="s">
        <v>2966</v>
      </c>
      <c r="G473" s="1" t="s">
        <v>2967</v>
      </c>
      <c r="H473" s="1">
        <v>71450</v>
      </c>
      <c r="I473" s="1" t="s">
        <v>2968</v>
      </c>
      <c r="K473" s="20" t="s">
        <v>2969</v>
      </c>
      <c r="L473" s="1" t="s">
        <v>2970</v>
      </c>
      <c r="M473" s="1" t="s">
        <v>2971</v>
      </c>
    </row>
    <row r="474" spans="1:107" x14ac:dyDescent="0.3">
      <c r="A474" s="1" t="s">
        <v>1598</v>
      </c>
      <c r="B474" s="1" t="s">
        <v>1599</v>
      </c>
      <c r="E474" s="1" t="s">
        <v>1670</v>
      </c>
      <c r="G474" s="1" t="s">
        <v>1760</v>
      </c>
      <c r="H474" s="1">
        <v>71460</v>
      </c>
      <c r="I474" s="1" t="s">
        <v>3016</v>
      </c>
      <c r="K474" s="1" t="s">
        <v>1869</v>
      </c>
      <c r="AN474" s="1" t="s">
        <v>147</v>
      </c>
      <c r="CF474" s="1" t="s">
        <v>147</v>
      </c>
    </row>
    <row r="475" spans="1:107" x14ac:dyDescent="0.3">
      <c r="A475" s="1" t="s">
        <v>840</v>
      </c>
      <c r="B475" s="1" t="s">
        <v>841</v>
      </c>
      <c r="E475" s="1" t="s">
        <v>3048</v>
      </c>
      <c r="G475" s="1" t="s">
        <v>910</v>
      </c>
      <c r="H475" s="1">
        <v>71470</v>
      </c>
      <c r="I475" s="1" t="s">
        <v>3035</v>
      </c>
      <c r="L475" s="1" t="s">
        <v>1002</v>
      </c>
      <c r="N475" s="1" t="s">
        <v>147</v>
      </c>
      <c r="S475" s="1" t="s">
        <v>503</v>
      </c>
      <c r="U475" s="1" t="s">
        <v>503</v>
      </c>
      <c r="W475" s="1" t="s">
        <v>503</v>
      </c>
      <c r="Y475" s="1" t="s">
        <v>503</v>
      </c>
      <c r="AA475" s="1" t="s">
        <v>503</v>
      </c>
      <c r="AC475" s="1" t="s">
        <v>503</v>
      </c>
      <c r="AN475" s="1" t="s">
        <v>147</v>
      </c>
      <c r="AP475" s="1" t="s">
        <v>147</v>
      </c>
      <c r="BO475" s="1" t="s">
        <v>147</v>
      </c>
      <c r="BP475" s="1" t="s">
        <v>147</v>
      </c>
      <c r="CF475" s="1" t="s">
        <v>147</v>
      </c>
    </row>
    <row r="476" spans="1:107" x14ac:dyDescent="0.3">
      <c r="A476" s="1" t="s">
        <v>841</v>
      </c>
      <c r="B476" s="1" t="s">
        <v>840</v>
      </c>
      <c r="E476" s="1" t="s">
        <v>1663</v>
      </c>
      <c r="G476" s="1" t="s">
        <v>1749</v>
      </c>
      <c r="H476" s="1">
        <v>71470</v>
      </c>
      <c r="I476" s="1" t="s">
        <v>3006</v>
      </c>
      <c r="K476" s="1" t="s">
        <v>1856</v>
      </c>
      <c r="AN476" s="1" t="s">
        <v>147</v>
      </c>
      <c r="CF476" s="1" t="s">
        <v>147</v>
      </c>
    </row>
    <row r="477" spans="1:107" x14ac:dyDescent="0.3">
      <c r="A477" s="1" t="s">
        <v>805</v>
      </c>
      <c r="B477" s="1" t="s">
        <v>806</v>
      </c>
      <c r="E477" s="1" t="s">
        <v>866</v>
      </c>
      <c r="G477" s="1" t="s">
        <v>892</v>
      </c>
      <c r="H477" s="1">
        <v>71480</v>
      </c>
      <c r="I477" s="1" t="s">
        <v>924</v>
      </c>
      <c r="K477" s="1" t="s">
        <v>961</v>
      </c>
      <c r="L477" s="1" t="s">
        <v>987</v>
      </c>
      <c r="N477" s="1" t="s">
        <v>147</v>
      </c>
      <c r="U477" s="1" t="s">
        <v>165</v>
      </c>
      <c r="W477" s="1" t="s">
        <v>165</v>
      </c>
      <c r="Y477" s="1" t="s">
        <v>165</v>
      </c>
      <c r="Z477" s="1" t="s">
        <v>163</v>
      </c>
      <c r="AP477" s="1" t="s">
        <v>147</v>
      </c>
      <c r="AY477" s="1" t="s">
        <v>147</v>
      </c>
      <c r="BB477" s="1" t="s">
        <v>147</v>
      </c>
      <c r="BO477" s="1" t="s">
        <v>147</v>
      </c>
      <c r="BP477" s="1" t="s">
        <v>147</v>
      </c>
      <c r="CT477" s="1" t="s">
        <v>147</v>
      </c>
    </row>
    <row r="478" spans="1:107" x14ac:dyDescent="0.3">
      <c r="A478" s="1" t="s">
        <v>1490</v>
      </c>
      <c r="B478" s="1" t="s">
        <v>1491</v>
      </c>
      <c r="E478" s="1" t="s">
        <v>1639</v>
      </c>
      <c r="G478" s="1" t="s">
        <v>1705</v>
      </c>
      <c r="H478" s="1">
        <v>71490</v>
      </c>
      <c r="I478" s="1" t="s">
        <v>2920</v>
      </c>
      <c r="K478" s="1" t="s">
        <v>1803</v>
      </c>
      <c r="S478" s="1" t="s">
        <v>490</v>
      </c>
      <c r="T478" s="1" t="s">
        <v>507</v>
      </c>
      <c r="U478" s="1" t="s">
        <v>490</v>
      </c>
      <c r="V478" s="1" t="s">
        <v>507</v>
      </c>
      <c r="W478" s="1" t="s">
        <v>490</v>
      </c>
      <c r="X478" s="1" t="s">
        <v>507</v>
      </c>
      <c r="Y478" s="1" t="s">
        <v>490</v>
      </c>
      <c r="Z478" s="1" t="s">
        <v>507</v>
      </c>
      <c r="AA478" s="1" t="s">
        <v>490</v>
      </c>
      <c r="AB478" s="1" t="s">
        <v>507</v>
      </c>
      <c r="AN478" s="1" t="s">
        <v>147</v>
      </c>
      <c r="CF478" s="1" t="s">
        <v>147</v>
      </c>
    </row>
    <row r="479" spans="1:107" x14ac:dyDescent="0.3">
      <c r="A479" s="1" t="s">
        <v>797</v>
      </c>
      <c r="B479" s="1" t="s">
        <v>798</v>
      </c>
      <c r="E479" s="1" t="s">
        <v>862</v>
      </c>
      <c r="G479" s="1" t="s">
        <v>889</v>
      </c>
      <c r="H479" s="1">
        <v>71500</v>
      </c>
      <c r="I479" s="1" t="s">
        <v>922</v>
      </c>
      <c r="K479" s="1" t="s">
        <v>958</v>
      </c>
      <c r="L479" s="1" t="s">
        <v>983</v>
      </c>
      <c r="N479" s="1" t="s">
        <v>147</v>
      </c>
      <c r="S479" s="1" t="s">
        <v>165</v>
      </c>
      <c r="T479" s="1" t="s">
        <v>517</v>
      </c>
      <c r="U479" s="1" t="s">
        <v>165</v>
      </c>
      <c r="V479" s="1" t="s">
        <v>517</v>
      </c>
      <c r="W479" s="1" t="s">
        <v>165</v>
      </c>
      <c r="X479" s="1" t="s">
        <v>517</v>
      </c>
      <c r="Y479" s="1" t="s">
        <v>165</v>
      </c>
      <c r="Z479" s="1" t="s">
        <v>517</v>
      </c>
      <c r="AA479" s="1" t="s">
        <v>165</v>
      </c>
      <c r="AB479" s="1" t="s">
        <v>517</v>
      </c>
      <c r="AP479" s="1" t="s">
        <v>147</v>
      </c>
      <c r="AW479" s="1" t="s">
        <v>147</v>
      </c>
      <c r="AZ479" s="1" t="s">
        <v>147</v>
      </c>
      <c r="BO479" s="1" t="s">
        <v>147</v>
      </c>
      <c r="BP479" s="1" t="s">
        <v>147</v>
      </c>
    </row>
    <row r="480" spans="1:107" x14ac:dyDescent="0.3">
      <c r="A480" s="1" t="s">
        <v>803</v>
      </c>
      <c r="B480" s="1" t="s">
        <v>804</v>
      </c>
      <c r="E480" s="1" t="s">
        <v>865</v>
      </c>
      <c r="G480" s="1" t="s">
        <v>891</v>
      </c>
      <c r="H480" s="1">
        <v>71500</v>
      </c>
      <c r="I480" s="1" t="s">
        <v>922</v>
      </c>
      <c r="L480" s="1" t="s">
        <v>986</v>
      </c>
      <c r="N480" s="1" t="s">
        <v>147</v>
      </c>
      <c r="S480" s="1" t="s">
        <v>508</v>
      </c>
      <c r="T480" s="1" t="s">
        <v>494</v>
      </c>
      <c r="Y480" s="1" t="s">
        <v>165</v>
      </c>
      <c r="Z480" s="1" t="s">
        <v>163</v>
      </c>
      <c r="AP480" s="1" t="s">
        <v>147</v>
      </c>
      <c r="AY480" s="1" t="s">
        <v>147</v>
      </c>
      <c r="BB480" s="1" t="s">
        <v>147</v>
      </c>
      <c r="BO480" s="1" t="s">
        <v>147</v>
      </c>
      <c r="BP480" s="1" t="s">
        <v>147</v>
      </c>
      <c r="CT480" s="1" t="s">
        <v>147</v>
      </c>
    </row>
    <row r="481" spans="1:115" x14ac:dyDescent="0.3">
      <c r="A481" s="1" t="s">
        <v>821</v>
      </c>
      <c r="B481" s="1" t="s">
        <v>822</v>
      </c>
      <c r="E481" s="1" t="s">
        <v>874</v>
      </c>
      <c r="G481" s="1" t="s">
        <v>900</v>
      </c>
      <c r="H481" s="1">
        <v>71500</v>
      </c>
      <c r="I481" s="1" t="s">
        <v>922</v>
      </c>
      <c r="K481" s="1" t="s">
        <v>966</v>
      </c>
      <c r="L481" s="1" t="s">
        <v>993</v>
      </c>
      <c r="N481" s="1" t="s">
        <v>147</v>
      </c>
      <c r="S481" s="1" t="s">
        <v>503</v>
      </c>
      <c r="T481" s="1" t="s">
        <v>667</v>
      </c>
      <c r="U481" s="1" t="s">
        <v>503</v>
      </c>
      <c r="V481" s="1" t="s">
        <v>667</v>
      </c>
      <c r="W481" s="1" t="s">
        <v>503</v>
      </c>
      <c r="X481" s="1" t="s">
        <v>667</v>
      </c>
      <c r="Y481" s="1" t="s">
        <v>503</v>
      </c>
      <c r="Z481" s="1" t="s">
        <v>667</v>
      </c>
      <c r="AA481" s="1" t="s">
        <v>165</v>
      </c>
      <c r="AP481" s="1" t="s">
        <v>147</v>
      </c>
      <c r="AV481" s="1" t="s">
        <v>147</v>
      </c>
      <c r="AZ481" s="1" t="s">
        <v>147</v>
      </c>
      <c r="BA481" s="1" t="s">
        <v>147</v>
      </c>
      <c r="BP481" s="1" t="s">
        <v>147</v>
      </c>
      <c r="DA481" s="1" t="s">
        <v>147</v>
      </c>
    </row>
    <row r="482" spans="1:115" x14ac:dyDescent="0.3">
      <c r="A482" s="1" t="s">
        <v>2829</v>
      </c>
      <c r="B482" s="1" t="s">
        <v>2830</v>
      </c>
      <c r="E482" s="1" t="s">
        <v>2497</v>
      </c>
      <c r="G482" s="1" t="str">
        <f>CONCATENATE(E482," ",F482)</f>
        <v xml:space="preserve">Couveuse Potentiel </v>
      </c>
      <c r="H482" s="1">
        <v>71500</v>
      </c>
      <c r="I482" s="1" t="s">
        <v>922</v>
      </c>
    </row>
    <row r="483" spans="1:115" x14ac:dyDescent="0.3">
      <c r="A483" s="1" t="s">
        <v>2048</v>
      </c>
      <c r="B483" s="1" t="s">
        <v>2049</v>
      </c>
      <c r="E483" s="1" t="s">
        <v>1954</v>
      </c>
      <c r="G483" s="1" t="s">
        <v>2114</v>
      </c>
      <c r="H483" s="1">
        <v>71500</v>
      </c>
      <c r="I483" s="1" t="s">
        <v>2944</v>
      </c>
      <c r="J483" s="20" t="s">
        <v>2165</v>
      </c>
      <c r="K483" s="20" t="s">
        <v>2228</v>
      </c>
      <c r="AQ483" s="1" t="s">
        <v>147</v>
      </c>
      <c r="AR483" s="1" t="s">
        <v>147</v>
      </c>
    </row>
    <row r="484" spans="1:115" x14ac:dyDescent="0.3">
      <c r="A484" s="1" t="s">
        <v>1289</v>
      </c>
      <c r="B484" s="1" t="s">
        <v>1290</v>
      </c>
      <c r="E484" s="1" t="s">
        <v>1326</v>
      </c>
      <c r="G484" s="1" t="s">
        <v>900</v>
      </c>
      <c r="H484" s="1">
        <v>71500</v>
      </c>
      <c r="I484" s="1" t="s">
        <v>922</v>
      </c>
      <c r="K484" s="1" t="s">
        <v>1403</v>
      </c>
      <c r="L484" s="1" t="s">
        <v>1425</v>
      </c>
      <c r="BV484" s="65"/>
      <c r="DA484" s="1" t="s">
        <v>147</v>
      </c>
    </row>
    <row r="485" spans="1:115" x14ac:dyDescent="0.3">
      <c r="A485" s="1" t="s">
        <v>2826</v>
      </c>
      <c r="B485" s="1" t="s">
        <v>2827</v>
      </c>
      <c r="E485" s="1" t="s">
        <v>2828</v>
      </c>
      <c r="G485" s="1" t="str">
        <f>CONCATENATE(E485," ",F485)</f>
        <v xml:space="preserve">Point central cyber jeunes de Louhans </v>
      </c>
      <c r="H485" s="1">
        <v>71500</v>
      </c>
      <c r="I485" s="1" t="s">
        <v>922</v>
      </c>
      <c r="CC485" s="1" t="s">
        <v>147</v>
      </c>
    </row>
    <row r="486" spans="1:115" x14ac:dyDescent="0.3">
      <c r="A486" s="1" t="s">
        <v>1584</v>
      </c>
      <c r="B486" s="1" t="s">
        <v>1585</v>
      </c>
      <c r="E486" s="1" t="s">
        <v>3075</v>
      </c>
      <c r="G486" s="1" t="s">
        <v>914</v>
      </c>
      <c r="H486" s="1">
        <v>71510</v>
      </c>
      <c r="I486" s="1" t="s">
        <v>3008</v>
      </c>
      <c r="K486" s="1" t="s">
        <v>975</v>
      </c>
      <c r="AN486" s="1" t="s">
        <v>147</v>
      </c>
      <c r="CF486" s="1" t="s">
        <v>147</v>
      </c>
    </row>
    <row r="487" spans="1:115" ht="43.2" x14ac:dyDescent="0.3">
      <c r="A487" s="54" t="s">
        <v>3276</v>
      </c>
      <c r="B487" s="54" t="s">
        <v>3277</v>
      </c>
      <c r="C487" s="54" t="s">
        <v>3275</v>
      </c>
      <c r="D487" s="54" t="s">
        <v>3281</v>
      </c>
      <c r="E487" s="54" t="s">
        <v>3270</v>
      </c>
      <c r="F487" s="54" t="s">
        <v>3271</v>
      </c>
      <c r="G487" s="54" t="s">
        <v>3272</v>
      </c>
      <c r="H487" s="54">
        <v>71520</v>
      </c>
      <c r="I487" s="54" t="s">
        <v>3278</v>
      </c>
      <c r="J487" s="22" t="s">
        <v>3273</v>
      </c>
      <c r="K487" s="54" t="s">
        <v>3274</v>
      </c>
      <c r="L487" s="54" t="s">
        <v>3279</v>
      </c>
      <c r="M487" s="54" t="s">
        <v>3280</v>
      </c>
      <c r="N487" s="54"/>
      <c r="O487" s="54" t="s">
        <v>147</v>
      </c>
      <c r="P487" s="54"/>
      <c r="Q487" s="54"/>
      <c r="R487" s="54"/>
      <c r="S487" s="54" t="s">
        <v>147</v>
      </c>
      <c r="T487" s="54" t="s">
        <v>147</v>
      </c>
      <c r="U487" s="54" t="s">
        <v>147</v>
      </c>
      <c r="V487" s="54" t="s">
        <v>147</v>
      </c>
      <c r="W487" s="54" t="s">
        <v>147</v>
      </c>
      <c r="X487" s="54" t="s">
        <v>147</v>
      </c>
      <c r="Y487" s="54" t="s">
        <v>147</v>
      </c>
      <c r="Z487" s="54" t="s">
        <v>147</v>
      </c>
      <c r="AA487" s="54" t="s">
        <v>147</v>
      </c>
      <c r="AB487" s="54" t="s">
        <v>147</v>
      </c>
      <c r="AC487" s="54" t="s">
        <v>147</v>
      </c>
      <c r="AD487" s="70" t="s">
        <v>147</v>
      </c>
      <c r="AE487" s="70" t="s">
        <v>147</v>
      </c>
      <c r="AF487" s="70" t="s">
        <v>147</v>
      </c>
      <c r="AG487" s="54"/>
      <c r="AH487" s="54"/>
      <c r="AI487" s="54" t="s">
        <v>147</v>
      </c>
      <c r="AJ487" s="54"/>
      <c r="AK487" s="54"/>
      <c r="AL487" s="71">
        <v>43886</v>
      </c>
      <c r="AM487" s="54"/>
      <c r="AN487" s="54"/>
      <c r="AO487" s="54"/>
      <c r="AP487" s="54"/>
      <c r="AQ487" s="54"/>
      <c r="AR487" s="54"/>
      <c r="AS487" s="54"/>
      <c r="AT487" s="54"/>
      <c r="AU487" s="54" t="s">
        <v>3275</v>
      </c>
      <c r="AV487" s="54" t="s">
        <v>147</v>
      </c>
      <c r="AW487" s="54" t="s">
        <v>147</v>
      </c>
      <c r="AX487" s="54" t="s">
        <v>147</v>
      </c>
      <c r="AY487" s="54"/>
      <c r="AZ487" s="54"/>
      <c r="BA487" s="54" t="s">
        <v>147</v>
      </c>
      <c r="BB487" s="54" t="s">
        <v>147</v>
      </c>
      <c r="BC487" s="54"/>
      <c r="BD487" s="54"/>
      <c r="BE487" s="54" t="s">
        <v>147</v>
      </c>
      <c r="BF487" s="54" t="s">
        <v>147</v>
      </c>
      <c r="BG487" s="54" t="s">
        <v>147</v>
      </c>
      <c r="BH487" s="54"/>
      <c r="BI487" s="54"/>
      <c r="BJ487" s="54" t="s">
        <v>147</v>
      </c>
      <c r="BK487" s="54" t="s">
        <v>147</v>
      </c>
      <c r="BL487" s="54" t="s">
        <v>147</v>
      </c>
      <c r="BM487" s="54"/>
      <c r="BN487" s="54"/>
      <c r="BO487" s="54" t="s">
        <v>147</v>
      </c>
      <c r="BP487" s="54"/>
      <c r="BQ487" s="54" t="s">
        <v>147</v>
      </c>
      <c r="BR487" s="54"/>
      <c r="BS487" s="54"/>
      <c r="BT487" s="54" t="s">
        <v>147</v>
      </c>
      <c r="BU487" s="54"/>
      <c r="BV487" s="54"/>
      <c r="BW487" s="54"/>
      <c r="BX487" s="54"/>
      <c r="BY487" s="54"/>
      <c r="BZ487" s="54"/>
      <c r="CA487" s="54">
        <v>1</v>
      </c>
      <c r="CB487" s="54"/>
      <c r="CC487" s="54"/>
      <c r="CD487" s="54"/>
      <c r="CE487" s="54"/>
      <c r="CF487" s="54"/>
      <c r="CG487" s="54"/>
      <c r="CH487" s="54"/>
      <c r="CI487" s="54" t="s">
        <v>147</v>
      </c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</row>
    <row r="488" spans="1:115" x14ac:dyDescent="0.3">
      <c r="A488" s="1" t="s">
        <v>1536</v>
      </c>
      <c r="B488" s="1" t="s">
        <v>1537</v>
      </c>
      <c r="E488" s="1" t="s">
        <v>1655</v>
      </c>
      <c r="G488" s="1" t="s">
        <v>1728</v>
      </c>
      <c r="H488" s="1">
        <v>71520</v>
      </c>
      <c r="I488" s="1" t="s">
        <v>2942</v>
      </c>
      <c r="K488" s="1" t="s">
        <v>1832</v>
      </c>
      <c r="AN488" s="1" t="s">
        <v>147</v>
      </c>
      <c r="CF488" s="1" t="s">
        <v>147</v>
      </c>
    </row>
    <row r="489" spans="1:115" x14ac:dyDescent="0.3">
      <c r="A489" s="1" t="s">
        <v>813</v>
      </c>
      <c r="B489" s="1" t="s">
        <v>814</v>
      </c>
      <c r="E489" s="1" t="s">
        <v>870</v>
      </c>
      <c r="G489" s="1" t="s">
        <v>896</v>
      </c>
      <c r="H489" s="1">
        <v>71530</v>
      </c>
      <c r="I489" s="1" t="s">
        <v>927</v>
      </c>
      <c r="K489" s="1" t="s">
        <v>962</v>
      </c>
      <c r="L489" s="1" t="s">
        <v>990</v>
      </c>
      <c r="N489" s="1" t="s">
        <v>147</v>
      </c>
      <c r="S489" s="1" t="s">
        <v>165</v>
      </c>
      <c r="T489" s="1" t="s">
        <v>513</v>
      </c>
      <c r="U489" s="1" t="s">
        <v>165</v>
      </c>
      <c r="V489" s="1" t="s">
        <v>513</v>
      </c>
      <c r="W489" s="1" t="s">
        <v>165</v>
      </c>
      <c r="X489" s="1" t="s">
        <v>513</v>
      </c>
      <c r="Y489" s="1" t="s">
        <v>165</v>
      </c>
      <c r="Z489" s="1" t="s">
        <v>513</v>
      </c>
      <c r="AA489" s="1" t="s">
        <v>165</v>
      </c>
      <c r="AB489" s="1" t="s">
        <v>513</v>
      </c>
      <c r="AP489" s="1" t="s">
        <v>147</v>
      </c>
      <c r="AV489" s="1" t="s">
        <v>147</v>
      </c>
      <c r="AW489" s="1" t="s">
        <v>147</v>
      </c>
      <c r="AX489" s="1" t="s">
        <v>147</v>
      </c>
      <c r="AY489" s="1" t="s">
        <v>147</v>
      </c>
      <c r="BQ489" s="1" t="s">
        <v>147</v>
      </c>
      <c r="CU489" s="1" t="s">
        <v>147</v>
      </c>
    </row>
    <row r="490" spans="1:115" x14ac:dyDescent="0.3">
      <c r="A490" s="1" t="s">
        <v>832</v>
      </c>
      <c r="B490" s="1" t="s">
        <v>833</v>
      </c>
      <c r="E490" s="1" t="s">
        <v>880</v>
      </c>
      <c r="G490" s="1" t="s">
        <v>906</v>
      </c>
      <c r="H490" s="1">
        <v>71530</v>
      </c>
      <c r="I490" s="1" t="s">
        <v>931</v>
      </c>
      <c r="J490" s="1" t="s">
        <v>949</v>
      </c>
      <c r="K490" s="1" t="s">
        <v>971</v>
      </c>
      <c r="L490" s="1" t="s">
        <v>999</v>
      </c>
      <c r="Q490" s="1" t="s">
        <v>147</v>
      </c>
      <c r="AP490" s="1" t="s">
        <v>147</v>
      </c>
      <c r="BO490" s="1" t="s">
        <v>147</v>
      </c>
    </row>
    <row r="491" spans="1:115" x14ac:dyDescent="0.3">
      <c r="A491" s="1" t="s">
        <v>646</v>
      </c>
      <c r="B491" s="1" t="s">
        <v>647</v>
      </c>
      <c r="E491" s="1" t="s">
        <v>537</v>
      </c>
      <c r="G491" s="1" t="s">
        <v>565</v>
      </c>
      <c r="H491" s="1">
        <v>71570</v>
      </c>
      <c r="I491" s="1" t="s">
        <v>566</v>
      </c>
      <c r="L491" s="1" t="s">
        <v>593</v>
      </c>
      <c r="M491" s="1" t="s">
        <v>613</v>
      </c>
      <c r="AM491" s="1" t="s">
        <v>147</v>
      </c>
    </row>
    <row r="492" spans="1:115" x14ac:dyDescent="0.3">
      <c r="A492" s="1" t="s">
        <v>836</v>
      </c>
      <c r="B492" s="1" t="s">
        <v>837</v>
      </c>
      <c r="E492" s="1" t="s">
        <v>1662</v>
      </c>
      <c r="G492" s="1" t="s">
        <v>908</v>
      </c>
      <c r="H492" s="1">
        <v>71580</v>
      </c>
      <c r="I492" s="1" t="s">
        <v>933</v>
      </c>
      <c r="K492" s="1" t="s">
        <v>973</v>
      </c>
      <c r="L492" s="1" t="s">
        <v>1001</v>
      </c>
      <c r="N492" s="1" t="s">
        <v>147</v>
      </c>
      <c r="U492" s="1" t="s">
        <v>165</v>
      </c>
      <c r="V492" s="1" t="s">
        <v>163</v>
      </c>
      <c r="W492" s="1" t="s">
        <v>165</v>
      </c>
      <c r="X492" s="1" t="s">
        <v>163</v>
      </c>
      <c r="Y492" s="1" t="s">
        <v>165</v>
      </c>
      <c r="Z492" s="1" t="s">
        <v>163</v>
      </c>
      <c r="AA492" s="1" t="s">
        <v>165</v>
      </c>
      <c r="AB492" s="1" t="s">
        <v>163</v>
      </c>
      <c r="AC492" s="1" t="s">
        <v>165</v>
      </c>
      <c r="AN492" s="1" t="s">
        <v>147</v>
      </c>
      <c r="AP492" s="1" t="s">
        <v>147</v>
      </c>
      <c r="BO492" s="1" t="s">
        <v>147</v>
      </c>
      <c r="BP492" s="1" t="s">
        <v>147</v>
      </c>
      <c r="CF492" s="1" t="s">
        <v>147</v>
      </c>
    </row>
    <row r="493" spans="1:115" x14ac:dyDescent="0.3">
      <c r="A493" s="1" t="s">
        <v>827</v>
      </c>
      <c r="B493" s="1" t="s">
        <v>828</v>
      </c>
      <c r="E493" s="1" t="s">
        <v>877</v>
      </c>
      <c r="G493" s="1" t="s">
        <v>903</v>
      </c>
      <c r="H493" s="1">
        <v>71590</v>
      </c>
      <c r="I493" s="1" t="s">
        <v>929</v>
      </c>
      <c r="J493" s="1" t="s">
        <v>946</v>
      </c>
      <c r="K493" s="1" t="s">
        <v>968</v>
      </c>
      <c r="L493" s="1" t="s">
        <v>996</v>
      </c>
      <c r="O493" s="1" t="s">
        <v>147</v>
      </c>
      <c r="P493" s="1" t="s">
        <v>147</v>
      </c>
      <c r="S493" s="1" t="s">
        <v>165</v>
      </c>
      <c r="U493" s="1" t="s">
        <v>165</v>
      </c>
      <c r="V493" s="1" t="s">
        <v>1016</v>
      </c>
      <c r="Z493" s="1" t="s">
        <v>494</v>
      </c>
      <c r="AB493" s="1" t="s">
        <v>494</v>
      </c>
      <c r="AP493" s="1" t="s">
        <v>147</v>
      </c>
      <c r="AV493" s="1" t="s">
        <v>147</v>
      </c>
      <c r="AW493" s="1" t="s">
        <v>147</v>
      </c>
      <c r="AX493" s="1" t="s">
        <v>147</v>
      </c>
      <c r="AY493" s="1" t="s">
        <v>147</v>
      </c>
      <c r="BO493" s="1" t="s">
        <v>147</v>
      </c>
      <c r="CC493" s="1" t="s">
        <v>147</v>
      </c>
    </row>
    <row r="494" spans="1:115" x14ac:dyDescent="0.3">
      <c r="A494" s="1" t="s">
        <v>2831</v>
      </c>
      <c r="B494" s="1" t="s">
        <v>2832</v>
      </c>
      <c r="E494" s="1" t="s">
        <v>2833</v>
      </c>
      <c r="G494" s="1" t="str">
        <f>CONCATENATE(E494," ",F494)</f>
        <v xml:space="preserve">Espace socio-culturel de Paray le Monnial </v>
      </c>
      <c r="H494" s="1">
        <v>71600</v>
      </c>
      <c r="I494" s="1" t="s">
        <v>2834</v>
      </c>
      <c r="CX494" s="1" t="s">
        <v>147</v>
      </c>
    </row>
    <row r="495" spans="1:115" x14ac:dyDescent="0.3">
      <c r="A495" s="1" t="s">
        <v>801</v>
      </c>
      <c r="B495" s="1" t="s">
        <v>802</v>
      </c>
      <c r="E495" s="1" t="s">
        <v>864</v>
      </c>
      <c r="G495" s="1" t="s">
        <v>890</v>
      </c>
      <c r="H495" s="1">
        <v>71640</v>
      </c>
      <c r="I495" s="1" t="s">
        <v>923</v>
      </c>
      <c r="J495" s="1" t="s">
        <v>942</v>
      </c>
      <c r="K495" s="1" t="s">
        <v>960</v>
      </c>
      <c r="L495" s="1" t="s">
        <v>985</v>
      </c>
      <c r="Q495" s="1" t="s">
        <v>147</v>
      </c>
      <c r="T495" s="1" t="s">
        <v>1013</v>
      </c>
      <c r="V495" s="1" t="s">
        <v>1014</v>
      </c>
      <c r="W495" s="1" t="s">
        <v>483</v>
      </c>
      <c r="X495" s="1" t="s">
        <v>173</v>
      </c>
      <c r="Y495" s="1" t="s">
        <v>483</v>
      </c>
      <c r="AB495" s="1" t="s">
        <v>1015</v>
      </c>
      <c r="AC495" s="1" t="s">
        <v>515</v>
      </c>
      <c r="AP495" s="1" t="s">
        <v>147</v>
      </c>
      <c r="AX495" s="1" t="s">
        <v>147</v>
      </c>
      <c r="BO495" s="1" t="s">
        <v>147</v>
      </c>
      <c r="CJ495" s="1" t="s">
        <v>147</v>
      </c>
    </row>
    <row r="496" spans="1:115" x14ac:dyDescent="0.3">
      <c r="A496" s="1" t="s">
        <v>2835</v>
      </c>
      <c r="B496" s="1" t="s">
        <v>2836</v>
      </c>
      <c r="E496" s="1" t="s">
        <v>2837</v>
      </c>
      <c r="G496" s="1" t="str">
        <f>CONCATENATE(E496," ",F496)</f>
        <v xml:space="preserve">Espace Multimédia de Givry </v>
      </c>
      <c r="H496" s="1">
        <v>71640</v>
      </c>
      <c r="I496" s="1" t="s">
        <v>923</v>
      </c>
      <c r="CC496" s="1" t="s">
        <v>147</v>
      </c>
    </row>
    <row r="497" spans="1:115" x14ac:dyDescent="0.3">
      <c r="A497" t="s">
        <v>2835</v>
      </c>
      <c r="B497" t="s">
        <v>2836</v>
      </c>
      <c r="E497" s="1" t="s">
        <v>2838</v>
      </c>
      <c r="G497" s="1" t="s">
        <v>2945</v>
      </c>
      <c r="H497" s="1">
        <v>71670</v>
      </c>
      <c r="I497" s="1" t="s">
        <v>2839</v>
      </c>
      <c r="K497" s="1" t="s">
        <v>2946</v>
      </c>
      <c r="L497" s="1" t="s">
        <v>2947</v>
      </c>
      <c r="M497" s="1" t="s">
        <v>2948</v>
      </c>
      <c r="CC497" s="1" t="s">
        <v>147</v>
      </c>
    </row>
    <row r="498" spans="1:115" x14ac:dyDescent="0.3">
      <c r="A498" s="1" t="s">
        <v>2844</v>
      </c>
      <c r="B498" s="1" t="s">
        <v>2845</v>
      </c>
      <c r="E498" s="1" t="s">
        <v>2846</v>
      </c>
      <c r="G498" s="1" t="str">
        <f>CONCATENATE(E498," ",F498)</f>
        <v xml:space="preserve">Centre Multimédia Communautaire Arroux Mesvrin </v>
      </c>
      <c r="H498" s="1">
        <v>71710</v>
      </c>
      <c r="I498" s="1" t="s">
        <v>2847</v>
      </c>
      <c r="CC498" s="1" t="s">
        <v>147</v>
      </c>
    </row>
    <row r="499" spans="1:115" x14ac:dyDescent="0.3">
      <c r="A499" s="1" t="s">
        <v>2840</v>
      </c>
      <c r="B499" s="1" t="s">
        <v>2841</v>
      </c>
      <c r="E499" s="1" t="s">
        <v>2842</v>
      </c>
      <c r="G499" s="1" t="s">
        <v>1729</v>
      </c>
      <c r="H499" s="1">
        <v>71710</v>
      </c>
      <c r="I499" s="1" t="s">
        <v>2843</v>
      </c>
      <c r="K499" s="20" t="s">
        <v>2963</v>
      </c>
      <c r="L499" s="1" t="s">
        <v>2964</v>
      </c>
      <c r="M499" s="1" t="s">
        <v>2965</v>
      </c>
      <c r="CC499" s="1" t="s">
        <v>147</v>
      </c>
    </row>
    <row r="500" spans="1:115" x14ac:dyDescent="0.3">
      <c r="A500" s="1" t="s">
        <v>2848</v>
      </c>
      <c r="B500" s="1" t="s">
        <v>2849</v>
      </c>
      <c r="E500" s="1" t="s">
        <v>2850</v>
      </c>
      <c r="G500" s="1" t="str">
        <f>CONCATENATE(E500," ",F500)</f>
        <v xml:space="preserve">Foyer rural d'Oye </v>
      </c>
      <c r="H500" s="1">
        <v>71800</v>
      </c>
      <c r="I500" s="1" t="s">
        <v>2851</v>
      </c>
    </row>
    <row r="501" spans="1:115" x14ac:dyDescent="0.3">
      <c r="A501" s="1" t="s">
        <v>2852</v>
      </c>
      <c r="B501" s="1" t="s">
        <v>2853</v>
      </c>
      <c r="E501" s="1" t="s">
        <v>2854</v>
      </c>
      <c r="G501" s="1" t="str">
        <f>CONCATENATE(E501," ",F501)</f>
        <v xml:space="preserve">Point Cyb de Charnay les Macon </v>
      </c>
      <c r="H501" s="1">
        <v>71850</v>
      </c>
      <c r="I501" s="1" t="s">
        <v>2855</v>
      </c>
      <c r="CC501" s="1" t="s">
        <v>147</v>
      </c>
    </row>
    <row r="502" spans="1:115" x14ac:dyDescent="0.3">
      <c r="A502" s="1" t="s">
        <v>815</v>
      </c>
      <c r="B502" s="1" t="s">
        <v>816</v>
      </c>
      <c r="E502" s="1" t="s">
        <v>871</v>
      </c>
      <c r="G502" s="1" t="s">
        <v>897</v>
      </c>
      <c r="H502" s="1">
        <v>71880</v>
      </c>
      <c r="I502" s="1" t="s">
        <v>928</v>
      </c>
      <c r="K502" s="1" t="s">
        <v>963</v>
      </c>
      <c r="L502" s="1" t="s">
        <v>991</v>
      </c>
      <c r="N502" s="1" t="s">
        <v>147</v>
      </c>
      <c r="S502" s="1" t="s">
        <v>490</v>
      </c>
      <c r="T502" s="1" t="s">
        <v>507</v>
      </c>
      <c r="U502" s="1" t="s">
        <v>490</v>
      </c>
      <c r="V502" s="1" t="s">
        <v>507</v>
      </c>
      <c r="W502" s="1" t="s">
        <v>490</v>
      </c>
      <c r="X502" s="1" t="s">
        <v>507</v>
      </c>
      <c r="Y502" s="1" t="s">
        <v>490</v>
      </c>
      <c r="Z502" s="1" t="s">
        <v>507</v>
      </c>
      <c r="AA502" s="1" t="s">
        <v>490</v>
      </c>
      <c r="AB502" s="1" t="s">
        <v>507</v>
      </c>
      <c r="AP502" s="1" t="s">
        <v>147</v>
      </c>
      <c r="AV502" s="1" t="s">
        <v>147</v>
      </c>
      <c r="AW502" s="1" t="s">
        <v>147</v>
      </c>
      <c r="AX502" s="1" t="s">
        <v>147</v>
      </c>
      <c r="AY502" s="1" t="s">
        <v>147</v>
      </c>
      <c r="BO502" s="1" t="s">
        <v>147</v>
      </c>
      <c r="CU502" s="1" t="s">
        <v>147</v>
      </c>
    </row>
    <row r="503" spans="1:115" x14ac:dyDescent="0.3">
      <c r="A503" s="1" t="s">
        <v>2038</v>
      </c>
      <c r="B503" s="1" t="s">
        <v>2039</v>
      </c>
      <c r="E503" s="1" t="s">
        <v>1948</v>
      </c>
      <c r="G503" s="1" t="s">
        <v>2109</v>
      </c>
      <c r="H503" s="1">
        <v>71960</v>
      </c>
      <c r="I503" s="1" t="s">
        <v>2934</v>
      </c>
      <c r="J503" s="20" t="s">
        <v>2160</v>
      </c>
      <c r="K503" s="20" t="s">
        <v>2220</v>
      </c>
      <c r="L503" s="1" t="s">
        <v>2221</v>
      </c>
      <c r="AQ503" s="1" t="s">
        <v>147</v>
      </c>
      <c r="AR503" s="1" t="s">
        <v>147</v>
      </c>
    </row>
    <row r="504" spans="1:115" x14ac:dyDescent="0.3">
      <c r="A504" s="1" t="s">
        <v>2018</v>
      </c>
      <c r="B504" s="1" t="s">
        <v>2019</v>
      </c>
      <c r="E504" s="1" t="s">
        <v>1936</v>
      </c>
      <c r="H504" s="1">
        <v>71960</v>
      </c>
      <c r="I504" s="1" t="s">
        <v>2923</v>
      </c>
      <c r="AQ504" s="1" t="s">
        <v>147</v>
      </c>
      <c r="AR504" s="1" t="s">
        <v>147</v>
      </c>
    </row>
    <row r="505" spans="1:115" x14ac:dyDescent="0.3">
      <c r="A505" s="61" t="s">
        <v>1974</v>
      </c>
      <c r="B505" s="61" t="s">
        <v>1975</v>
      </c>
      <c r="C505" s="61"/>
      <c r="D505" s="61"/>
      <c r="E505" s="61" t="s">
        <v>2496</v>
      </c>
      <c r="F505" s="61"/>
      <c r="G505" s="61" t="s">
        <v>2076</v>
      </c>
      <c r="H505" s="61">
        <v>89000</v>
      </c>
      <c r="I505" s="61" t="s">
        <v>1344</v>
      </c>
      <c r="J505" s="62" t="s">
        <v>2128</v>
      </c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 t="s">
        <v>147</v>
      </c>
      <c r="AR505" s="61" t="s">
        <v>147</v>
      </c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</row>
    <row r="506" spans="1:115" x14ac:dyDescent="0.3">
      <c r="A506" s="1" t="s">
        <v>1972</v>
      </c>
      <c r="B506" s="1" t="s">
        <v>1973</v>
      </c>
      <c r="E506" s="1" t="s">
        <v>2411</v>
      </c>
      <c r="G506" s="1" t="s">
        <v>2412</v>
      </c>
      <c r="H506" s="1">
        <v>89000</v>
      </c>
      <c r="I506" s="1" t="s">
        <v>1344</v>
      </c>
      <c r="J506" s="1" t="s">
        <v>2413</v>
      </c>
      <c r="K506" s="1" t="s">
        <v>2414</v>
      </c>
      <c r="L506" s="1" t="s">
        <v>2415</v>
      </c>
      <c r="AQ506" s="1" t="s">
        <v>147</v>
      </c>
      <c r="CJ506" s="1" t="s">
        <v>147</v>
      </c>
    </row>
    <row r="507" spans="1:115" x14ac:dyDescent="0.3">
      <c r="A507" s="1" t="s">
        <v>2434</v>
      </c>
      <c r="B507" s="1" t="s">
        <v>2435</v>
      </c>
      <c r="E507" s="1" t="s">
        <v>2497</v>
      </c>
      <c r="G507" s="54" t="s">
        <v>2437</v>
      </c>
      <c r="H507" s="1">
        <v>89000</v>
      </c>
      <c r="I507" s="1" t="s">
        <v>1344</v>
      </c>
      <c r="K507" s="1" t="s">
        <v>2498</v>
      </c>
      <c r="L507" s="1" t="s">
        <v>2499</v>
      </c>
      <c r="AQ507" s="1" t="s">
        <v>147</v>
      </c>
    </row>
    <row r="508" spans="1:115" x14ac:dyDescent="0.3">
      <c r="A508" s="1" t="s">
        <v>2434</v>
      </c>
      <c r="B508" s="1" t="s">
        <v>2435</v>
      </c>
      <c r="E508" s="1" t="s">
        <v>2436</v>
      </c>
      <c r="G508" s="1" t="s">
        <v>2437</v>
      </c>
      <c r="H508" s="1">
        <v>89000</v>
      </c>
      <c r="I508" s="1" t="s">
        <v>1344</v>
      </c>
      <c r="J508" s="1" t="s">
        <v>2438</v>
      </c>
      <c r="K508" s="1" t="s">
        <v>2439</v>
      </c>
      <c r="L508" s="1" t="s">
        <v>2440</v>
      </c>
      <c r="AQ508" s="1" t="s">
        <v>147</v>
      </c>
      <c r="CC508" s="1" t="s">
        <v>147</v>
      </c>
      <c r="CD508" s="1" t="s">
        <v>147</v>
      </c>
      <c r="CH508" s="1" t="s">
        <v>147</v>
      </c>
    </row>
    <row r="509" spans="1:115" x14ac:dyDescent="0.3">
      <c r="A509" s="1" t="s">
        <v>1972</v>
      </c>
      <c r="B509" s="1" t="s">
        <v>1973</v>
      </c>
      <c r="E509" s="1" t="s">
        <v>1914</v>
      </c>
      <c r="H509" s="1">
        <v>89000</v>
      </c>
      <c r="I509" s="1" t="s">
        <v>1344</v>
      </c>
      <c r="AQ509" s="1" t="s">
        <v>147</v>
      </c>
      <c r="AR509" s="1" t="s">
        <v>147</v>
      </c>
    </row>
    <row r="510" spans="1:115" x14ac:dyDescent="0.3">
      <c r="A510" s="61" t="s">
        <v>1974</v>
      </c>
      <c r="B510" s="61" t="s">
        <v>1975</v>
      </c>
      <c r="C510" s="61"/>
      <c r="D510" s="61"/>
      <c r="E510" s="61" t="s">
        <v>2887</v>
      </c>
      <c r="F510" s="61"/>
      <c r="G510" s="61" t="s">
        <v>2076</v>
      </c>
      <c r="H510" s="61">
        <v>89000</v>
      </c>
      <c r="I510" s="61" t="s">
        <v>1344</v>
      </c>
      <c r="J510" s="22" t="s">
        <v>2888</v>
      </c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 t="s">
        <v>147</v>
      </c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</row>
    <row r="511" spans="1:115" x14ac:dyDescent="0.3">
      <c r="A511" s="1" t="s">
        <v>2404</v>
      </c>
      <c r="B511" s="1" t="s">
        <v>2405</v>
      </c>
      <c r="E511" s="1" t="s">
        <v>2406</v>
      </c>
      <c r="G511" s="1" t="s">
        <v>2407</v>
      </c>
      <c r="H511" s="1">
        <v>89000</v>
      </c>
      <c r="I511" s="1" t="s">
        <v>1344</v>
      </c>
      <c r="J511" s="1" t="s">
        <v>2408</v>
      </c>
      <c r="K511" s="1" t="s">
        <v>2409</v>
      </c>
      <c r="L511" s="1" t="s">
        <v>2410</v>
      </c>
      <c r="AQ511" s="1" t="s">
        <v>147</v>
      </c>
      <c r="CI511" s="1" t="s">
        <v>147</v>
      </c>
    </row>
    <row r="512" spans="1:115" x14ac:dyDescent="0.3">
      <c r="A512" s="1" t="s">
        <v>1273</v>
      </c>
      <c r="B512" s="1" t="s">
        <v>1274</v>
      </c>
      <c r="E512" s="1" t="s">
        <v>1317</v>
      </c>
      <c r="G512" s="1" t="s">
        <v>1343</v>
      </c>
      <c r="H512" s="1">
        <v>89000</v>
      </c>
      <c r="I512" s="1" t="s">
        <v>1344</v>
      </c>
      <c r="K512" s="1" t="s">
        <v>1393</v>
      </c>
      <c r="L512" s="1" t="s">
        <v>1417</v>
      </c>
      <c r="DA512" s="1" t="s">
        <v>147</v>
      </c>
    </row>
    <row r="513" spans="1:109" x14ac:dyDescent="0.3">
      <c r="A513" s="1" t="s">
        <v>1976</v>
      </c>
      <c r="B513" s="1" t="s">
        <v>1977</v>
      </c>
      <c r="E513" s="1" t="s">
        <v>1915</v>
      </c>
      <c r="G513" s="1" t="s">
        <v>2077</v>
      </c>
      <c r="H513" s="1">
        <v>89000</v>
      </c>
      <c r="I513" s="1" t="s">
        <v>1344</v>
      </c>
      <c r="J513" s="20" t="s">
        <v>2129</v>
      </c>
      <c r="L513" s="1" t="s">
        <v>2181</v>
      </c>
      <c r="AQ513" s="1" t="s">
        <v>147</v>
      </c>
      <c r="AR513" s="1" t="s">
        <v>147</v>
      </c>
    </row>
    <row r="514" spans="1:109" x14ac:dyDescent="0.3">
      <c r="A514" s="1" t="s">
        <v>2418</v>
      </c>
      <c r="B514" s="1" t="s">
        <v>2419</v>
      </c>
      <c r="E514" s="1" t="s">
        <v>2420</v>
      </c>
      <c r="G514" s="1" t="s">
        <v>2421</v>
      </c>
      <c r="H514" s="1">
        <v>89100</v>
      </c>
      <c r="I514" s="1" t="s">
        <v>2422</v>
      </c>
      <c r="J514" s="1" t="s">
        <v>2423</v>
      </c>
      <c r="K514" s="1" t="s">
        <v>2424</v>
      </c>
      <c r="L514" s="1" t="s">
        <v>2425</v>
      </c>
      <c r="AQ514" s="1" t="s">
        <v>147</v>
      </c>
      <c r="DE514" s="1" t="s">
        <v>147</v>
      </c>
    </row>
    <row r="515" spans="1:109" x14ac:dyDescent="0.3">
      <c r="A515" s="1" t="s">
        <v>2070</v>
      </c>
      <c r="B515" s="1" t="s">
        <v>2071</v>
      </c>
      <c r="E515" s="1" t="s">
        <v>1966</v>
      </c>
      <c r="G515" s="1" t="s">
        <v>2124</v>
      </c>
      <c r="H515" s="1">
        <v>89100</v>
      </c>
      <c r="I515" s="1" t="s">
        <v>1340</v>
      </c>
      <c r="J515" s="20" t="s">
        <v>2175</v>
      </c>
      <c r="K515" s="20" t="s">
        <v>2241</v>
      </c>
      <c r="L515" s="1" t="s">
        <v>2242</v>
      </c>
      <c r="AQ515" s="1" t="s">
        <v>147</v>
      </c>
      <c r="AR515" s="1" t="s">
        <v>147</v>
      </c>
    </row>
    <row r="516" spans="1:109" x14ac:dyDescent="0.3">
      <c r="A516" s="1" t="s">
        <v>2447</v>
      </c>
      <c r="B516" s="1" t="s">
        <v>2448</v>
      </c>
      <c r="E516" s="1" t="s">
        <v>2449</v>
      </c>
      <c r="G516" s="1" t="s">
        <v>2450</v>
      </c>
      <c r="H516" s="1">
        <v>89100</v>
      </c>
      <c r="I516" s="1" t="s">
        <v>1340</v>
      </c>
      <c r="J516" s="1" t="s">
        <v>2451</v>
      </c>
      <c r="K516" s="1" t="s">
        <v>2452</v>
      </c>
      <c r="L516" s="1" t="s">
        <v>2453</v>
      </c>
      <c r="AQ516" s="1" t="s">
        <v>147</v>
      </c>
    </row>
    <row r="517" spans="1:109" x14ac:dyDescent="0.3">
      <c r="A517" s="1" t="s">
        <v>1269</v>
      </c>
      <c r="B517" s="1" t="s">
        <v>1270</v>
      </c>
      <c r="E517" s="1" t="s">
        <v>1315</v>
      </c>
      <c r="G517" s="1" t="s">
        <v>1339</v>
      </c>
      <c r="H517" s="1">
        <v>89100</v>
      </c>
      <c r="I517" s="1" t="s">
        <v>1340</v>
      </c>
      <c r="J517" s="1" t="s">
        <v>2416</v>
      </c>
      <c r="K517" s="1" t="s">
        <v>1391</v>
      </c>
      <c r="L517" s="1" t="s">
        <v>2417</v>
      </c>
      <c r="AQ517" s="1" t="s">
        <v>147</v>
      </c>
      <c r="DA517" s="1" t="s">
        <v>147</v>
      </c>
    </row>
    <row r="518" spans="1:109" x14ac:dyDescent="0.3">
      <c r="A518" s="1" t="s">
        <v>2441</v>
      </c>
      <c r="B518" s="1" t="s">
        <v>2442</v>
      </c>
      <c r="E518" s="1" t="s">
        <v>2443</v>
      </c>
      <c r="G518" s="1" t="s">
        <v>2444</v>
      </c>
      <c r="H518" s="1">
        <v>89100</v>
      </c>
      <c r="I518" s="1" t="s">
        <v>1340</v>
      </c>
      <c r="K518" s="1" t="s">
        <v>2445</v>
      </c>
      <c r="L518" s="1" t="s">
        <v>2446</v>
      </c>
      <c r="AQ518" s="1" t="s">
        <v>147</v>
      </c>
      <c r="CL518" s="1" t="s">
        <v>147</v>
      </c>
    </row>
    <row r="519" spans="1:109" x14ac:dyDescent="0.3">
      <c r="A519" s="1" t="s">
        <v>1472</v>
      </c>
      <c r="B519" s="1" t="s">
        <v>1473</v>
      </c>
      <c r="E519" s="1" t="s">
        <v>3294</v>
      </c>
      <c r="G519" s="1" t="s">
        <v>1696</v>
      </c>
      <c r="H519" s="1">
        <v>89120</v>
      </c>
      <c r="I519" s="1" t="s">
        <v>2877</v>
      </c>
      <c r="K519" s="20" t="s">
        <v>3295</v>
      </c>
      <c r="N519" s="1" t="s">
        <v>147</v>
      </c>
      <c r="S519" s="1" t="s">
        <v>503</v>
      </c>
      <c r="T519" s="1" t="s">
        <v>513</v>
      </c>
      <c r="U519" s="1" t="s">
        <v>503</v>
      </c>
      <c r="V519" s="1" t="s">
        <v>513</v>
      </c>
      <c r="W519" s="1" t="s">
        <v>503</v>
      </c>
      <c r="X519" s="1" t="s">
        <v>513</v>
      </c>
      <c r="Y519" s="1" t="s">
        <v>503</v>
      </c>
      <c r="Z519" s="1" t="s">
        <v>513</v>
      </c>
      <c r="AA519" s="1" t="s">
        <v>503</v>
      </c>
      <c r="AB519" s="1" t="s">
        <v>513</v>
      </c>
      <c r="AN519" s="1" t="s">
        <v>147</v>
      </c>
      <c r="AT519" s="1" t="s">
        <v>147</v>
      </c>
      <c r="CF519" s="1" t="s">
        <v>147</v>
      </c>
    </row>
    <row r="520" spans="1:109" x14ac:dyDescent="0.3">
      <c r="A520" s="1" t="s">
        <v>2461</v>
      </c>
      <c r="B520" s="1" t="s">
        <v>2462</v>
      </c>
      <c r="E520" s="1" t="s">
        <v>2463</v>
      </c>
      <c r="G520" s="1" t="s">
        <v>2464</v>
      </c>
      <c r="H520" s="1">
        <v>89130</v>
      </c>
      <c r="I520" s="1" t="s">
        <v>2465</v>
      </c>
      <c r="K520" s="1" t="s">
        <v>2466</v>
      </c>
      <c r="L520" s="1" t="s">
        <v>2467</v>
      </c>
      <c r="AQ520" s="1" t="s">
        <v>147</v>
      </c>
      <c r="CJ520" s="1" t="s">
        <v>147</v>
      </c>
    </row>
    <row r="521" spans="1:109" x14ac:dyDescent="0.3">
      <c r="A521" s="1" t="s">
        <v>1606</v>
      </c>
      <c r="B521" s="1" t="s">
        <v>1607</v>
      </c>
      <c r="E521" s="1" t="s">
        <v>1673</v>
      </c>
      <c r="G521" s="1" t="s">
        <v>1765</v>
      </c>
      <c r="H521" s="1">
        <v>89140</v>
      </c>
      <c r="I521" s="1" t="s">
        <v>2881</v>
      </c>
      <c r="K521" s="1" t="s">
        <v>1874</v>
      </c>
      <c r="AN521" s="1" t="s">
        <v>147</v>
      </c>
      <c r="CF521" s="1" t="s">
        <v>147</v>
      </c>
    </row>
    <row r="522" spans="1:109" x14ac:dyDescent="0.3">
      <c r="A522" s="1" t="s">
        <v>1440</v>
      </c>
      <c r="B522" s="1" t="s">
        <v>1441</v>
      </c>
      <c r="E522" s="1" t="s">
        <v>1626</v>
      </c>
      <c r="G522" s="1" t="s">
        <v>1680</v>
      </c>
      <c r="H522" s="1">
        <v>89160</v>
      </c>
      <c r="I522" s="1" t="s">
        <v>2904</v>
      </c>
      <c r="K522" s="1" t="s">
        <v>1775</v>
      </c>
      <c r="Y522" s="1" t="s">
        <v>1883</v>
      </c>
      <c r="AN522" s="1" t="s">
        <v>147</v>
      </c>
      <c r="CF522" s="1" t="s">
        <v>147</v>
      </c>
    </row>
    <row r="523" spans="1:109" x14ac:dyDescent="0.3">
      <c r="A523" s="1" t="s">
        <v>1578</v>
      </c>
      <c r="B523" s="1" t="s">
        <v>1579</v>
      </c>
      <c r="E523" s="1" t="s">
        <v>3068</v>
      </c>
      <c r="F523" s="1" t="s">
        <v>130</v>
      </c>
      <c r="G523" s="1" t="s">
        <v>1750</v>
      </c>
      <c r="H523" s="1">
        <v>89170</v>
      </c>
      <c r="I523" s="1" t="s">
        <v>2873</v>
      </c>
      <c r="K523" s="1" t="s">
        <v>1857</v>
      </c>
      <c r="AN523" s="1" t="s">
        <v>147</v>
      </c>
      <c r="CF523" s="1" t="s">
        <v>147</v>
      </c>
    </row>
    <row r="524" spans="1:109" x14ac:dyDescent="0.3">
      <c r="A524" s="1" t="s">
        <v>1622</v>
      </c>
      <c r="B524" s="1" t="s">
        <v>1623</v>
      </c>
      <c r="E524" s="1" t="s">
        <v>3076</v>
      </c>
      <c r="F524" s="1" t="s">
        <v>130</v>
      </c>
      <c r="G524" s="1" t="s">
        <v>1771</v>
      </c>
      <c r="H524" s="1">
        <v>89190</v>
      </c>
      <c r="I524" s="1" t="s">
        <v>2886</v>
      </c>
      <c r="K524" s="1" t="s">
        <v>1881</v>
      </c>
      <c r="AN524" s="1" t="s">
        <v>147</v>
      </c>
      <c r="CF524" s="1" t="s">
        <v>147</v>
      </c>
    </row>
    <row r="525" spans="1:109" x14ac:dyDescent="0.3">
      <c r="A525" s="1" t="s">
        <v>2468</v>
      </c>
      <c r="B525" s="1" t="s">
        <v>2469</v>
      </c>
      <c r="E525" s="1" t="s">
        <v>2470</v>
      </c>
      <c r="G525" s="1" t="s">
        <v>2471</v>
      </c>
      <c r="H525" s="1">
        <v>89200</v>
      </c>
      <c r="I525" s="1" t="s">
        <v>2472</v>
      </c>
      <c r="J525" s="1" t="s">
        <v>2473</v>
      </c>
      <c r="K525" s="1" t="s">
        <v>2474</v>
      </c>
      <c r="L525" s="1" t="s">
        <v>2475</v>
      </c>
      <c r="AQ525" s="1" t="s">
        <v>147</v>
      </c>
    </row>
    <row r="526" spans="1:109" x14ac:dyDescent="0.3">
      <c r="A526" s="1" t="s">
        <v>2477</v>
      </c>
      <c r="B526" s="1" t="s">
        <v>2478</v>
      </c>
      <c r="E526" s="1" t="s">
        <v>2479</v>
      </c>
      <c r="G526" s="1" t="s">
        <v>2480</v>
      </c>
      <c r="H526" s="1">
        <v>89200</v>
      </c>
      <c r="I526" s="1" t="s">
        <v>2472</v>
      </c>
      <c r="J526" s="1" t="s">
        <v>2476</v>
      </c>
      <c r="K526" s="1" t="s">
        <v>2481</v>
      </c>
      <c r="L526" s="1" t="s">
        <v>2482</v>
      </c>
      <c r="AQ526" s="1" t="s">
        <v>147</v>
      </c>
      <c r="DA526" s="1" t="s">
        <v>147</v>
      </c>
    </row>
    <row r="527" spans="1:109" x14ac:dyDescent="0.3">
      <c r="A527" s="1" t="s">
        <v>1458</v>
      </c>
      <c r="B527" s="1" t="s">
        <v>1459</v>
      </c>
      <c r="E527" s="1" t="s">
        <v>1631</v>
      </c>
      <c r="G527" s="1" t="s">
        <v>1689</v>
      </c>
      <c r="H527" s="1">
        <v>89220</v>
      </c>
      <c r="I527" s="1" t="s">
        <v>2871</v>
      </c>
      <c r="K527" s="1" t="s">
        <v>1786</v>
      </c>
      <c r="S527" s="1" t="s">
        <v>486</v>
      </c>
      <c r="T527" s="1" t="s">
        <v>1887</v>
      </c>
      <c r="U527" s="1" t="s">
        <v>486</v>
      </c>
      <c r="V527" s="1" t="s">
        <v>1888</v>
      </c>
      <c r="W527" s="1" t="s">
        <v>490</v>
      </c>
      <c r="Y527" s="1" t="s">
        <v>486</v>
      </c>
      <c r="Z527" s="1" t="s">
        <v>1888</v>
      </c>
      <c r="AA527" s="1" t="s">
        <v>486</v>
      </c>
      <c r="AB527" s="1" t="s">
        <v>1887</v>
      </c>
      <c r="AN527" s="1" t="s">
        <v>147</v>
      </c>
      <c r="CF527" s="1" t="s">
        <v>147</v>
      </c>
    </row>
    <row r="528" spans="1:109" x14ac:dyDescent="0.3">
      <c r="A528" s="1" t="s">
        <v>2072</v>
      </c>
      <c r="B528" s="1" t="s">
        <v>2073</v>
      </c>
      <c r="E528" s="1" t="s">
        <v>1967</v>
      </c>
      <c r="G528" s="1" t="s">
        <v>2125</v>
      </c>
      <c r="H528" s="1">
        <v>89230</v>
      </c>
      <c r="I528" s="1" t="s">
        <v>2894</v>
      </c>
      <c r="J528" s="20" t="s">
        <v>2176</v>
      </c>
      <c r="AQ528" s="1" t="s">
        <v>147</v>
      </c>
      <c r="AR528" s="1" t="s">
        <v>147</v>
      </c>
    </row>
    <row r="529" spans="1:109" x14ac:dyDescent="0.3">
      <c r="A529" s="1" t="s">
        <v>1602</v>
      </c>
      <c r="B529" s="1" t="s">
        <v>1603</v>
      </c>
      <c r="E529" s="1" t="s">
        <v>1671</v>
      </c>
      <c r="G529" s="1" t="s">
        <v>1762</v>
      </c>
      <c r="H529" s="1">
        <v>89250</v>
      </c>
      <c r="I529" s="1" t="s">
        <v>2889</v>
      </c>
      <c r="K529" s="1" t="s">
        <v>1871</v>
      </c>
      <c r="AN529" s="1" t="s">
        <v>147</v>
      </c>
      <c r="CF529" s="1" t="s">
        <v>147</v>
      </c>
    </row>
    <row r="530" spans="1:109" x14ac:dyDescent="0.3">
      <c r="A530" s="1" t="s">
        <v>1446</v>
      </c>
      <c r="B530" s="1" t="s">
        <v>1447</v>
      </c>
      <c r="E530" s="1" t="s">
        <v>1628</v>
      </c>
      <c r="F530" s="1" t="s">
        <v>130</v>
      </c>
      <c r="G530" s="1" t="s">
        <v>1683</v>
      </c>
      <c r="H530" s="1">
        <v>89270</v>
      </c>
      <c r="I530" s="1" t="s">
        <v>2896</v>
      </c>
      <c r="K530" s="1" t="s">
        <v>1778</v>
      </c>
      <c r="S530" s="1" t="s">
        <v>486</v>
      </c>
      <c r="U530" s="1" t="s">
        <v>486</v>
      </c>
      <c r="Y530" s="1" t="s">
        <v>486</v>
      </c>
      <c r="AA530" s="1" t="s">
        <v>486</v>
      </c>
      <c r="AC530" s="1" t="s">
        <v>1018</v>
      </c>
      <c r="AN530" s="1" t="s">
        <v>147</v>
      </c>
      <c r="CF530" s="1" t="s">
        <v>147</v>
      </c>
    </row>
    <row r="531" spans="1:109" x14ac:dyDescent="0.3">
      <c r="A531" s="1" t="s">
        <v>1528</v>
      </c>
      <c r="B531" s="1" t="s">
        <v>1529</v>
      </c>
      <c r="E531" s="1" t="s">
        <v>1653</v>
      </c>
      <c r="G531" s="1" t="s">
        <v>1724</v>
      </c>
      <c r="H531" s="1">
        <v>89270</v>
      </c>
      <c r="I531" s="1" t="s">
        <v>2893</v>
      </c>
      <c r="K531" s="1" t="s">
        <v>1828</v>
      </c>
      <c r="AN531" s="1" t="s">
        <v>147</v>
      </c>
      <c r="CF531" s="1" t="s">
        <v>147</v>
      </c>
    </row>
    <row r="532" spans="1:109" x14ac:dyDescent="0.3">
      <c r="A532" s="1" t="s">
        <v>2426</v>
      </c>
      <c r="B532" s="1" t="s">
        <v>2427</v>
      </c>
      <c r="E532" s="1" t="s">
        <v>2428</v>
      </c>
      <c r="G532" s="1" t="s">
        <v>2429</v>
      </c>
      <c r="H532" s="1">
        <v>89300</v>
      </c>
      <c r="I532" s="1" t="s">
        <v>2430</v>
      </c>
      <c r="J532" s="1" t="s">
        <v>2431</v>
      </c>
      <c r="K532" s="1" t="s">
        <v>2432</v>
      </c>
      <c r="L532" s="1" t="s">
        <v>2433</v>
      </c>
      <c r="AQ532" s="1" t="s">
        <v>147</v>
      </c>
      <c r="CC532" s="1" t="s">
        <v>147</v>
      </c>
      <c r="CD532" s="1" t="s">
        <v>147</v>
      </c>
    </row>
    <row r="533" spans="1:109" x14ac:dyDescent="0.3">
      <c r="A533" s="1" t="s">
        <v>1550</v>
      </c>
      <c r="B533" s="1" t="s">
        <v>1551</v>
      </c>
      <c r="E533" s="1" t="s">
        <v>3063</v>
      </c>
      <c r="F533" s="1" t="s">
        <v>130</v>
      </c>
      <c r="G533" s="1" t="s">
        <v>1735</v>
      </c>
      <c r="H533" s="1">
        <v>89310</v>
      </c>
      <c r="I533" s="1" t="s">
        <v>2899</v>
      </c>
      <c r="K533" s="1" t="s">
        <v>1842</v>
      </c>
      <c r="AN533" s="1" t="s">
        <v>147</v>
      </c>
      <c r="CF533" s="1" t="s">
        <v>147</v>
      </c>
    </row>
    <row r="534" spans="1:109" x14ac:dyDescent="0.3">
      <c r="A534" s="1" t="s">
        <v>1522</v>
      </c>
      <c r="B534" s="1" t="s">
        <v>1523</v>
      </c>
      <c r="E534" s="1" t="s">
        <v>3296</v>
      </c>
      <c r="G534" s="1" t="s">
        <v>1721</v>
      </c>
      <c r="H534" s="1">
        <v>89320</v>
      </c>
      <c r="I534" s="1" t="s">
        <v>1773</v>
      </c>
      <c r="K534" s="1" t="s">
        <v>1822</v>
      </c>
      <c r="L534" s="1" t="s">
        <v>3297</v>
      </c>
      <c r="N534" s="1" t="s">
        <v>147</v>
      </c>
      <c r="S534" s="1" t="s">
        <v>165</v>
      </c>
      <c r="T534" s="1" t="s">
        <v>523</v>
      </c>
      <c r="U534" s="1" t="s">
        <v>165</v>
      </c>
      <c r="V534" s="1" t="s">
        <v>523</v>
      </c>
      <c r="W534" s="1" t="s">
        <v>165</v>
      </c>
      <c r="Y534" s="1" t="s">
        <v>165</v>
      </c>
      <c r="Z534" s="1" t="s">
        <v>523</v>
      </c>
      <c r="AA534" s="1" t="s">
        <v>165</v>
      </c>
      <c r="AN534" s="1" t="s">
        <v>147</v>
      </c>
      <c r="AT534" s="1" t="s">
        <v>147</v>
      </c>
      <c r="CF534" s="1" t="s">
        <v>147</v>
      </c>
    </row>
    <row r="535" spans="1:109" x14ac:dyDescent="0.3">
      <c r="A535" s="1" t="s">
        <v>2489</v>
      </c>
      <c r="B535" s="1" t="s">
        <v>2490</v>
      </c>
      <c r="E535" s="1" t="s">
        <v>2491</v>
      </c>
      <c r="G535" s="1" t="s">
        <v>2492</v>
      </c>
      <c r="H535" s="1">
        <v>89330</v>
      </c>
      <c r="I535" s="1" t="s">
        <v>2493</v>
      </c>
      <c r="K535" s="1" t="s">
        <v>2494</v>
      </c>
      <c r="L535" s="1" t="s">
        <v>2495</v>
      </c>
      <c r="AQ535" s="1" t="s">
        <v>147</v>
      </c>
      <c r="DE535" s="1" t="s">
        <v>147</v>
      </c>
    </row>
    <row r="536" spans="1:109" x14ac:dyDescent="0.3">
      <c r="A536" s="1" t="s">
        <v>1620</v>
      </c>
      <c r="B536" s="1" t="s">
        <v>1621</v>
      </c>
      <c r="E536" s="1" t="s">
        <v>1678</v>
      </c>
      <c r="H536" s="1">
        <v>89340</v>
      </c>
      <c r="I536" s="1" t="s">
        <v>2874</v>
      </c>
      <c r="AN536" s="1" t="s">
        <v>147</v>
      </c>
      <c r="CF536" s="1" t="s">
        <v>147</v>
      </c>
    </row>
    <row r="537" spans="1:109" x14ac:dyDescent="0.3">
      <c r="A537" s="1" t="s">
        <v>1468</v>
      </c>
      <c r="B537" s="1" t="s">
        <v>1469</v>
      </c>
      <c r="E537" s="1" t="s">
        <v>1633</v>
      </c>
      <c r="G537" s="1" t="s">
        <v>1694</v>
      </c>
      <c r="H537" s="1">
        <v>89350</v>
      </c>
      <c r="I537" s="1" t="s">
        <v>2872</v>
      </c>
      <c r="K537" s="1" t="s">
        <v>1792</v>
      </c>
      <c r="S537" s="1" t="s">
        <v>165</v>
      </c>
      <c r="T537" s="1" t="s">
        <v>507</v>
      </c>
      <c r="U537" s="1" t="s">
        <v>165</v>
      </c>
      <c r="V537" s="1" t="s">
        <v>507</v>
      </c>
      <c r="W537" s="1" t="s">
        <v>165</v>
      </c>
      <c r="Y537" s="1" t="s">
        <v>165</v>
      </c>
      <c r="Z537" s="1" t="s">
        <v>507</v>
      </c>
      <c r="AA537" s="1" t="s">
        <v>165</v>
      </c>
      <c r="AB537" s="1" t="s">
        <v>507</v>
      </c>
      <c r="AN537" s="1" t="s">
        <v>147</v>
      </c>
      <c r="CF537" s="1" t="s">
        <v>147</v>
      </c>
    </row>
    <row r="538" spans="1:109" x14ac:dyDescent="0.3">
      <c r="A538" s="1" t="s">
        <v>1271</v>
      </c>
      <c r="B538" s="1" t="s">
        <v>1272</v>
      </c>
      <c r="E538" s="1" t="s">
        <v>1316</v>
      </c>
      <c r="G538" s="1" t="s">
        <v>1341</v>
      </c>
      <c r="H538" s="1">
        <v>89400</v>
      </c>
      <c r="I538" s="1" t="s">
        <v>1342</v>
      </c>
      <c r="J538" s="1" t="s">
        <v>1372</v>
      </c>
      <c r="K538" s="1" t="s">
        <v>1392</v>
      </c>
      <c r="L538" s="1" t="s">
        <v>1416</v>
      </c>
      <c r="DA538" s="1" t="s">
        <v>147</v>
      </c>
    </row>
    <row r="539" spans="1:109" x14ac:dyDescent="0.3">
      <c r="A539" s="1" t="s">
        <v>1610</v>
      </c>
      <c r="B539" s="1" t="s">
        <v>1611</v>
      </c>
      <c r="E539" s="1" t="s">
        <v>1674</v>
      </c>
      <c r="G539" s="1" t="s">
        <v>1766</v>
      </c>
      <c r="H539" s="1">
        <v>89430</v>
      </c>
      <c r="I539" s="1" t="s">
        <v>3036</v>
      </c>
      <c r="AN539" s="1" t="s">
        <v>147</v>
      </c>
      <c r="CF539" s="1" t="s">
        <v>147</v>
      </c>
    </row>
    <row r="540" spans="1:109" x14ac:dyDescent="0.3">
      <c r="A540" s="1" t="s">
        <v>1526</v>
      </c>
      <c r="B540" s="1" t="s">
        <v>1527</v>
      </c>
      <c r="E540" s="1" t="s">
        <v>3057</v>
      </c>
      <c r="F540" s="1" t="s">
        <v>130</v>
      </c>
      <c r="G540" s="1" t="s">
        <v>1723</v>
      </c>
      <c r="H540" s="1">
        <v>89440</v>
      </c>
      <c r="I540" s="1" t="s">
        <v>2901</v>
      </c>
      <c r="K540" s="1" t="s">
        <v>1824</v>
      </c>
      <c r="AN540" s="1" t="s">
        <v>147</v>
      </c>
      <c r="CF540" s="1" t="s">
        <v>147</v>
      </c>
    </row>
    <row r="541" spans="1:109" x14ac:dyDescent="0.3">
      <c r="A541" s="1" t="s">
        <v>2397</v>
      </c>
      <c r="B541" s="1" t="s">
        <v>2398</v>
      </c>
      <c r="E541" s="1" t="s">
        <v>2399</v>
      </c>
      <c r="G541" s="1" t="s">
        <v>2400</v>
      </c>
      <c r="H541" s="1">
        <v>89450</v>
      </c>
      <c r="I541" s="1" t="s">
        <v>2401</v>
      </c>
      <c r="K541" s="1" t="s">
        <v>2402</v>
      </c>
      <c r="L541" s="1" t="s">
        <v>2403</v>
      </c>
      <c r="AQ541" s="1" t="s">
        <v>147</v>
      </c>
      <c r="CW541" s="1" t="s">
        <v>147</v>
      </c>
    </row>
    <row r="542" spans="1:109" x14ac:dyDescent="0.3">
      <c r="A542" s="1" t="s">
        <v>1494</v>
      </c>
      <c r="B542" s="1" t="s">
        <v>1495</v>
      </c>
      <c r="E542" s="1" t="s">
        <v>3055</v>
      </c>
      <c r="F542" s="1" t="s">
        <v>130</v>
      </c>
      <c r="G542" s="1" t="s">
        <v>1707</v>
      </c>
      <c r="H542" s="1">
        <v>89460</v>
      </c>
      <c r="I542" s="1" t="s">
        <v>2895</v>
      </c>
      <c r="K542" s="1" t="s">
        <v>1805</v>
      </c>
      <c r="S542" s="1" t="s">
        <v>486</v>
      </c>
      <c r="U542" s="1" t="s">
        <v>486</v>
      </c>
      <c r="W542" s="1" t="s">
        <v>486</v>
      </c>
      <c r="Y542" s="1" t="s">
        <v>486</v>
      </c>
      <c r="AA542" s="1" t="s">
        <v>486</v>
      </c>
      <c r="AC542" s="1" t="s">
        <v>1018</v>
      </c>
      <c r="AN542" s="1" t="s">
        <v>147</v>
      </c>
      <c r="CF542" s="1" t="s">
        <v>147</v>
      </c>
    </row>
    <row r="543" spans="1:109" x14ac:dyDescent="0.3">
      <c r="A543" s="1" t="s">
        <v>1492</v>
      </c>
      <c r="B543" s="1" t="s">
        <v>1493</v>
      </c>
      <c r="E543" s="1" t="s">
        <v>1640</v>
      </c>
      <c r="G543" s="1" t="s">
        <v>1706</v>
      </c>
      <c r="H543" s="1">
        <v>89480</v>
      </c>
      <c r="I543" s="1" t="s">
        <v>2885</v>
      </c>
      <c r="K543" s="1" t="s">
        <v>1804</v>
      </c>
      <c r="S543" s="1" t="s">
        <v>508</v>
      </c>
      <c r="T543" s="1" t="s">
        <v>1907</v>
      </c>
      <c r="U543" s="1" t="s">
        <v>508</v>
      </c>
      <c r="V543" s="1" t="s">
        <v>1907</v>
      </c>
      <c r="Y543" s="1" t="s">
        <v>508</v>
      </c>
      <c r="Z543" s="1" t="s">
        <v>1907</v>
      </c>
      <c r="AN543" s="1" t="s">
        <v>147</v>
      </c>
      <c r="CF543" s="1" t="s">
        <v>147</v>
      </c>
    </row>
    <row r="544" spans="1:109" x14ac:dyDescent="0.3">
      <c r="A544" s="1" t="s">
        <v>1586</v>
      </c>
      <c r="B544" s="1" t="s">
        <v>1587</v>
      </c>
      <c r="E544" s="1" t="s">
        <v>1666</v>
      </c>
      <c r="G544" s="1" t="s">
        <v>1753</v>
      </c>
      <c r="H544" s="1">
        <v>89520</v>
      </c>
      <c r="I544" s="1" t="s">
        <v>2879</v>
      </c>
      <c r="K544" s="1" t="s">
        <v>1862</v>
      </c>
      <c r="AN544" s="1" t="s">
        <v>147</v>
      </c>
      <c r="CF544" s="1" t="s">
        <v>147</v>
      </c>
    </row>
    <row r="545" spans="1:106" x14ac:dyDescent="0.3">
      <c r="A545" s="1" t="s">
        <v>2483</v>
      </c>
      <c r="B545" s="1" t="s">
        <v>2484</v>
      </c>
      <c r="E545" s="1" t="s">
        <v>2485</v>
      </c>
      <c r="G545" s="1" t="s">
        <v>2486</v>
      </c>
      <c r="H545" s="1">
        <v>89600</v>
      </c>
      <c r="I545" s="1" t="s">
        <v>3026</v>
      </c>
      <c r="J545" s="1" t="s">
        <v>2438</v>
      </c>
      <c r="K545" s="1" t="s">
        <v>2487</v>
      </c>
      <c r="L545" s="1" t="s">
        <v>2488</v>
      </c>
      <c r="AQ545" s="1" t="s">
        <v>147</v>
      </c>
      <c r="CC545" s="1" t="s">
        <v>147</v>
      </c>
      <c r="CD545" s="1" t="s">
        <v>147</v>
      </c>
    </row>
    <row r="546" spans="1:106" x14ac:dyDescent="0.3">
      <c r="A546" s="1" t="s">
        <v>1566</v>
      </c>
      <c r="B546" s="1" t="s">
        <v>1567</v>
      </c>
      <c r="E546" s="1" t="s">
        <v>1659</v>
      </c>
      <c r="G546" s="1" t="s">
        <v>1743</v>
      </c>
      <c r="H546" s="1">
        <v>89630</v>
      </c>
      <c r="I546" s="1" t="s">
        <v>2900</v>
      </c>
      <c r="K546" s="1" t="s">
        <v>1850</v>
      </c>
      <c r="AN546" s="1" t="s">
        <v>147</v>
      </c>
      <c r="CF546" s="1" t="s">
        <v>147</v>
      </c>
    </row>
    <row r="547" spans="1:106" x14ac:dyDescent="0.3">
      <c r="A547" s="1" t="s">
        <v>1474</v>
      </c>
      <c r="B547" s="1" t="s">
        <v>1475</v>
      </c>
      <c r="E547" s="1" t="s">
        <v>1634</v>
      </c>
      <c r="G547" s="1" t="s">
        <v>1697</v>
      </c>
      <c r="H547" s="1">
        <v>89660</v>
      </c>
      <c r="I547" s="1" t="s">
        <v>2890</v>
      </c>
      <c r="K547" s="1" t="s">
        <v>1796</v>
      </c>
      <c r="T547" s="1" t="s">
        <v>173</v>
      </c>
      <c r="V547" s="1" t="s">
        <v>173</v>
      </c>
      <c r="X547" s="1" t="s">
        <v>173</v>
      </c>
      <c r="AN547" s="1" t="s">
        <v>147</v>
      </c>
      <c r="CF547" s="1" t="s">
        <v>147</v>
      </c>
    </row>
    <row r="548" spans="1:106" x14ac:dyDescent="0.3">
      <c r="A548" s="1" t="s">
        <v>1530</v>
      </c>
      <c r="B548" s="1" t="s">
        <v>1531</v>
      </c>
      <c r="E548" s="1" t="s">
        <v>1654</v>
      </c>
      <c r="G548" s="1" t="s">
        <v>1725</v>
      </c>
      <c r="H548" s="1">
        <v>89660</v>
      </c>
      <c r="I548" s="1" t="s">
        <v>2891</v>
      </c>
      <c r="K548" s="1" t="s">
        <v>1829</v>
      </c>
      <c r="AN548" s="1" t="s">
        <v>147</v>
      </c>
      <c r="CF548" s="1" t="s">
        <v>147</v>
      </c>
    </row>
    <row r="549" spans="1:106" x14ac:dyDescent="0.3">
      <c r="A549" s="1" t="s">
        <v>1482</v>
      </c>
      <c r="B549" s="1" t="s">
        <v>1483</v>
      </c>
      <c r="E549" s="1" t="s">
        <v>3298</v>
      </c>
      <c r="F549" s="1" t="s">
        <v>130</v>
      </c>
      <c r="G549" s="1" t="s">
        <v>1701</v>
      </c>
      <c r="H549" s="1">
        <v>89690</v>
      </c>
      <c r="I549" s="1" t="s">
        <v>2875</v>
      </c>
      <c r="K549" s="20" t="s">
        <v>3299</v>
      </c>
      <c r="N549" s="1" t="s">
        <v>147</v>
      </c>
      <c r="U549" s="1" t="s">
        <v>3300</v>
      </c>
      <c r="V549" s="1" t="s">
        <v>494</v>
      </c>
      <c r="W549" s="1" t="s">
        <v>511</v>
      </c>
      <c r="X549" s="1" t="s">
        <v>494</v>
      </c>
      <c r="Y549" s="1" t="s">
        <v>511</v>
      </c>
      <c r="Z549" s="1" t="s">
        <v>507</v>
      </c>
      <c r="AA549" s="1" t="s">
        <v>511</v>
      </c>
      <c r="AB549" s="1" t="s">
        <v>507</v>
      </c>
      <c r="AC549" s="1" t="s">
        <v>165</v>
      </c>
      <c r="AN549" s="1" t="s">
        <v>147</v>
      </c>
      <c r="CF549" s="1" t="s">
        <v>147</v>
      </c>
    </row>
    <row r="550" spans="1:106" x14ac:dyDescent="0.3">
      <c r="A550" s="1" t="s">
        <v>1275</v>
      </c>
      <c r="B550" s="1" t="s">
        <v>1276</v>
      </c>
      <c r="E550" s="1" t="s">
        <v>1318</v>
      </c>
      <c r="G550" s="1" t="s">
        <v>1345</v>
      </c>
      <c r="H550" s="1">
        <v>89700</v>
      </c>
      <c r="I550" s="1" t="s">
        <v>1346</v>
      </c>
      <c r="J550" s="1" t="s">
        <v>1373</v>
      </c>
      <c r="K550" s="1" t="s">
        <v>1394</v>
      </c>
      <c r="L550" s="1" t="s">
        <v>1418</v>
      </c>
      <c r="DA550" s="1" t="s">
        <v>147</v>
      </c>
    </row>
    <row r="551" spans="1:106" x14ac:dyDescent="0.3">
      <c r="A551" s="1" t="s">
        <v>1612</v>
      </c>
      <c r="B551" s="1" t="s">
        <v>1613</v>
      </c>
      <c r="E551" s="1" t="s">
        <v>1675</v>
      </c>
      <c r="G551" s="1" t="s">
        <v>1767</v>
      </c>
      <c r="H551" s="1">
        <v>89700</v>
      </c>
      <c r="I551" s="1" t="s">
        <v>1346</v>
      </c>
      <c r="K551" s="1" t="s">
        <v>1877</v>
      </c>
      <c r="AN551" s="1" t="s">
        <v>147</v>
      </c>
      <c r="CF551" s="1" t="s">
        <v>147</v>
      </c>
    </row>
    <row r="552" spans="1:106" x14ac:dyDescent="0.3">
      <c r="A552" s="1" t="s">
        <v>2454</v>
      </c>
      <c r="B552" s="1" t="s">
        <v>2455</v>
      </c>
      <c r="E552" s="1" t="s">
        <v>2456</v>
      </c>
      <c r="G552" s="1" t="s">
        <v>2457</v>
      </c>
      <c r="H552" s="1">
        <v>89800</v>
      </c>
      <c r="I552" s="1" t="s">
        <v>2458</v>
      </c>
      <c r="K552" s="1" t="s">
        <v>2459</v>
      </c>
      <c r="L552" s="1" t="s">
        <v>2460</v>
      </c>
      <c r="AQ552" s="1" t="s">
        <v>147</v>
      </c>
      <c r="CU552" s="1" t="s">
        <v>147</v>
      </c>
    </row>
    <row r="553" spans="1:106" x14ac:dyDescent="0.3">
      <c r="A553" s="23" t="s">
        <v>1137</v>
      </c>
      <c r="B553" s="23" t="s">
        <v>1138</v>
      </c>
      <c r="E553" s="23" t="s">
        <v>1236</v>
      </c>
      <c r="G553" s="23" t="s">
        <v>1151</v>
      </c>
      <c r="H553" s="23">
        <v>90000</v>
      </c>
      <c r="I553" s="23" t="s">
        <v>1152</v>
      </c>
      <c r="J553" s="25" t="s">
        <v>1162</v>
      </c>
      <c r="K553" s="25" t="s">
        <v>1171</v>
      </c>
      <c r="L553" s="26" t="s">
        <v>1198</v>
      </c>
      <c r="M553" s="23" t="s">
        <v>1225</v>
      </c>
      <c r="AQ553" s="1" t="s">
        <v>147</v>
      </c>
      <c r="DB553" s="1" t="s">
        <v>147</v>
      </c>
    </row>
    <row r="554" spans="1:106" x14ac:dyDescent="0.3">
      <c r="A554" s="1" t="s">
        <v>1980</v>
      </c>
      <c r="B554" s="1" t="s">
        <v>1981</v>
      </c>
      <c r="E554" s="1" t="s">
        <v>1917</v>
      </c>
      <c r="G554" s="1" t="s">
        <v>2079</v>
      </c>
      <c r="H554" s="1">
        <v>90000</v>
      </c>
      <c r="I554" s="1" t="s">
        <v>1152</v>
      </c>
      <c r="J554" s="20" t="s">
        <v>2131</v>
      </c>
      <c r="K554" s="20" t="s">
        <v>2183</v>
      </c>
      <c r="L554" s="1" t="s">
        <v>2184</v>
      </c>
      <c r="AQ554" s="1" t="s">
        <v>147</v>
      </c>
      <c r="AR554" s="1" t="s">
        <v>147</v>
      </c>
    </row>
    <row r="555" spans="1:106" x14ac:dyDescent="0.3">
      <c r="A555" s="1" t="s">
        <v>1982</v>
      </c>
      <c r="B555" s="1" t="s">
        <v>1983</v>
      </c>
      <c r="E555" s="1" t="s">
        <v>1918</v>
      </c>
      <c r="G555" s="1" t="s">
        <v>2080</v>
      </c>
      <c r="H555" s="1">
        <v>90000</v>
      </c>
      <c r="I555" s="1" t="s">
        <v>1152</v>
      </c>
      <c r="J555" s="20" t="s">
        <v>2132</v>
      </c>
      <c r="L555" s="1" t="s">
        <v>1202</v>
      </c>
      <c r="AQ555" s="1" t="s">
        <v>147</v>
      </c>
      <c r="AR555" s="1" t="s">
        <v>147</v>
      </c>
    </row>
    <row r="556" spans="1:106" x14ac:dyDescent="0.3">
      <c r="A556" s="23" t="s">
        <v>1139</v>
      </c>
      <c r="B556" s="23" t="s">
        <v>1140</v>
      </c>
      <c r="E556" s="23" t="s">
        <v>1022</v>
      </c>
      <c r="G556" s="23" t="s">
        <v>1153</v>
      </c>
      <c r="H556" s="23">
        <v>90000</v>
      </c>
      <c r="I556" s="23" t="s">
        <v>1152</v>
      </c>
      <c r="J556" s="23" t="s">
        <v>1163</v>
      </c>
      <c r="K556" s="23" t="s">
        <v>1172</v>
      </c>
      <c r="L556" s="26" t="s">
        <v>1199</v>
      </c>
      <c r="M556" s="23" t="s">
        <v>1226</v>
      </c>
      <c r="AQ556" s="1" t="s">
        <v>147</v>
      </c>
    </row>
    <row r="557" spans="1:106" x14ac:dyDescent="0.3">
      <c r="A557" s="1" t="s">
        <v>1982</v>
      </c>
      <c r="B557" s="1" t="s">
        <v>1983</v>
      </c>
      <c r="E557" s="1" t="s">
        <v>1919</v>
      </c>
      <c r="G557" s="1" t="s">
        <v>2080</v>
      </c>
      <c r="H557" s="1">
        <v>90000</v>
      </c>
      <c r="I557" s="1" t="s">
        <v>1152</v>
      </c>
      <c r="J557" s="20" t="s">
        <v>2133</v>
      </c>
      <c r="K557" s="23" t="s">
        <v>1175</v>
      </c>
      <c r="L557" s="1" t="s">
        <v>1202</v>
      </c>
      <c r="AQ557" s="1" t="s">
        <v>147</v>
      </c>
      <c r="AR557" s="1" t="s">
        <v>147</v>
      </c>
    </row>
    <row r="558" spans="1:106" x14ac:dyDescent="0.3">
      <c r="A558" s="1" t="s">
        <v>1309</v>
      </c>
      <c r="B558" s="1" t="s">
        <v>1310</v>
      </c>
      <c r="E558" s="1" t="s">
        <v>1336</v>
      </c>
      <c r="G558" s="1" t="s">
        <v>1367</v>
      </c>
      <c r="H558" s="1">
        <v>90020</v>
      </c>
      <c r="I558" s="1" t="s">
        <v>1152</v>
      </c>
      <c r="J558" s="1" t="s">
        <v>1388</v>
      </c>
      <c r="K558" s="1" t="s">
        <v>1413</v>
      </c>
      <c r="L558" s="1" t="s">
        <v>1435</v>
      </c>
      <c r="DA558" s="1" t="s">
        <v>147</v>
      </c>
    </row>
    <row r="559" spans="1:106" x14ac:dyDescent="0.3">
      <c r="A559" s="23" t="s">
        <v>1143</v>
      </c>
      <c r="B559" s="23" t="s">
        <v>1144</v>
      </c>
      <c r="E559" s="23" t="s">
        <v>1023</v>
      </c>
      <c r="G559" s="23" t="s">
        <v>1156</v>
      </c>
      <c r="H559" s="23">
        <v>90110</v>
      </c>
      <c r="I559" s="23" t="s">
        <v>3027</v>
      </c>
      <c r="J559" s="23"/>
      <c r="K559" s="23" t="s">
        <v>1174</v>
      </c>
      <c r="L559" s="26" t="s">
        <v>1201</v>
      </c>
      <c r="M559" s="23" t="s">
        <v>1228</v>
      </c>
      <c r="AQ559" s="1" t="s">
        <v>147</v>
      </c>
    </row>
    <row r="560" spans="1:106" x14ac:dyDescent="0.3">
      <c r="A560" s="23" t="s">
        <v>1135</v>
      </c>
      <c r="B560" s="23" t="s">
        <v>1136</v>
      </c>
      <c r="E560" s="23" t="s">
        <v>1021</v>
      </c>
      <c r="G560" s="23" t="s">
        <v>1149</v>
      </c>
      <c r="H560" s="23">
        <v>90140</v>
      </c>
      <c r="I560" s="23" t="s">
        <v>1150</v>
      </c>
      <c r="J560" s="25" t="s">
        <v>1161</v>
      </c>
      <c r="K560" s="25" t="s">
        <v>1170</v>
      </c>
      <c r="L560" s="26" t="s">
        <v>1197</v>
      </c>
      <c r="M560" s="23" t="s">
        <v>1224</v>
      </c>
      <c r="AQ560" s="1" t="s">
        <v>147</v>
      </c>
      <c r="CC560" s="1" t="s">
        <v>147</v>
      </c>
    </row>
    <row r="561" spans="1:106" x14ac:dyDescent="0.3">
      <c r="A561" s="23" t="s">
        <v>1141</v>
      </c>
      <c r="B561" s="23" t="s">
        <v>1142</v>
      </c>
      <c r="E561" s="23" t="s">
        <v>1237</v>
      </c>
      <c r="G561" s="23" t="s">
        <v>1154</v>
      </c>
      <c r="H561" s="23">
        <v>90200</v>
      </c>
      <c r="I561" s="23" t="s">
        <v>1155</v>
      </c>
      <c r="J561" s="23" t="s">
        <v>1164</v>
      </c>
      <c r="K561" s="23" t="s">
        <v>1173</v>
      </c>
      <c r="L561" s="27" t="s">
        <v>1200</v>
      </c>
      <c r="M561" s="23" t="s">
        <v>1227</v>
      </c>
      <c r="AQ561" s="1" t="s">
        <v>147</v>
      </c>
      <c r="DB561" s="1" t="s">
        <v>147</v>
      </c>
    </row>
    <row r="562" spans="1:106" x14ac:dyDescent="0.3">
      <c r="A562" s="58"/>
      <c r="B562" s="58"/>
      <c r="C562" s="58"/>
      <c r="D562" s="58"/>
      <c r="E562" s="58"/>
      <c r="F562" s="58"/>
      <c r="G562" s="58"/>
      <c r="H562" s="58"/>
      <c r="I562" s="58"/>
      <c r="J562" s="58"/>
    </row>
  </sheetData>
  <sortState ref="A6:DK560">
    <sortCondition ref="H6:H560"/>
    <sortCondition ref="E6:E560"/>
  </sortState>
  <mergeCells count="133">
    <mergeCell ref="AI4:AI5"/>
    <mergeCell ref="AH4:AH5"/>
    <mergeCell ref="BU3:BU5"/>
    <mergeCell ref="BT3:BT5"/>
    <mergeCell ref="CE4:CE5"/>
    <mergeCell ref="CQ4:CQ5"/>
    <mergeCell ref="CQ3:CT3"/>
    <mergeCell ref="CH3:CP3"/>
    <mergeCell ref="CC3:CG3"/>
    <mergeCell ref="BW3:BW5"/>
    <mergeCell ref="BV3:BV5"/>
    <mergeCell ref="CI4:CI5"/>
    <mergeCell ref="CH4:CH5"/>
    <mergeCell ref="CA4:CA5"/>
    <mergeCell ref="BZ4:BZ5"/>
    <mergeCell ref="BY4:BY5"/>
    <mergeCell ref="BX4:BX5"/>
    <mergeCell ref="CR4:CR5"/>
    <mergeCell ref="CM4:CM5"/>
    <mergeCell ref="CN4:CN5"/>
    <mergeCell ref="BM4:BM5"/>
    <mergeCell ref="AP4:AP5"/>
    <mergeCell ref="AQ4:AQ5"/>
    <mergeCell ref="DD4:DD5"/>
    <mergeCell ref="DC4:DC5"/>
    <mergeCell ref="CW4:CW5"/>
    <mergeCell ref="CU3:CX3"/>
    <mergeCell ref="CV4:CV5"/>
    <mergeCell ref="CU4:CU5"/>
    <mergeCell ref="CT4:CT5"/>
    <mergeCell ref="DA4:DA5"/>
    <mergeCell ref="DA3:DE3"/>
    <mergeCell ref="CZ4:CZ5"/>
    <mergeCell ref="CY4:CY5"/>
    <mergeCell ref="CY3:CZ3"/>
    <mergeCell ref="CX4:CX5"/>
    <mergeCell ref="DB4:DB5"/>
    <mergeCell ref="CC2:DK2"/>
    <mergeCell ref="CG4:CG5"/>
    <mergeCell ref="CF4:CF5"/>
    <mergeCell ref="CD4:CD5"/>
    <mergeCell ref="CC4:CC5"/>
    <mergeCell ref="CP4:CP5"/>
    <mergeCell ref="BT1:DK1"/>
    <mergeCell ref="BT2:BW2"/>
    <mergeCell ref="BX2:CB2"/>
    <mergeCell ref="CB4:CB5"/>
    <mergeCell ref="CS4:CS5"/>
    <mergeCell ref="CO4:CO5"/>
    <mergeCell ref="DJ3:DK3"/>
    <mergeCell ref="DF3:DI3"/>
    <mergeCell ref="DI4:DI5"/>
    <mergeCell ref="DH4:DH5"/>
    <mergeCell ref="DG4:DG5"/>
    <mergeCell ref="DF4:DF5"/>
    <mergeCell ref="CL4:CL5"/>
    <mergeCell ref="CK4:CK5"/>
    <mergeCell ref="CJ4:CJ5"/>
    <mergeCell ref="DK4:DK5"/>
    <mergeCell ref="DJ4:DJ5"/>
    <mergeCell ref="DE4:DE5"/>
    <mergeCell ref="AV2:BE2"/>
    <mergeCell ref="AV3:AY3"/>
    <mergeCell ref="AZ3:BE3"/>
    <mergeCell ref="BF4:BF5"/>
    <mergeCell ref="BS4:BS5"/>
    <mergeCell ref="BR4:BR5"/>
    <mergeCell ref="BQ4:BQ5"/>
    <mergeCell ref="BP4:BP5"/>
    <mergeCell ref="BO4:BO5"/>
    <mergeCell ref="BL4:BL5"/>
    <mergeCell ref="BK4:BK5"/>
    <mergeCell ref="BJ4:BJ5"/>
    <mergeCell ref="BI4:BI5"/>
    <mergeCell ref="BH4:BH5"/>
    <mergeCell ref="BG4:BG5"/>
    <mergeCell ref="AV1:BS1"/>
    <mergeCell ref="AM3:AT3"/>
    <mergeCell ref="AU4:AU5"/>
    <mergeCell ref="AL4:AL5"/>
    <mergeCell ref="AK4:AK5"/>
    <mergeCell ref="AJ4:AJ5"/>
    <mergeCell ref="AG4:AG5"/>
    <mergeCell ref="AT4:AT5"/>
    <mergeCell ref="AN4:AN5"/>
    <mergeCell ref="AM4:AM5"/>
    <mergeCell ref="AS4:AS5"/>
    <mergeCell ref="BB4:BB5"/>
    <mergeCell ref="BA4:BA5"/>
    <mergeCell ref="AZ4:AZ5"/>
    <mergeCell ref="BE4:BE5"/>
    <mergeCell ref="BD4:BD5"/>
    <mergeCell ref="BC4:BC5"/>
    <mergeCell ref="BF2:BN2"/>
    <mergeCell ref="BO2:BS2"/>
    <mergeCell ref="AY4:AY5"/>
    <mergeCell ref="AX4:AX5"/>
    <mergeCell ref="AW4:AW5"/>
    <mergeCell ref="AV4:AV5"/>
    <mergeCell ref="BN4:BN5"/>
    <mergeCell ref="S4:T4"/>
    <mergeCell ref="U4:V4"/>
    <mergeCell ref="S3:AF3"/>
    <mergeCell ref="AE4:AF4"/>
    <mergeCell ref="AC4:AD4"/>
    <mergeCell ref="AA4:AB4"/>
    <mergeCell ref="Y4:Z4"/>
    <mergeCell ref="W4:X4"/>
    <mergeCell ref="M4:M5"/>
    <mergeCell ref="D4:D5"/>
    <mergeCell ref="C4:C5"/>
    <mergeCell ref="B4:B5"/>
    <mergeCell ref="A4:A5"/>
    <mergeCell ref="A1:AU1"/>
    <mergeCell ref="A2:M2"/>
    <mergeCell ref="N2:AK2"/>
    <mergeCell ref="AL2:AU2"/>
    <mergeCell ref="A3:D3"/>
    <mergeCell ref="E3:M3"/>
    <mergeCell ref="N3:R3"/>
    <mergeCell ref="AG3:AK3"/>
    <mergeCell ref="AO4:AO5"/>
    <mergeCell ref="AR4:AR5"/>
    <mergeCell ref="L4:L5"/>
    <mergeCell ref="K4:K5"/>
    <mergeCell ref="J4:J5"/>
    <mergeCell ref="R4:R5"/>
    <mergeCell ref="Q4:Q5"/>
    <mergeCell ref="P4:P5"/>
    <mergeCell ref="O4:O5"/>
    <mergeCell ref="N4:N5"/>
    <mergeCell ref="E4:F4"/>
    <mergeCell ref="G4:I4"/>
  </mergeCells>
  <hyperlinks>
    <hyperlink ref="K385" r:id="rId1"/>
    <hyperlink ref="J385" r:id="rId2"/>
    <hyperlink ref="J561" r:id="rId3"/>
    <hyperlink ref="J560" r:id="rId4"/>
    <hyperlink ref="J553" r:id="rId5"/>
    <hyperlink ref="K560" r:id="rId6"/>
    <hyperlink ref="K553" r:id="rId7"/>
    <hyperlink ref="K428" r:id="rId8"/>
    <hyperlink ref="J428" r:id="rId9"/>
    <hyperlink ref="J23" r:id="rId10"/>
    <hyperlink ref="J28" r:id="rId11"/>
    <hyperlink ref="J50" r:id="rId12"/>
    <hyperlink ref="J51" r:id="rId13"/>
    <hyperlink ref="J59" r:id="rId14"/>
    <hyperlink ref="J70" r:id="rId15"/>
    <hyperlink ref="J22" r:id="rId16"/>
    <hyperlink ref="J25" r:id="rId17"/>
    <hyperlink ref="J46" r:id="rId18"/>
    <hyperlink ref="J57" r:id="rId19"/>
    <hyperlink ref="J61" r:id="rId20"/>
    <hyperlink ref="J27" r:id="rId21"/>
    <hyperlink ref="J228" r:id="rId22"/>
    <hyperlink ref="J470" r:id="rId23"/>
    <hyperlink ref="J471" r:id="rId24"/>
    <hyperlink ref="J505" r:id="rId25"/>
    <hyperlink ref="J513" r:id="rId26"/>
    <hyperlink ref="J554" r:id="rId27"/>
    <hyperlink ref="J555" r:id="rId28"/>
    <hyperlink ref="J557" r:id="rId29"/>
    <hyperlink ref="J107" r:id="rId30"/>
    <hyperlink ref="J108" r:id="rId31"/>
    <hyperlink ref="J118" r:id="rId32"/>
    <hyperlink ref="J119" r:id="rId33"/>
    <hyperlink ref="J120" r:id="rId34" location="!/"/>
    <hyperlink ref="J121" r:id="rId35"/>
    <hyperlink ref="J123" r:id="rId36"/>
    <hyperlink ref="J409" r:id="rId37"/>
    <hyperlink ref="J412" r:id="rId38"/>
    <hyperlink ref="J416" r:id="rId39"/>
    <hyperlink ref="J326" r:id="rId40"/>
    <hyperlink ref="J446" r:id="rId41"/>
    <hyperlink ref="J277" r:id="rId42"/>
    <hyperlink ref="J199" r:id="rId43"/>
    <hyperlink ref="J294" r:id="rId44"/>
    <hyperlink ref="J380" r:id="rId45"/>
    <hyperlink ref="J503" r:id="rId46"/>
    <hyperlink ref="J435" r:id="rId47"/>
    <hyperlink ref="J196" r:id="rId48"/>
    <hyperlink ref="J271" r:id="rId49"/>
    <hyperlink ref="J262" r:id="rId50"/>
    <hyperlink ref="J483" r:id="rId51"/>
    <hyperlink ref="J142" r:id="rId52"/>
    <hyperlink ref="J252" r:id="rId53"/>
    <hyperlink ref="J247" r:id="rId54"/>
    <hyperlink ref="J215" r:id="rId55"/>
    <hyperlink ref="J208" r:id="rId56"/>
    <hyperlink ref="J367" r:id="rId57"/>
    <hyperlink ref="J389" r:id="rId58"/>
    <hyperlink ref="J515" r:id="rId59"/>
    <hyperlink ref="J528" r:id="rId60"/>
    <hyperlink ref="J224" r:id="rId61"/>
    <hyperlink ref="K23" r:id="rId62"/>
    <hyperlink ref="K28" r:id="rId63"/>
    <hyperlink ref="K50" r:id="rId64"/>
    <hyperlink ref="K51" r:id="rId65"/>
    <hyperlink ref="K59" r:id="rId66"/>
    <hyperlink ref="K22" r:id="rId67"/>
    <hyperlink ref="K46" r:id="rId68"/>
    <hyperlink ref="K57" r:id="rId69"/>
    <hyperlink ref="K98" r:id="rId70"/>
    <hyperlink ref="K228" r:id="rId71"/>
    <hyperlink ref="K470" r:id="rId72"/>
    <hyperlink ref="K471" r:id="rId73"/>
    <hyperlink ref="K554" r:id="rId74"/>
    <hyperlink ref="K107" r:id="rId75"/>
    <hyperlink ref="K108" r:id="rId76"/>
    <hyperlink ref="K118" r:id="rId77"/>
    <hyperlink ref="K119" r:id="rId78"/>
    <hyperlink ref="K120" r:id="rId79"/>
    <hyperlink ref="K121" r:id="rId80"/>
    <hyperlink ref="K123" r:id="rId81"/>
    <hyperlink ref="K277" r:id="rId82"/>
    <hyperlink ref="K199" r:id="rId83"/>
    <hyperlink ref="K294" r:id="rId84"/>
    <hyperlink ref="K380" r:id="rId85"/>
    <hyperlink ref="K503" r:id="rId86"/>
    <hyperlink ref="K262" r:id="rId87"/>
    <hyperlink ref="K271" r:id="rId88"/>
    <hyperlink ref="K515" r:id="rId89"/>
    <hyperlink ref="K367" r:id="rId90"/>
    <hyperlink ref="K215" r:id="rId91"/>
    <hyperlink ref="K247" r:id="rId92"/>
    <hyperlink ref="K224" r:id="rId93"/>
    <hyperlink ref="K483" r:id="rId94"/>
    <hyperlink ref="J510" r:id="rId95"/>
    <hyperlink ref="J204" r:id="rId96"/>
    <hyperlink ref="K437" r:id="rId97"/>
    <hyperlink ref="K499" r:id="rId98"/>
    <hyperlink ref="K473" r:id="rId99"/>
    <hyperlink ref="K440" r:id="rId100"/>
    <hyperlink ref="J150" r:id="rId101"/>
    <hyperlink ref="J160" r:id="rId102"/>
    <hyperlink ref="J191" r:id="rId103"/>
    <hyperlink ref="J131" r:id="rId104"/>
    <hyperlink ref="K151" r:id="rId105"/>
    <hyperlink ref="K169" r:id="rId106"/>
    <hyperlink ref="K163" r:id="rId107"/>
    <hyperlink ref="K133" r:id="rId108"/>
    <hyperlink ref="K172" r:id="rId109"/>
    <hyperlink ref="K184" r:id="rId110"/>
    <hyperlink ref="K182" r:id="rId111"/>
    <hyperlink ref="J487" r:id="rId112"/>
    <hyperlink ref="K86" r:id="rId113"/>
    <hyperlink ref="K81" r:id="rId114"/>
    <hyperlink ref="K63" r:id="rId115"/>
    <hyperlink ref="K519" r:id="rId116"/>
    <hyperlink ref="K549" r:id="rId117"/>
    <hyperlink ref="K356" r:id="rId118"/>
    <hyperlink ref="K223" r:id="rId119"/>
    <hyperlink ref="K462" r:id="rId120"/>
    <hyperlink ref="K461" r:id="rId121"/>
    <hyperlink ref="K431" r:id="rId122"/>
    <hyperlink ref="K316" r:id="rId123"/>
    <hyperlink ref="K303" r:id="rId124"/>
    <hyperlink ref="K300" r:id="rId125"/>
    <hyperlink ref="K329" r:id="rId126"/>
    <hyperlink ref="K256" r:id="rId127"/>
    <hyperlink ref="K322" r:id="rId128"/>
    <hyperlink ref="J395" r:id="rId129"/>
    <hyperlink ref="K395" r:id="rId130"/>
    <hyperlink ref="K67" r:id="rId131"/>
  </hyperlinks>
  <pageMargins left="0.7" right="0.7" top="0.75" bottom="0.75" header="0.3" footer="0.3"/>
  <pageSetup paperSize="9" orientation="landscape" r:id="rId1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AF1" workbookViewId="0">
      <selection activeCell="AH9" sqref="AH9"/>
    </sheetView>
  </sheetViews>
  <sheetFormatPr baseColWidth="10" defaultRowHeight="14.4" x14ac:dyDescent="0.3"/>
  <cols>
    <col min="1" max="1" width="21.44140625" style="1" customWidth="1"/>
    <col min="2" max="2" width="20.33203125" style="1" customWidth="1"/>
    <col min="3" max="3" width="20.5546875" style="1" customWidth="1"/>
    <col min="4" max="4" width="16.33203125" style="1" customWidth="1"/>
    <col min="5" max="5" width="20" style="1" customWidth="1"/>
    <col min="6" max="6" width="18" style="1" customWidth="1"/>
    <col min="7" max="7" width="23.5546875" style="1" customWidth="1"/>
    <col min="8" max="8" width="18.6640625" style="1" customWidth="1"/>
    <col min="9" max="9" width="18.33203125" style="1" customWidth="1"/>
    <col min="10" max="11" width="17.5546875" style="1" customWidth="1"/>
    <col min="12" max="12" width="13.6640625" style="1" customWidth="1"/>
    <col min="13" max="14" width="29.21875" style="1" customWidth="1"/>
    <col min="15" max="15" width="23" style="1" customWidth="1"/>
    <col min="16" max="16" width="21" style="1" customWidth="1"/>
    <col min="17" max="17" width="21.33203125" style="1" customWidth="1"/>
    <col min="18" max="18" width="18" style="1" customWidth="1"/>
    <col min="19" max="19" width="38.109375" style="1" customWidth="1"/>
    <col min="20" max="21" width="27.5546875" style="1" customWidth="1"/>
    <col min="22" max="25" width="28.109375" style="1" customWidth="1"/>
    <col min="26" max="27" width="21" style="1" customWidth="1"/>
    <col min="28" max="28" width="21.44140625" style="1" customWidth="1"/>
    <col min="29" max="29" width="11.5546875" style="1"/>
    <col min="30" max="30" width="18.77734375" style="1" customWidth="1"/>
    <col min="31" max="31" width="21.77734375" style="1" customWidth="1"/>
    <col min="32" max="32" width="18.21875" style="1" customWidth="1"/>
    <col min="33" max="33" width="15.109375" style="1" customWidth="1"/>
    <col min="34" max="34" width="18.5546875" style="1" customWidth="1"/>
    <col min="35" max="35" width="47.21875" style="1" customWidth="1"/>
    <col min="36" max="36" width="36" style="1" customWidth="1"/>
    <col min="37" max="37" width="21.21875" style="1" customWidth="1"/>
    <col min="38" max="38" width="28.109375" style="1" customWidth="1"/>
    <col min="39" max="39" width="32.5546875" style="1" customWidth="1"/>
    <col min="40" max="16384" width="11.5546875" style="1"/>
  </cols>
  <sheetData>
    <row r="1" spans="1:39" ht="14.4" customHeight="1" x14ac:dyDescent="0.3">
      <c r="A1" s="222" t="s">
        <v>2255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 t="s">
        <v>2256</v>
      </c>
      <c r="N1" s="224"/>
      <c r="O1" s="224"/>
      <c r="P1" s="224"/>
      <c r="Q1" s="224"/>
      <c r="R1" s="224"/>
      <c r="S1" s="224"/>
      <c r="T1" s="224"/>
      <c r="U1" s="224"/>
      <c r="V1" s="224"/>
      <c r="W1" s="151"/>
      <c r="X1" s="225" t="s">
        <v>2257</v>
      </c>
      <c r="Y1" s="226"/>
      <c r="Z1" s="226"/>
      <c r="AA1" s="226"/>
      <c r="AB1" s="226"/>
      <c r="AC1" s="226"/>
      <c r="AD1" s="227"/>
      <c r="AE1" s="228" t="s">
        <v>2258</v>
      </c>
      <c r="AF1" s="229"/>
      <c r="AG1" s="229"/>
      <c r="AH1" s="229"/>
      <c r="AI1" s="229"/>
      <c r="AJ1" s="229"/>
      <c r="AK1" s="229"/>
      <c r="AL1" s="229"/>
      <c r="AM1" s="230"/>
    </row>
    <row r="2" spans="1:39" ht="33.6" customHeight="1" x14ac:dyDescent="0.3">
      <c r="A2" s="221" t="s">
        <v>2259</v>
      </c>
      <c r="B2" s="221"/>
      <c r="C2" s="221"/>
      <c r="D2" s="221"/>
      <c r="E2" s="221"/>
      <c r="F2" s="231"/>
      <c r="G2" s="221" t="s">
        <v>2260</v>
      </c>
      <c r="H2" s="221"/>
      <c r="I2" s="221"/>
      <c r="J2" s="221"/>
      <c r="K2" s="221"/>
      <c r="L2" s="221"/>
      <c r="M2" s="232" t="s">
        <v>2261</v>
      </c>
      <c r="N2" s="233"/>
      <c r="O2" s="233"/>
      <c r="P2" s="233"/>
      <c r="Q2" s="233"/>
      <c r="R2" s="234"/>
      <c r="S2" s="235" t="s">
        <v>2262</v>
      </c>
      <c r="T2" s="233"/>
      <c r="U2" s="234"/>
      <c r="V2" s="235" t="s">
        <v>2263</v>
      </c>
      <c r="W2" s="236"/>
      <c r="X2" s="237" t="s">
        <v>2264</v>
      </c>
      <c r="Y2" s="214"/>
      <c r="Z2" s="213" t="s">
        <v>2265</v>
      </c>
      <c r="AA2" s="214"/>
      <c r="AB2" s="214"/>
      <c r="AC2" s="214"/>
      <c r="AD2" s="215"/>
      <c r="AE2" s="216" t="s">
        <v>2266</v>
      </c>
      <c r="AF2" s="217"/>
      <c r="AG2" s="218" t="s">
        <v>2267</v>
      </c>
      <c r="AH2" s="219"/>
      <c r="AI2" s="217"/>
      <c r="AJ2" s="220" t="s">
        <v>2268</v>
      </c>
      <c r="AK2" s="221"/>
      <c r="AL2" s="221"/>
      <c r="AM2" s="30" t="s">
        <v>2269</v>
      </c>
    </row>
    <row r="3" spans="1:39" s="54" customFormat="1" ht="125.4" customHeight="1" x14ac:dyDescent="0.3">
      <c r="A3" s="31" t="s">
        <v>2270</v>
      </c>
      <c r="B3" s="31" t="s">
        <v>2271</v>
      </c>
      <c r="C3" s="31" t="s">
        <v>2272</v>
      </c>
      <c r="D3" s="31" t="s">
        <v>2273</v>
      </c>
      <c r="E3" s="31" t="s">
        <v>2274</v>
      </c>
      <c r="F3" s="32" t="s">
        <v>2275</v>
      </c>
      <c r="G3" s="33" t="s">
        <v>2276</v>
      </c>
      <c r="H3" s="31" t="s">
        <v>2277</v>
      </c>
      <c r="I3" s="31" t="s">
        <v>2278</v>
      </c>
      <c r="J3" s="31" t="s">
        <v>2279</v>
      </c>
      <c r="K3" s="31" t="s">
        <v>2280</v>
      </c>
      <c r="L3" s="34" t="s">
        <v>2281</v>
      </c>
      <c r="M3" s="35" t="s">
        <v>2282</v>
      </c>
      <c r="N3" s="36" t="s">
        <v>2283</v>
      </c>
      <c r="O3" s="37" t="s">
        <v>2284</v>
      </c>
      <c r="P3" s="37" t="s">
        <v>2285</v>
      </c>
      <c r="Q3" s="37" t="s">
        <v>2286</v>
      </c>
      <c r="R3" s="36" t="s">
        <v>2287</v>
      </c>
      <c r="S3" s="38" t="s">
        <v>2288</v>
      </c>
      <c r="T3" s="37" t="s">
        <v>2289</v>
      </c>
      <c r="U3" s="39" t="s">
        <v>2290</v>
      </c>
      <c r="V3" s="40" t="s">
        <v>2291</v>
      </c>
      <c r="W3" s="41" t="s">
        <v>2292</v>
      </c>
      <c r="X3" s="42" t="s">
        <v>2293</v>
      </c>
      <c r="Y3" s="43" t="s">
        <v>2294</v>
      </c>
      <c r="Z3" s="44" t="s">
        <v>2295</v>
      </c>
      <c r="AA3" s="45" t="s">
        <v>2296</v>
      </c>
      <c r="AB3" s="45" t="s">
        <v>2297</v>
      </c>
      <c r="AC3" s="45" t="s">
        <v>2298</v>
      </c>
      <c r="AD3" s="46" t="s">
        <v>2299</v>
      </c>
      <c r="AE3" s="47" t="s">
        <v>2300</v>
      </c>
      <c r="AF3" s="48" t="s">
        <v>2301</v>
      </c>
      <c r="AG3" s="49" t="s">
        <v>2302</v>
      </c>
      <c r="AH3" s="50" t="s">
        <v>2303</v>
      </c>
      <c r="AI3" s="51" t="s">
        <v>2304</v>
      </c>
      <c r="AJ3" s="52" t="s">
        <v>2305</v>
      </c>
      <c r="AK3" s="50" t="s">
        <v>2306</v>
      </c>
      <c r="AL3" s="52" t="s">
        <v>2307</v>
      </c>
      <c r="AM3" s="53" t="s">
        <v>2307</v>
      </c>
    </row>
    <row r="4" spans="1:39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</row>
  </sheetData>
  <mergeCells count="14">
    <mergeCell ref="Z2:AD2"/>
    <mergeCell ref="AE2:AF2"/>
    <mergeCell ref="AG2:AI2"/>
    <mergeCell ref="AJ2:AL2"/>
    <mergeCell ref="A1:L1"/>
    <mergeCell ref="M1:W1"/>
    <mergeCell ref="X1:AD1"/>
    <mergeCell ref="AE1:AM1"/>
    <mergeCell ref="A2:F2"/>
    <mergeCell ref="G2:L2"/>
    <mergeCell ref="M2:R2"/>
    <mergeCell ref="S2:U2"/>
    <mergeCell ref="V2:W2"/>
    <mergeCell ref="X2:Y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E16" sqref="E16"/>
    </sheetView>
  </sheetViews>
  <sheetFormatPr baseColWidth="10" defaultRowHeight="14.4" x14ac:dyDescent="0.3"/>
  <cols>
    <col min="1" max="1" width="33.77734375" style="1" bestFit="1" customWidth="1"/>
    <col min="2" max="2" width="26.6640625" style="1" bestFit="1" customWidth="1"/>
    <col min="3" max="5" width="11.5546875" style="1"/>
    <col min="6" max="6" width="17.33203125" style="1" bestFit="1" customWidth="1"/>
    <col min="7" max="7" width="5.6640625" style="1" bestFit="1" customWidth="1"/>
    <col min="8" max="8" width="5.6640625" style="1" customWidth="1"/>
    <col min="9" max="9" width="6.33203125" style="1" bestFit="1" customWidth="1"/>
    <col min="10" max="10" width="8.21875" style="1" bestFit="1" customWidth="1"/>
    <col min="11" max="11" width="25.21875" style="1" bestFit="1" customWidth="1"/>
    <col min="12" max="12" width="18.109375" style="1" customWidth="1"/>
    <col min="13" max="13" width="13.77734375" style="1" bestFit="1" customWidth="1"/>
    <col min="14" max="14" width="4.109375" style="1" bestFit="1" customWidth="1"/>
    <col min="15" max="15" width="5.21875" style="1" bestFit="1" customWidth="1"/>
    <col min="16" max="16" width="14.109375" style="1" bestFit="1" customWidth="1"/>
    <col min="17" max="17" width="17.21875" style="1" customWidth="1"/>
    <col min="18" max="18" width="10.5546875" style="1" bestFit="1" customWidth="1"/>
    <col min="19" max="16384" width="11.5546875" style="1"/>
  </cols>
  <sheetData>
    <row r="1" spans="1:18" s="56" customFormat="1" x14ac:dyDescent="0.3">
      <c r="A1" s="56" t="s">
        <v>2856</v>
      </c>
      <c r="B1" s="56" t="s">
        <v>2865</v>
      </c>
      <c r="D1" s="63">
        <f>SUM(B2:B9)</f>
        <v>556</v>
      </c>
      <c r="F1" s="238" t="s">
        <v>2856</v>
      </c>
      <c r="G1" s="238" t="s">
        <v>3082</v>
      </c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1:18" ht="43.2" x14ac:dyDescent="0.3">
      <c r="A2" s="1" t="s">
        <v>2857</v>
      </c>
      <c r="B2" s="1">
        <f>COUNTIF(Lieux!H6:H900,"&gt;0")-COUNTIF(Lieux!H6:H900,"&gt;24000")</f>
        <v>101</v>
      </c>
      <c r="C2" s="64">
        <f>B2/$D$1</f>
        <v>0.18165467625899281</v>
      </c>
      <c r="F2" s="238"/>
      <c r="G2" s="1" t="s">
        <v>43</v>
      </c>
      <c r="H2" s="1" t="s">
        <v>44</v>
      </c>
      <c r="I2" s="1" t="s">
        <v>2867</v>
      </c>
      <c r="J2" s="1" t="s">
        <v>2868</v>
      </c>
      <c r="K2" s="1" t="s">
        <v>2870</v>
      </c>
      <c r="L2" s="54" t="s">
        <v>3046</v>
      </c>
      <c r="M2" s="1" t="s">
        <v>109</v>
      </c>
      <c r="N2" s="1" t="s">
        <v>105</v>
      </c>
      <c r="O2" s="1" t="s">
        <v>106</v>
      </c>
      <c r="P2" s="1" t="s">
        <v>3045</v>
      </c>
      <c r="Q2" s="54" t="s">
        <v>3080</v>
      </c>
      <c r="R2" s="1" t="s">
        <v>3081</v>
      </c>
    </row>
    <row r="3" spans="1:18" x14ac:dyDescent="0.3">
      <c r="A3" s="1" t="s">
        <v>2862</v>
      </c>
      <c r="B3" s="1">
        <f>COUNTIF(Lieux!H6:H900,"&gt;22000")-COUNTIF(Lieux!H6:H900,"&gt;26000")</f>
        <v>86</v>
      </c>
      <c r="C3" s="64">
        <f t="shared" ref="C3:C9" si="0">B3/$D$1</f>
        <v>0.15467625899280577</v>
      </c>
      <c r="F3" s="56" t="s">
        <v>3083</v>
      </c>
      <c r="G3" s="1">
        <f>COUNTIF(Lieux!$AN$6:$AN$901,"x")</f>
        <v>133</v>
      </c>
      <c r="H3" s="1">
        <f>COUNTIF(Lieux!$AT$6:$AT$901,"x")</f>
        <v>44</v>
      </c>
      <c r="I3" s="1">
        <f>COUNTIF(Lieux!$AR$6:$AR$901,"x")</f>
        <v>55</v>
      </c>
      <c r="J3" s="1">
        <f>COUNTIF(Lieux!$AQ$6:$AQ$901,"x")</f>
        <v>125</v>
      </c>
      <c r="K3" s="1">
        <f>COUNTIF(Lieux!$CJ$6:$CJ$901,"x")</f>
        <v>32</v>
      </c>
      <c r="L3" s="1">
        <f>COUNTIF(Lieux!$CC$6:$CC$901,"x")</f>
        <v>120</v>
      </c>
      <c r="M3" s="1">
        <f>COUNTIF(Lieux!$CX$6:$CX$901,"x")</f>
        <v>23</v>
      </c>
      <c r="N3" s="1">
        <f>COUNTIF(Lieux!$CT$6:$CT$901,"x")</f>
        <v>6</v>
      </c>
      <c r="O3" s="1">
        <f>COUNTIF(Lieux!$CU$6:$CU$901,"x")</f>
        <v>9</v>
      </c>
      <c r="P3" s="1">
        <f>COUNTIF(Lieux!$DA$6:$DA$901,"x")</f>
        <v>31</v>
      </c>
      <c r="Q3" s="1">
        <f>COUNTIF(Lieux!$DB$6:$DB$901,"x")</f>
        <v>23</v>
      </c>
      <c r="R3" s="1">
        <f>COUNTIF(Lieux!$CM$6:$CM$901,"x")</f>
        <v>9</v>
      </c>
    </row>
    <row r="4" spans="1:18" x14ac:dyDescent="0.3">
      <c r="A4" s="1" t="s">
        <v>2861</v>
      </c>
      <c r="B4" s="1">
        <f>COUNTIF(Lieux!H6:H900,"&gt;69000")-COUNTIF(Lieux!H6:H900,"&gt;70999")</f>
        <v>55</v>
      </c>
      <c r="C4" s="64">
        <f t="shared" si="0"/>
        <v>9.8920863309352514E-2</v>
      </c>
      <c r="F4" s="1" t="s">
        <v>2857</v>
      </c>
      <c r="G4" s="1">
        <f>COUNTIF(Lieux!$AN$6:$AN$106,"x")</f>
        <v>13</v>
      </c>
      <c r="H4" s="1">
        <f>COUNTIF(Lieux!$AT$6:$AT$106,"x")</f>
        <v>5</v>
      </c>
      <c r="I4" s="1">
        <f>COUNTIF(Lieux!$AR$6:$AR$106,"x")</f>
        <v>11</v>
      </c>
      <c r="J4" s="1">
        <f>COUNTIF(Lieux!$AQ$6:$AQ$106,"x")</f>
        <v>15</v>
      </c>
      <c r="K4" s="1">
        <f>COUNTIF(Lieux!$CJ$6:$CJ$106,"x")</f>
        <v>13</v>
      </c>
      <c r="L4" s="1">
        <f>COUNTIF(Lieux!$CC$6:$CC$106,"x")</f>
        <v>33</v>
      </c>
      <c r="M4" s="1">
        <f>COUNTIF(Lieux!$CX$6:$CX$106,"x")</f>
        <v>5</v>
      </c>
      <c r="N4" s="1">
        <f>COUNTIF(Lieux!$CT$6:$CT$106,"x")</f>
        <v>0</v>
      </c>
      <c r="O4" s="1">
        <f>COUNTIF(Lieux!$CU$6:$CU$106,"x")</f>
        <v>3</v>
      </c>
      <c r="P4" s="1">
        <f>COUNTIF(Lieux!$DA$6:$DA$106,"x")</f>
        <v>3</v>
      </c>
      <c r="Q4" s="1">
        <f>COUNTIF(Lieux!$DB$6:$DB$106,"x")</f>
        <v>2</v>
      </c>
      <c r="R4" s="1">
        <f>COUNTIF(Lieux!$CM$6:$CM$106,"x")</f>
        <v>0</v>
      </c>
    </row>
    <row r="5" spans="1:18" x14ac:dyDescent="0.3">
      <c r="A5" s="1" t="s">
        <v>2859</v>
      </c>
      <c r="B5" s="1">
        <f>COUNTIF(Lieux!H6:H900,"&gt;38000")-COUNTIF(Lieux!H6:H900,"&gt;49000")</f>
        <v>41</v>
      </c>
      <c r="C5" s="64">
        <f t="shared" si="0"/>
        <v>7.3741007194244604E-2</v>
      </c>
      <c r="F5" s="1" t="s">
        <v>2862</v>
      </c>
      <c r="G5" s="1">
        <f>COUNTIF(Lieux!$AN$107:$AN$192,"x")</f>
        <v>23</v>
      </c>
      <c r="H5" s="1">
        <f>COUNTIF(Lieux!$AT$107:$AT$192,"x")</f>
        <v>6</v>
      </c>
      <c r="I5" s="1">
        <f>COUNTIF(Lieux!$AR$107:$AR$192,"x")</f>
        <v>7</v>
      </c>
      <c r="J5" s="1">
        <f>COUNTIF(Lieux!$AQ$107:$AQ$192,"x")</f>
        <v>11</v>
      </c>
      <c r="K5" s="1">
        <f>COUNTIF(Lieux!$CJ$107:$CJ$192,"x")</f>
        <v>0</v>
      </c>
      <c r="L5" s="1">
        <f>COUNTIF(Lieux!$CC$107:$CC$192,"x")</f>
        <v>14</v>
      </c>
      <c r="M5" s="1">
        <f>COUNTIF(Lieux!$CX$107:$CX$192,"x")</f>
        <v>2</v>
      </c>
      <c r="N5" s="1">
        <f>COUNTIF(Lieux!$CT$107:$CT$192,"x")</f>
        <v>0</v>
      </c>
      <c r="O5" s="1">
        <f>COUNTIF(Lieux!$CU$107:$CU$192,"x")</f>
        <v>0</v>
      </c>
      <c r="P5" s="1">
        <f>COUNTIF(Lieux!$DA$107:$DA$192,"x")</f>
        <v>3</v>
      </c>
      <c r="Q5" s="1">
        <f>COUNTIF(Lieux!$DB$107:$DB$192,"x")</f>
        <v>3</v>
      </c>
      <c r="R5" s="1">
        <f>COUNTIF(Lieux!$CM$107:$CM$192,"x")</f>
        <v>7</v>
      </c>
    </row>
    <row r="6" spans="1:18" x14ac:dyDescent="0.3">
      <c r="A6" s="1" t="s">
        <v>2860</v>
      </c>
      <c r="B6" s="1">
        <f>COUNTIF(Lieux!H6:H900,"&gt;57000")-COUNTIF(Lieux!H6:H900,"&gt;59000")</f>
        <v>102</v>
      </c>
      <c r="C6" s="64">
        <f t="shared" si="0"/>
        <v>0.18345323741007194</v>
      </c>
      <c r="F6" s="1" t="s">
        <v>2861</v>
      </c>
      <c r="G6" s="58">
        <f>COUNTIF(Lieux!$AN$336:$AN$390,"x")</f>
        <v>16</v>
      </c>
      <c r="H6" s="58">
        <f>COUNTIF(Lieux!$AT$336:$AT$390,"x")</f>
        <v>5</v>
      </c>
      <c r="I6" s="58">
        <f>COUNTIF(Lieux!$AR$336:$AR$390,"x")</f>
        <v>5</v>
      </c>
      <c r="J6" s="58">
        <f>COUNTIF(Lieux!$AQ$336:$AQ$390,"x")</f>
        <v>30</v>
      </c>
      <c r="K6" s="58">
        <f>COUNTIF(Lieux!$CJ$336:$CJ$390,"x")</f>
        <v>2</v>
      </c>
      <c r="L6" s="58">
        <f>COUNTIF(Lieux!$CC$336:$CC$390,"x")</f>
        <v>19</v>
      </c>
      <c r="M6" s="58">
        <f>COUNTIF(Lieux!$CX$336:$CX$390,"x")</f>
        <v>0</v>
      </c>
      <c r="N6" s="58">
        <f>COUNTIF(Lieux!$CT$336:$CT$390,"x")</f>
        <v>0</v>
      </c>
      <c r="O6" s="58">
        <f>COUNTIF(Lieux!$CU$336:$CU$390,"x")</f>
        <v>0</v>
      </c>
      <c r="P6" s="58">
        <f>COUNTIF(Lieux!$DA$336:$DA$390,"x")</f>
        <v>4</v>
      </c>
      <c r="Q6" s="58">
        <f>COUNTIF(Lieux!$DB$336:$DB$390,"x")</f>
        <v>6</v>
      </c>
      <c r="R6" s="58">
        <f>COUNTIF(Lieux!$CM$336:$CM$390,"x")</f>
        <v>0</v>
      </c>
    </row>
    <row r="7" spans="1:18" x14ac:dyDescent="0.3">
      <c r="A7" s="1" t="s">
        <v>2858</v>
      </c>
      <c r="B7" s="1">
        <f>COUNTIF(Lieux!H6:H900,"&gt;70999")-COUNTIF(Lieux!H6:H900,"&gt;72000")</f>
        <v>114</v>
      </c>
      <c r="C7" s="64">
        <f t="shared" si="0"/>
        <v>0.20503597122302158</v>
      </c>
      <c r="F7" s="1" t="s">
        <v>2859</v>
      </c>
      <c r="G7" s="1">
        <f>COUNTIF(Lieux!$AN$193:$AN$233,"x")</f>
        <v>12</v>
      </c>
      <c r="H7" s="1">
        <f>COUNTIF(Lieux!$AT$193:$AT$233,"x")</f>
        <v>5</v>
      </c>
      <c r="I7" s="1">
        <f>COUNTIF(Lieux!$AR$193:$AR$233,"x")</f>
        <v>9</v>
      </c>
      <c r="J7" s="1">
        <f>COUNTIF(Lieux!$AQ$193:$AQ$233,"x")</f>
        <v>22</v>
      </c>
      <c r="K7" s="1">
        <f>COUNTIF(Lieux!$CJ$193:$CJ$233,"x")</f>
        <v>2</v>
      </c>
      <c r="L7" s="1">
        <f>COUNTIF(Lieux!$CC$193:$CC$233,"x")</f>
        <v>3</v>
      </c>
      <c r="M7" s="1">
        <f>COUNTIF(Lieux!$CX$193:$CX$233,"x")</f>
        <v>0</v>
      </c>
      <c r="N7" s="1">
        <f>COUNTIF(Lieux!$CT$193:$CT$233,"x")</f>
        <v>0</v>
      </c>
      <c r="O7" s="1">
        <f>COUNTIF(Lieux!$CU$193:$CU$233,"x")</f>
        <v>0</v>
      </c>
      <c r="P7" s="1">
        <f>COUNTIF(Lieux!$DA$193:$DA$233,"x")</f>
        <v>2</v>
      </c>
      <c r="Q7" s="1">
        <f>COUNTIF(Lieux!$DB$193:$DB$233,"x")</f>
        <v>6</v>
      </c>
      <c r="R7" s="1">
        <f>COUNTIF(Lieux!$CM$193:$CM$233,"x")</f>
        <v>1</v>
      </c>
    </row>
    <row r="8" spans="1:18" x14ac:dyDescent="0.3">
      <c r="A8" s="1" t="s">
        <v>2863</v>
      </c>
      <c r="B8" s="1">
        <f>COUNTIF(Lieux!H6:H900,"&gt;89999")-COUNTIF(Lieux!H6:H900,"&gt;91000")</f>
        <v>9</v>
      </c>
      <c r="C8" s="64">
        <f t="shared" si="0"/>
        <v>1.618705035971223E-2</v>
      </c>
      <c r="F8" s="1" t="s">
        <v>2860</v>
      </c>
      <c r="G8" s="1">
        <f>COUNTIF(Lieux!$AN$234:$AN$335,"x")</f>
        <v>24</v>
      </c>
      <c r="H8" s="1">
        <f>COUNTIF(Lieux!$AT$234:$AT$335,"x")</f>
        <v>16</v>
      </c>
      <c r="I8" s="1">
        <f>COUNTIF(Lieux!$AR$234:$AR$335,"x")</f>
        <v>5</v>
      </c>
      <c r="J8" s="1">
        <f>COUNTIF(Lieux!$AQ$234:$AQ$335,"x")</f>
        <v>7</v>
      </c>
      <c r="K8" s="1">
        <f>COUNTIF(Lieux!$CJ$234:$CJ$335,"x")</f>
        <v>7</v>
      </c>
      <c r="L8" s="1">
        <f>COUNTIF(Lieux!$CC$234:$CC$335,"x")</f>
        <v>20</v>
      </c>
      <c r="M8" s="1">
        <f>COUNTIF(Lieux!$CX$234:$CX$335,"x")</f>
        <v>13</v>
      </c>
      <c r="N8" s="1">
        <f>COUNTIF(Lieux!$CT$234:$CT$335,"x")</f>
        <v>2</v>
      </c>
      <c r="O8" s="1">
        <f>COUNTIF(Lieux!$CU$234:$CU$335,"x")</f>
        <v>1</v>
      </c>
      <c r="P8" s="1">
        <f>COUNTIF(Lieux!$DA$234:$DA$335,"x")</f>
        <v>6</v>
      </c>
      <c r="Q8" s="1">
        <f>COUNTIF(Lieux!$DB$234:$DB$335,"x")</f>
        <v>1</v>
      </c>
      <c r="R8" s="1">
        <f>COUNTIF(Lieux!$CM$234:$CM$335,"x")</f>
        <v>1</v>
      </c>
    </row>
    <row r="9" spans="1:18" x14ac:dyDescent="0.3">
      <c r="A9" s="1" t="s">
        <v>2864</v>
      </c>
      <c r="B9" s="1">
        <f>COUNTIF(Lieux!H6:H900,"&gt;88000")-COUNTIF(Lieux!H6:H900,"&gt;89999")</f>
        <v>48</v>
      </c>
      <c r="C9" s="64">
        <f t="shared" si="0"/>
        <v>8.6330935251798566E-2</v>
      </c>
      <c r="F9" s="1" t="s">
        <v>2858</v>
      </c>
      <c r="G9" s="1">
        <f>COUNTIF(Lieux!$AN$391:$AN$504,"x")</f>
        <v>22</v>
      </c>
      <c r="H9" s="1">
        <f>COUNTIF(Lieux!$AT$391:$AT$504,"x")</f>
        <v>5</v>
      </c>
      <c r="I9" s="1">
        <f>COUNTIF(Lieux!$AR391:$AR$504,"x")</f>
        <v>10</v>
      </c>
      <c r="J9" s="1">
        <f>COUNTIF(Lieux!$AQ$391:$AQ$504,"x")</f>
        <v>10</v>
      </c>
      <c r="K9" s="1">
        <f>COUNTIF(Lieux!$CJ$391:$CJ$504,"x")</f>
        <v>6</v>
      </c>
      <c r="L9" s="1">
        <f>COUNTIF(Lieux!$CC$391:$CC$504,"x")</f>
        <v>27</v>
      </c>
      <c r="M9" s="1">
        <f>COUNTIF(Lieux!$CX$391:$CX$504,"x")</f>
        <v>3</v>
      </c>
      <c r="N9" s="1">
        <f>COUNTIF(Lieux!$CT$391:$CT$504,"x")</f>
        <v>4</v>
      </c>
      <c r="O9" s="1">
        <f>COUNTIF(Lieux!$CU$391:$CU$504,"x")</f>
        <v>4</v>
      </c>
      <c r="P9" s="1">
        <f>COUNTIF(Lieux!$DA$391:$DA$504,"x")</f>
        <v>7</v>
      </c>
      <c r="Q9" s="1">
        <f>COUNTIF(Lieux!$DB$391:$DB$504,"x")</f>
        <v>3</v>
      </c>
      <c r="R9" s="1">
        <f>COUNTIF(Lieux!$CM$391:$CM$504,"x")</f>
        <v>0</v>
      </c>
    </row>
    <row r="10" spans="1:18" x14ac:dyDescent="0.3">
      <c r="F10" s="1" t="s">
        <v>2863</v>
      </c>
      <c r="G10" s="1">
        <f>COUNTIF(Lieux!$AN$553:$AN$561,"x")</f>
        <v>0</v>
      </c>
      <c r="H10" s="1">
        <f>COUNTIF(Lieux!$AT$553:$AT$561,"x")</f>
        <v>0</v>
      </c>
      <c r="I10" s="1">
        <f>COUNTIF(Lieux!$AR$553:$AR$561,"x")</f>
        <v>3</v>
      </c>
      <c r="J10" s="1">
        <f>COUNTIF(Lieux!$AQ$556:$AQ$561,"x")</f>
        <v>5</v>
      </c>
      <c r="K10" s="1">
        <f>COUNTIF(Lieux!$CJ$556:$CJ$561,"x")</f>
        <v>0</v>
      </c>
      <c r="L10" s="1">
        <f>COUNTIF(Lieux!$CC$560:$CC$561,"x")</f>
        <v>1</v>
      </c>
      <c r="M10" s="1">
        <f>COUNTIF(Lieux!$CX$560:$CX$561,"x")</f>
        <v>0</v>
      </c>
      <c r="N10" s="1">
        <f>COUNTIF(Lieux!$CT$556:$CT$561,"x")</f>
        <v>0</v>
      </c>
      <c r="O10" s="1">
        <f>COUNTIF(Lieux!$CU$556:$CU$561,"x")</f>
        <v>0</v>
      </c>
      <c r="P10" s="1">
        <f>COUNTIF(Lieux!$DA$556:$DA$561,"x")</f>
        <v>1</v>
      </c>
      <c r="Q10" s="1">
        <f>COUNTIF(Lieux!$DB$556:$DB$561,"x")</f>
        <v>1</v>
      </c>
      <c r="R10" s="1">
        <f>COUNTIF(Lieux!$CM$556:$CM$561,"x")</f>
        <v>0</v>
      </c>
    </row>
    <row r="11" spans="1:18" x14ac:dyDescent="0.3">
      <c r="A11" s="56" t="s">
        <v>2866</v>
      </c>
      <c r="B11" s="56" t="s">
        <v>2869</v>
      </c>
      <c r="D11" s="1">
        <f>SUM(B12:B27)</f>
        <v>610</v>
      </c>
      <c r="F11" s="1" t="s">
        <v>2864</v>
      </c>
      <c r="G11" s="1">
        <f>COUNTIF(Lieux!$AN$505:$AN$552,"x")</f>
        <v>23</v>
      </c>
      <c r="H11" s="1">
        <f>COUNTIF(Lieux!$AT$505:$AT$552,"x")</f>
        <v>2</v>
      </c>
      <c r="I11" s="1">
        <f>COUNTIF(Lieux!$AR$505:$AR$552,"x")</f>
        <v>5</v>
      </c>
      <c r="J11" s="1">
        <f>COUNTIF(Lieux!$AQ$505:$AQ$552,"x")</f>
        <v>22</v>
      </c>
      <c r="K11" s="1">
        <f>COUNTIF(Lieux!$CJ$505:$CJ$552,"x")</f>
        <v>2</v>
      </c>
      <c r="L11" s="1">
        <f>COUNTIF(Lieux!$CC$505:$CC$552,"x")</f>
        <v>3</v>
      </c>
      <c r="M11" s="1">
        <f>COUNTIF(Lieux!$CX$505:$CX$552,"x")</f>
        <v>0</v>
      </c>
      <c r="N11" s="1">
        <f>COUNTIF(Lieux!$CT$505:$CT$552,"x")</f>
        <v>0</v>
      </c>
      <c r="O11" s="1">
        <f>COUNTIF(Lieux!$CU$505:$CU$552,"x")</f>
        <v>1</v>
      </c>
      <c r="P11" s="1">
        <f>COUNTIF(Lieux!$DA$505:$DA$552,"x")</f>
        <v>5</v>
      </c>
      <c r="Q11" s="1">
        <f>COUNTIF(Lieux!$DB$505:$DB$552,"x")</f>
        <v>0</v>
      </c>
      <c r="R11" s="1">
        <f>COUNTIF(Lieux!$CM$505:$CM$552,"x")</f>
        <v>0</v>
      </c>
    </row>
    <row r="12" spans="1:18" x14ac:dyDescent="0.3">
      <c r="A12" s="1" t="s">
        <v>43</v>
      </c>
      <c r="B12" s="1">
        <f>COUNTIF(Lieux!$AN$6:$AN$900,"x")</f>
        <v>133</v>
      </c>
      <c r="C12" s="64">
        <f>B12/$D$11</f>
        <v>0.21803278688524591</v>
      </c>
      <c r="F12" s="1" t="s">
        <v>3381</v>
      </c>
      <c r="G12" s="1">
        <f>SUM(G4:G11)</f>
        <v>133</v>
      </c>
      <c r="H12" s="1">
        <f t="shared" ref="H12:R12" si="1">SUM(H4:H11)</f>
        <v>44</v>
      </c>
      <c r="I12" s="1">
        <f t="shared" si="1"/>
        <v>55</v>
      </c>
      <c r="J12" s="1">
        <f t="shared" si="1"/>
        <v>122</v>
      </c>
      <c r="K12" s="1">
        <f t="shared" si="1"/>
        <v>32</v>
      </c>
      <c r="L12" s="1">
        <f t="shared" si="1"/>
        <v>120</v>
      </c>
      <c r="M12" s="1">
        <f t="shared" si="1"/>
        <v>23</v>
      </c>
      <c r="N12" s="1">
        <f t="shared" si="1"/>
        <v>6</v>
      </c>
      <c r="O12" s="1">
        <f t="shared" si="1"/>
        <v>9</v>
      </c>
      <c r="P12" s="1">
        <f t="shared" si="1"/>
        <v>31</v>
      </c>
      <c r="Q12" s="1">
        <f t="shared" si="1"/>
        <v>22</v>
      </c>
      <c r="R12" s="1">
        <f t="shared" si="1"/>
        <v>9</v>
      </c>
    </row>
    <row r="13" spans="1:18" x14ac:dyDescent="0.3">
      <c r="A13" s="1" t="s">
        <v>2867</v>
      </c>
      <c r="B13" s="1">
        <f>COUNTIF(Lieux!$AR$6:$AR$900,"x")</f>
        <v>55</v>
      </c>
      <c r="C13" s="64">
        <f t="shared" ref="C13:C23" si="2">B13/$D$11</f>
        <v>9.0163934426229511E-2</v>
      </c>
      <c r="G13" s="1" t="str">
        <f>IF(G12=G3,"OK","FAUX")</f>
        <v>OK</v>
      </c>
      <c r="H13" s="1" t="str">
        <f t="shared" ref="H13:R13" si="3">IF(H12=H3,"OK","FAUX")</f>
        <v>OK</v>
      </c>
      <c r="I13" s="1" t="str">
        <f t="shared" si="3"/>
        <v>OK</v>
      </c>
      <c r="J13" s="1" t="str">
        <f t="shared" si="3"/>
        <v>FAUX</v>
      </c>
      <c r="K13" s="1" t="str">
        <f t="shared" si="3"/>
        <v>OK</v>
      </c>
      <c r="L13" s="1" t="str">
        <f t="shared" si="3"/>
        <v>OK</v>
      </c>
      <c r="M13" s="1" t="str">
        <f t="shared" si="3"/>
        <v>OK</v>
      </c>
      <c r="N13" s="1" t="str">
        <f t="shared" si="3"/>
        <v>OK</v>
      </c>
      <c r="O13" s="1" t="str">
        <f t="shared" si="3"/>
        <v>OK</v>
      </c>
      <c r="P13" s="1" t="str">
        <f t="shared" si="3"/>
        <v>OK</v>
      </c>
      <c r="Q13" s="1" t="str">
        <f t="shared" si="3"/>
        <v>FAUX</v>
      </c>
      <c r="R13" s="1" t="str">
        <f t="shared" si="3"/>
        <v>OK</v>
      </c>
    </row>
    <row r="14" spans="1:18" x14ac:dyDescent="0.3">
      <c r="A14" s="1" t="s">
        <v>2868</v>
      </c>
      <c r="B14" s="1">
        <f>COUNTIF(Lieux!$AQ$6:$AQ$900,"x")</f>
        <v>125</v>
      </c>
      <c r="C14" s="64">
        <f t="shared" si="2"/>
        <v>0.20491803278688525</v>
      </c>
    </row>
    <row r="15" spans="1:18" x14ac:dyDescent="0.3">
      <c r="A15" s="1" t="s">
        <v>2870</v>
      </c>
      <c r="B15" s="1">
        <f>COUNTIF(Lieux!$CJ$6:$CJ$900,"x")</f>
        <v>32</v>
      </c>
      <c r="C15" s="64">
        <f t="shared" si="2"/>
        <v>5.2459016393442623E-2</v>
      </c>
    </row>
    <row r="16" spans="1:18" x14ac:dyDescent="0.3">
      <c r="A16" s="1" t="s">
        <v>3046</v>
      </c>
      <c r="B16" s="1">
        <f>COUNTIF(Lieux!$CC$6:$CC$900,"x")</f>
        <v>120</v>
      </c>
      <c r="C16" s="64">
        <f t="shared" si="2"/>
        <v>0.19672131147540983</v>
      </c>
    </row>
    <row r="17" spans="1:3" x14ac:dyDescent="0.3">
      <c r="A17" s="1" t="s">
        <v>109</v>
      </c>
      <c r="B17" s="1">
        <f>COUNTIF(Lieux!$CX$6:$CX$900,"x")</f>
        <v>23</v>
      </c>
      <c r="C17" s="64">
        <f t="shared" si="2"/>
        <v>3.7704918032786888E-2</v>
      </c>
    </row>
    <row r="18" spans="1:3" x14ac:dyDescent="0.3">
      <c r="A18" s="1" t="s">
        <v>105</v>
      </c>
      <c r="B18" s="1">
        <f>COUNTIF(Lieux!$CT$6:$CT$900,"x")</f>
        <v>6</v>
      </c>
      <c r="C18" s="64">
        <f t="shared" si="2"/>
        <v>9.8360655737704927E-3</v>
      </c>
    </row>
    <row r="19" spans="1:3" x14ac:dyDescent="0.3">
      <c r="A19" s="1" t="s">
        <v>106</v>
      </c>
      <c r="B19" s="1">
        <f>COUNTIF(Lieux!$CU$6:$CU$900,"x")</f>
        <v>9</v>
      </c>
      <c r="C19" s="64">
        <f t="shared" si="2"/>
        <v>1.4754098360655738E-2</v>
      </c>
    </row>
    <row r="20" spans="1:3" x14ac:dyDescent="0.3">
      <c r="A20" s="1" t="s">
        <v>3045</v>
      </c>
      <c r="B20" s="1">
        <f>COUNTIF(Lieux!$DA$6:$DA$900,"x")</f>
        <v>31</v>
      </c>
      <c r="C20" s="64">
        <f t="shared" si="2"/>
        <v>5.0819672131147541E-2</v>
      </c>
    </row>
    <row r="21" spans="1:3" x14ac:dyDescent="0.3">
      <c r="A21" s="1" t="s">
        <v>3080</v>
      </c>
      <c r="B21" s="1">
        <f>COUNTIF(Lieux!$DB$6:$DB$900,"x")</f>
        <v>23</v>
      </c>
      <c r="C21" s="64">
        <f t="shared" si="2"/>
        <v>3.7704918032786888E-2</v>
      </c>
    </row>
    <row r="22" spans="1:3" x14ac:dyDescent="0.3">
      <c r="A22" s="1" t="s">
        <v>3081</v>
      </c>
      <c r="B22" s="1">
        <f>COUNTIF(Lieux!$CM$6:$CM$900,"x")</f>
        <v>9</v>
      </c>
      <c r="C22" s="64">
        <f t="shared" si="2"/>
        <v>1.4754098360655738E-2</v>
      </c>
    </row>
    <row r="23" spans="1:3" x14ac:dyDescent="0.3">
      <c r="A23" s="1" t="s">
        <v>44</v>
      </c>
      <c r="B23" s="1">
        <f>COUNTIF(Lieux!$AT$6:$AT$900,"x")</f>
        <v>44</v>
      </c>
      <c r="C23" s="64">
        <f t="shared" si="2"/>
        <v>7.2131147540983612E-2</v>
      </c>
    </row>
  </sheetData>
  <sortState ref="A2:A9">
    <sortCondition ref="A2"/>
  </sortState>
  <mergeCells count="2">
    <mergeCell ref="G1:R1"/>
    <mergeCell ref="F1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Lieux</vt:lpstr>
      <vt:lpstr>Compétences</vt:lpstr>
      <vt:lpstr>Feuilles de calcul</vt:lpstr>
      <vt:lpstr>Répartition géographique</vt:lpstr>
      <vt:lpstr>Types de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Henrard</dc:creator>
  <cp:lastModifiedBy>Jean-Christophe Henrard</cp:lastModifiedBy>
  <dcterms:created xsi:type="dcterms:W3CDTF">2019-11-05T15:30:21Z</dcterms:created>
  <dcterms:modified xsi:type="dcterms:W3CDTF">2020-03-27T16:45:35Z</dcterms:modified>
</cp:coreProperties>
</file>