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MILLER\jlcode\cap18\cap18 check\"/>
    </mc:Choice>
  </mc:AlternateContent>
  <xr:revisionPtr revIDLastSave="0" documentId="13_ncr:1_{41015273-C9B2-4FD0-8762-E650C486D552}" xr6:coauthVersionLast="47" xr6:coauthVersionMax="47" xr10:uidLastSave="{00000000-0000-0000-0000-000000000000}"/>
  <bookViews>
    <workbookView xWindow="38280" yWindow="-120" windowWidth="29040" windowHeight="15840" xr2:uid="{83F97F6A-7D1E-477A-A67F-B25103BF7300}"/>
  </bookViews>
  <sheets>
    <sheet name="Bridge Info" sheetId="1" r:id="rId1"/>
    <sheet name="Cap Joints" sheetId="2" r:id="rId2"/>
    <sheet name="Cap Members" sheetId="3" r:id="rId3"/>
    <sheet name="Slab Joints" sheetId="4" r:id="rId4"/>
    <sheet name="Slab Members" sheetId="6" r:id="rId5"/>
    <sheet name="Stringer Members" sheetId="5" r:id="rId6"/>
    <sheet name="All Joints" sheetId="7" r:id="rId7"/>
    <sheet name="All Members" sheetId="8" r:id="rId8"/>
    <sheet name="Member Releases" sheetId="10" r:id="rId9"/>
    <sheet name="Joint Loads" sheetId="9" r:id="rId10"/>
    <sheet name="Member Loads" sheetId="11" r:id="rId11"/>
    <sheet name="Sheet5" sheetId="14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1" l="1" a="1"/>
  <c r="F3" i="11" s="1"/>
  <c r="D3" i="4" a="1"/>
  <c r="D3" i="4" s="1"/>
  <c r="D3" i="2" a="1"/>
  <c r="D3" i="2" s="1"/>
  <c r="B3" i="6" a="1"/>
  <c r="B3" i="6" s="1"/>
  <c r="B3" i="4" a="1"/>
  <c r="B3" i="4" s="1"/>
  <c r="B3" i="3" a="1"/>
  <c r="B3" i="3" s="1"/>
  <c r="B3" i="2" a="1"/>
  <c r="B3" i="2" s="1"/>
  <c r="D21" i="1" l="1"/>
  <c r="C26" i="1" s="1" a="1"/>
  <c r="C26" i="1" s="1"/>
  <c r="D19" i="1"/>
  <c r="D18" i="1"/>
  <c r="E16" i="1"/>
  <c r="D16" i="1"/>
  <c r="F3" i="9" a="1"/>
  <c r="F3" i="9" s="1"/>
  <c r="D22" i="1" l="1" a="1"/>
  <c r="D22" i="1" s="1"/>
  <c r="D26" i="1" s="1" a="1"/>
  <c r="D26" i="1" s="1"/>
  <c r="D14" i="1" a="1"/>
  <c r="D14" i="1" s="1"/>
  <c r="D13" i="1" a="1"/>
  <c r="D13" i="1" s="1"/>
  <c r="D12" i="1" a="1"/>
  <c r="D12" i="1" s="1"/>
  <c r="D11" i="1" a="1"/>
  <c r="D11" i="1" s="1"/>
  <c r="B3" i="5" s="1" a="1"/>
  <c r="B3" i="5" s="1"/>
  <c r="R3" i="5" s="1" a="1"/>
  <c r="R3" i="5" s="1"/>
  <c r="D9" i="1" a="1"/>
  <c r="D9" i="1" s="1"/>
  <c r="P3" i="3" l="1" a="1"/>
  <c r="P3" i="3" s="1"/>
  <c r="C3" i="11" a="1"/>
  <c r="C3" i="11" s="1"/>
  <c r="N3" i="3" a="1"/>
  <c r="N3" i="3" s="1"/>
  <c r="Q3" i="3" a="1"/>
  <c r="Q3" i="3" s="1"/>
  <c r="S3" i="5" a="1"/>
  <c r="S3" i="5" s="1"/>
  <c r="R3" i="3" a="1"/>
  <c r="R3" i="3" s="1"/>
  <c r="M3" i="5" a="1"/>
  <c r="M3" i="5" s="1"/>
  <c r="N3" i="5" a="1"/>
  <c r="N3" i="5" s="1"/>
  <c r="O3" i="5" a="1"/>
  <c r="O3" i="5" s="1"/>
  <c r="M3" i="3" a="1"/>
  <c r="M3" i="3" s="1"/>
  <c r="P3" i="5" a="1"/>
  <c r="P3" i="5" s="1"/>
  <c r="S3" i="3" a="1"/>
  <c r="S3" i="3" s="1"/>
  <c r="Q3" i="5" a="1"/>
  <c r="Q3" i="5" s="1"/>
  <c r="O3" i="3" a="1"/>
  <c r="O3" i="3" s="1"/>
  <c r="F3" i="3" a="1"/>
  <c r="F3" i="3" s="1"/>
  <c r="G3" i="3" a="1"/>
  <c r="G3" i="3" s="1"/>
  <c r="I3" i="3" a="1"/>
  <c r="I3" i="3" s="1"/>
  <c r="I3" i="5" a="1"/>
  <c r="I3" i="5" s="1"/>
  <c r="G3" i="5" a="1"/>
  <c r="G3" i="5" s="1"/>
  <c r="H3" i="5" s="1" a="1"/>
  <c r="H3" i="5" s="1"/>
  <c r="F3" i="5" a="1"/>
  <c r="F3" i="5" s="1"/>
  <c r="C3" i="9" a="1"/>
  <c r="C3" i="9" s="1"/>
  <c r="B3" i="10" a="1"/>
  <c r="B3" i="10" s="1"/>
  <c r="E3" i="4" a="1"/>
  <c r="E3" i="4" s="1"/>
  <c r="N3" i="10" l="1" a="1"/>
  <c r="N3" i="10" s="1"/>
  <c r="K3" i="10" a="1"/>
  <c r="K3" i="10" s="1"/>
  <c r="M3" i="10" a="1"/>
  <c r="M3" i="10" s="1"/>
  <c r="J3" i="10" a="1"/>
  <c r="J3" i="10" s="1"/>
  <c r="L3" i="10" a="1"/>
  <c r="L3" i="10" s="1"/>
  <c r="I3" i="10" a="1"/>
  <c r="I3" i="10" s="1"/>
  <c r="H3" i="10" a="1"/>
  <c r="H3" i="10" s="1"/>
  <c r="E3" i="10" a="1"/>
  <c r="E3" i="10" s="1"/>
  <c r="G3" i="10" a="1"/>
  <c r="G3" i="10" s="1"/>
  <c r="D3" i="10" a="1"/>
  <c r="D3" i="10" s="1"/>
  <c r="F3" i="10" a="1"/>
  <c r="F3" i="10" s="1"/>
  <c r="C3" i="10" a="1"/>
  <c r="C3" i="10" s="1"/>
  <c r="B3" i="9" a="1"/>
  <c r="B3" i="9" s="1"/>
  <c r="E3" i="9" a="1"/>
  <c r="E3" i="9" s="1"/>
  <c r="D3" i="9" a="1"/>
  <c r="D3" i="9" s="1"/>
  <c r="I3" i="9" a="1"/>
  <c r="I3" i="9" s="1"/>
  <c r="H3" i="9" a="1"/>
  <c r="H3" i="9" s="1"/>
  <c r="G3" i="9" a="1"/>
  <c r="G3" i="9" s="1"/>
  <c r="E3" i="11" a="1"/>
  <c r="E3" i="11" s="1"/>
  <c r="D3" i="11" a="1"/>
  <c r="D3" i="11" s="1"/>
  <c r="B3" i="11" a="1"/>
  <c r="B3" i="11" s="1"/>
  <c r="I3" i="11" a="1"/>
  <c r="I3" i="11" s="1"/>
  <c r="H3" i="11" a="1"/>
  <c r="H3" i="11" s="1"/>
  <c r="G3" i="11" a="1"/>
  <c r="G3" i="11" s="1"/>
  <c r="H3" i="3" a="1"/>
  <c r="H3" i="3" s="1"/>
  <c r="P3" i="6" a="1"/>
  <c r="P3" i="6" s="1"/>
  <c r="P3" i="8" s="1" a="1"/>
  <c r="P3" i="8" s="1"/>
  <c r="S3" i="6" a="1"/>
  <c r="S3" i="6" s="1"/>
  <c r="S3" i="8" s="1" a="1"/>
  <c r="S3" i="8" s="1"/>
  <c r="R3" i="6" a="1"/>
  <c r="R3" i="6" s="1"/>
  <c r="R3" i="8" s="1" a="1"/>
  <c r="R3" i="8" s="1"/>
  <c r="Q3" i="6" a="1"/>
  <c r="Q3" i="6" s="1"/>
  <c r="Q3" i="8" s="1" a="1"/>
  <c r="Q3" i="8" s="1"/>
  <c r="O3" i="6" a="1"/>
  <c r="O3" i="6" s="1"/>
  <c r="O3" i="8" s="1" a="1"/>
  <c r="O3" i="8" s="1"/>
  <c r="M3" i="6" a="1"/>
  <c r="M3" i="6" s="1"/>
  <c r="M3" i="8" s="1" a="1"/>
  <c r="M3" i="8" s="1"/>
  <c r="N3" i="6" a="1"/>
  <c r="N3" i="6" s="1"/>
  <c r="N3" i="8" s="1" a="1"/>
  <c r="N3" i="8" s="1"/>
  <c r="B3" i="8" a="1"/>
  <c r="B3" i="8" s="1"/>
  <c r="B3" i="7" a="1"/>
  <c r="B3" i="7" s="1"/>
  <c r="C3" i="5" a="1"/>
  <c r="C3" i="5" s="1"/>
  <c r="F3" i="2" a="1"/>
  <c r="F3" i="2" s="1"/>
  <c r="D3" i="3" a="1"/>
  <c r="D3" i="3" s="1"/>
  <c r="C3" i="3" a="1"/>
  <c r="C3" i="3" s="1"/>
  <c r="C3" i="2" a="1"/>
  <c r="C3" i="2" s="1"/>
  <c r="E3" i="2" a="1"/>
  <c r="E3" i="2" s="1"/>
  <c r="H3" i="2" a="1"/>
  <c r="H3" i="2" s="1"/>
  <c r="D3" i="5" a="1"/>
  <c r="D3" i="5" s="1"/>
  <c r="F3" i="4" a="1"/>
  <c r="F3" i="4" s="1"/>
  <c r="H3" i="4" a="1"/>
  <c r="H3" i="4" s="1"/>
  <c r="C3" i="4" a="1"/>
  <c r="C3" i="4" s="1"/>
  <c r="D3" i="6" a="1"/>
  <c r="D3" i="6" s="1"/>
  <c r="C3" i="6" a="1"/>
  <c r="C3" i="6" s="1"/>
  <c r="G3" i="4" a="1"/>
  <c r="G3" i="4" s="1"/>
  <c r="I3" i="6" a="1"/>
  <c r="I3" i="6" s="1"/>
  <c r="I3" i="8" s="1" a="1"/>
  <c r="I3" i="8" s="1"/>
  <c r="G3" i="6" a="1"/>
  <c r="G3" i="6" s="1"/>
  <c r="H3" i="6" s="1" a="1"/>
  <c r="H3" i="6" s="1"/>
  <c r="F3" i="6" a="1"/>
  <c r="F3" i="6" s="1"/>
  <c r="F3" i="8" s="1" a="1"/>
  <c r="F3" i="8" s="1"/>
  <c r="G3" i="2" a="1"/>
  <c r="G3" i="2" s="1"/>
  <c r="F3" i="7" l="1" a="1"/>
  <c r="F3" i="7" s="1"/>
  <c r="G3" i="7" a="1"/>
  <c r="G3" i="7" s="1"/>
  <c r="C3" i="8" a="1"/>
  <c r="C3" i="8" s="1"/>
  <c r="C3" i="7" a="1"/>
  <c r="C3" i="7" s="1"/>
  <c r="G3" i="8" a="1"/>
  <c r="G3" i="8" s="1"/>
  <c r="H3" i="8" a="1"/>
  <c r="H3" i="8" s="1"/>
  <c r="D3" i="8" a="1"/>
  <c r="D3" i="8" s="1"/>
  <c r="H3" i="7" a="1"/>
  <c r="H3" i="7" s="1"/>
  <c r="E3" i="7" a="1"/>
  <c r="E3" i="7" s="1"/>
  <c r="D3" i="7" a="1"/>
  <c r="D3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<sst xmlns="http://schemas.openxmlformats.org/spreadsheetml/2006/main" count="156" uniqueCount="88">
  <si>
    <t>ID</t>
  </si>
  <si>
    <t>X (ft)</t>
  </si>
  <si>
    <t>Y (ft)</t>
  </si>
  <si>
    <t>Z (ft)</t>
  </si>
  <si>
    <t>Translation DOF</t>
  </si>
  <si>
    <t>Rotation DOF</t>
  </si>
  <si>
    <t>Displacement UCS</t>
  </si>
  <si>
    <t>Assigned</t>
  </si>
  <si>
    <t>S</t>
  </si>
  <si>
    <t>Joint ID</t>
  </si>
  <si>
    <t>10XX</t>
  </si>
  <si>
    <t>Cap</t>
  </si>
  <si>
    <t>20XX</t>
  </si>
  <si>
    <t>Slab</t>
  </si>
  <si>
    <t>Member ID</t>
  </si>
  <si>
    <t>100XX</t>
  </si>
  <si>
    <t>200XX</t>
  </si>
  <si>
    <t>300XX</t>
  </si>
  <si>
    <t>Stringer</t>
  </si>
  <si>
    <t>Stations at beams</t>
  </si>
  <si>
    <t>Stations at supports</t>
  </si>
  <si>
    <t>Stations at design moments</t>
  </si>
  <si>
    <t>Stations at design shears</t>
  </si>
  <si>
    <t>I-Joint</t>
  </si>
  <si>
    <t>J-Joint</t>
  </si>
  <si>
    <t>Span</t>
  </si>
  <si>
    <t>Type</t>
  </si>
  <si>
    <t>Section at Start</t>
  </si>
  <si>
    <t>Section at End</t>
  </si>
  <si>
    <t>Material</t>
  </si>
  <si>
    <t>Number of Cap Increments</t>
  </si>
  <si>
    <t>I-Offset Z (ft)</t>
  </si>
  <si>
    <t>I-Offset X (ft)</t>
  </si>
  <si>
    <t>I-Offset Y (ft)</t>
  </si>
  <si>
    <t>J-Offset X (ft)</t>
  </si>
  <si>
    <t>J-Offset Y (ft)</t>
  </si>
  <si>
    <t>J-Offset Z (ft)</t>
  </si>
  <si>
    <t>dID</t>
  </si>
  <si>
    <t>Start Force Fx</t>
  </si>
  <si>
    <t>Start Force Fy</t>
  </si>
  <si>
    <t>Start Force Fz</t>
  </si>
  <si>
    <t>Start Moment Mx</t>
  </si>
  <si>
    <t>Start Moment My</t>
  </si>
  <si>
    <t>Start Moment Mz</t>
  </si>
  <si>
    <t>End Force Fx</t>
  </si>
  <si>
    <t>End Force Fy</t>
  </si>
  <si>
    <t>End Force Fz</t>
  </si>
  <si>
    <t>End Moment Mx</t>
  </si>
  <si>
    <t>End Moment My</t>
  </si>
  <si>
    <t>End Moment Mz</t>
  </si>
  <si>
    <t>Load Case</t>
  </si>
  <si>
    <t>Joint</t>
  </si>
  <si>
    <t>X-Force (kips)</t>
  </si>
  <si>
    <t>Y-Force (kips)</t>
  </si>
  <si>
    <t>Z-Force (kips)</t>
  </si>
  <si>
    <t>X-Moment (kips-ft)</t>
  </si>
  <si>
    <t>Y-Moment (kips-ft)</t>
  </si>
  <si>
    <t>Z-Moment (kips-ft)</t>
  </si>
  <si>
    <t>Member</t>
  </si>
  <si>
    <t>Direction</t>
  </si>
  <si>
    <t>Magnitude at Start (kips, ft)</t>
  </si>
  <si>
    <t>Magnitude at End (kips, ft)</t>
  </si>
  <si>
    <t>Start Position  (x/L)</t>
  </si>
  <si>
    <t>End Position from start (x/L)</t>
  </si>
  <si>
    <t>Live Load Stations</t>
  </si>
  <si>
    <t>Point Type</t>
  </si>
  <si>
    <t>Reference Object Type</t>
  </si>
  <si>
    <t>Reference Object or Range</t>
  </si>
  <si>
    <t>Offset X (ft)</t>
  </si>
  <si>
    <t>Offset Y (in)</t>
  </si>
  <si>
    <t>Offset Z (in)</t>
  </si>
  <si>
    <t>X Reference</t>
  </si>
  <si>
    <t>Y Reference</t>
  </si>
  <si>
    <t>Z Reference</t>
  </si>
  <si>
    <t>Curvature Type</t>
  </si>
  <si>
    <t>Width</t>
  </si>
  <si>
    <t>Skew (Slope)</t>
  </si>
  <si>
    <t>geometry</t>
  </si>
  <si>
    <t>member</t>
  </si>
  <si>
    <t>Start</t>
  </si>
  <si>
    <t>Reference Line</t>
  </si>
  <si>
    <t>No Curve</t>
  </si>
  <si>
    <t>P Load</t>
  </si>
  <si>
    <t>w load</t>
  </si>
  <si>
    <t>Multiple presence factor</t>
  </si>
  <si>
    <t>Max number of lane loads</t>
  </si>
  <si>
    <t>Impact factor</t>
  </si>
  <si>
    <t>20002-20086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</si>
</sst>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28</xdr:row>
      <xdr:rowOff>161925</xdr:rowOff>
    </xdr:from>
    <xdr:to>
      <xdr:col>27</xdr:col>
      <xdr:colOff>220834</xdr:colOff>
      <xdr:row>35</xdr:row>
      <xdr:rowOff>181164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9A6791-25F9-C924-8FC2-0EC0329A5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6700" y="5495925"/>
          <a:ext cx="12603334" cy="1352739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37</xdr:row>
      <xdr:rowOff>19050</xdr:rowOff>
    </xdr:from>
    <xdr:to>
      <xdr:col>28</xdr:col>
      <xdr:colOff>116144</xdr:colOff>
      <xdr:row>56</xdr:row>
      <xdr:rowOff>162450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876475-7CC8-957B-B5ED-7FB120C7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1925" y="7067550"/>
          <a:ext cx="13213019" cy="3762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MILLER\jlcode\cap18\cap18%20check\I_LRFD_Cap_Dsnr_V8.0.xlsm" TargetMode="External"/><Relationship Id="rId1" Type="http://schemas.openxmlformats.org/officeDocument/2006/relationships/externalLinkPath" Target="I_LRFD_Cap_Dsnr_V8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g.Doc."/>
      <sheetName val="Complex Geometry"/>
      <sheetName val="Cover Sheet"/>
      <sheetName val="Geometry"/>
      <sheetName val="Conc DL"/>
      <sheetName val="Dead Load Moment"/>
      <sheetName val="Live Load"/>
      <sheetName val="CAP18 Input"/>
      <sheetName val="CAP18 Out(1)"/>
      <sheetName val="CAP18 Out(2)"/>
      <sheetName val="Chart1"/>
      <sheetName val="Live Load on Cap"/>
      <sheetName val="Cap Analysis"/>
      <sheetName val="Bars A"/>
      <sheetName val="Bars B"/>
      <sheetName val="Inv Tee-SC"/>
      <sheetName val="Inv Tee"/>
      <sheetName val="Shear(M)"/>
      <sheetName val="Shear(S) "/>
      <sheetName val="Chart2"/>
      <sheetName val="Design Summary"/>
      <sheetName val="Live Load on Column"/>
      <sheetName val="CE &amp; BR"/>
      <sheetName val="Wind Loads"/>
      <sheetName val="Col Analysis-I"/>
      <sheetName val="Col Analysis-II"/>
      <sheetName val="D.S. Loads"/>
      <sheetName val="Reference"/>
      <sheetName val="PW"/>
    </sheetNames>
    <definedNames>
      <definedName name="capwtpersta" refersTo="='CAP18 Input'!$L$56"/>
      <definedName name="stations" refersTo="='CAP18 Input'!$D$25"/>
    </definedNames>
    <sheetDataSet>
      <sheetData sheetId="0"/>
      <sheetData sheetId="1"/>
      <sheetData sheetId="2"/>
      <sheetData sheetId="3"/>
      <sheetData sheetId="4">
        <row r="25">
          <cell r="D25">
            <v>67.981875000000002</v>
          </cell>
        </row>
      </sheetData>
      <sheetData sheetId="5">
        <row r="25">
          <cell r="D25" t="str">
            <v/>
          </cell>
        </row>
      </sheetData>
      <sheetData sheetId="6"/>
      <sheetData sheetId="7">
        <row r="25">
          <cell r="D25" t="str">
            <v>88</v>
          </cell>
          <cell r="H25">
            <v>20</v>
          </cell>
          <cell r="I25" t="str">
            <v>2</v>
          </cell>
          <cell r="J25" t="str">
            <v>66</v>
          </cell>
        </row>
        <row r="29">
          <cell r="G29">
            <v>3</v>
          </cell>
          <cell r="J29">
            <v>1.2</v>
          </cell>
          <cell r="K29">
            <v>1</v>
          </cell>
          <cell r="L29">
            <v>0.85</v>
          </cell>
          <cell r="M29" t="str">
            <v/>
          </cell>
          <cell r="N29" t="str">
            <v/>
          </cell>
        </row>
        <row r="33">
          <cell r="F33">
            <v>6</v>
          </cell>
          <cell r="G33">
            <v>4</v>
          </cell>
          <cell r="H33">
            <v>10</v>
          </cell>
          <cell r="I33">
            <v>8</v>
          </cell>
        </row>
        <row r="40">
          <cell r="E40">
            <v>4</v>
          </cell>
          <cell r="F40">
            <v>20</v>
          </cell>
          <cell r="G40">
            <v>36</v>
          </cell>
          <cell r="H40">
            <v>52</v>
          </cell>
          <cell r="I40">
            <v>68</v>
          </cell>
          <cell r="J40">
            <v>84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</row>
        <row r="43">
          <cell r="E43">
            <v>8</v>
          </cell>
          <cell r="F43">
            <v>32</v>
          </cell>
          <cell r="G43">
            <v>56</v>
          </cell>
          <cell r="H43">
            <v>80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</row>
        <row r="45">
          <cell r="E45">
            <v>4</v>
          </cell>
          <cell r="F45">
            <v>8</v>
          </cell>
          <cell r="G45">
            <v>20</v>
          </cell>
          <cell r="H45">
            <v>32</v>
          </cell>
          <cell r="I45">
            <v>36</v>
          </cell>
          <cell r="J45">
            <v>52</v>
          </cell>
          <cell r="K45">
            <v>56</v>
          </cell>
          <cell r="L45">
            <v>68</v>
          </cell>
          <cell r="M45">
            <v>80</v>
          </cell>
          <cell r="N45">
            <v>84</v>
          </cell>
        </row>
        <row r="49">
          <cell r="E49">
            <v>6</v>
          </cell>
          <cell r="F49">
            <v>10</v>
          </cell>
          <cell r="G49">
            <v>30</v>
          </cell>
          <cell r="H49">
            <v>34</v>
          </cell>
          <cell r="I49">
            <v>54</v>
          </cell>
          <cell r="J49">
            <v>58</v>
          </cell>
          <cell r="K49">
            <v>78</v>
          </cell>
          <cell r="L49">
            <v>82</v>
          </cell>
        </row>
        <row r="56">
          <cell r="L56">
            <v>-0.91874999999999996</v>
          </cell>
        </row>
        <row r="57">
          <cell r="L57">
            <v>-0.1</v>
          </cell>
        </row>
        <row r="60">
          <cell r="L60">
            <v>-67.981875000000002</v>
          </cell>
        </row>
        <row r="61">
          <cell r="L61">
            <v>-78.022499999999994</v>
          </cell>
        </row>
        <row r="62">
          <cell r="L62">
            <v>-78.022499999999994</v>
          </cell>
        </row>
        <row r="63">
          <cell r="L63">
            <v>-78.022499999999994</v>
          </cell>
        </row>
        <row r="64">
          <cell r="L64">
            <v>-78.022499999999994</v>
          </cell>
        </row>
        <row r="65">
          <cell r="L65">
            <v>-67.981875000000002</v>
          </cell>
        </row>
        <row r="66">
          <cell r="L66" t="str">
            <v/>
          </cell>
        </row>
        <row r="67">
          <cell r="L67" t="str">
            <v/>
          </cell>
        </row>
        <row r="68">
          <cell r="L68" t="str">
            <v/>
          </cell>
        </row>
        <row r="69">
          <cell r="L69" t="str">
            <v/>
          </cell>
        </row>
        <row r="70">
          <cell r="L70" t="str">
            <v/>
          </cell>
        </row>
        <row r="71">
          <cell r="L71" t="str">
            <v/>
          </cell>
        </row>
        <row r="72">
          <cell r="L72" t="str">
            <v/>
          </cell>
        </row>
        <row r="73">
          <cell r="L73" t="str">
            <v/>
          </cell>
        </row>
        <row r="74">
          <cell r="L74" t="str">
            <v/>
          </cell>
        </row>
        <row r="75">
          <cell r="L75" t="str">
            <v/>
          </cell>
        </row>
        <row r="76">
          <cell r="L76" t="str">
            <v/>
          </cell>
        </row>
        <row r="77">
          <cell r="L77" t="str">
            <v/>
          </cell>
        </row>
        <row r="78">
          <cell r="L78" t="str">
            <v/>
          </cell>
        </row>
        <row r="79">
          <cell r="L79" t="str">
            <v/>
          </cell>
        </row>
        <row r="80">
          <cell r="L80">
            <v>-67.981875000000002</v>
          </cell>
        </row>
        <row r="81">
          <cell r="L81">
            <v>-78.022499999999994</v>
          </cell>
        </row>
        <row r="82">
          <cell r="L82">
            <v>-78.022499999999994</v>
          </cell>
        </row>
        <row r="83">
          <cell r="L83">
            <v>-78.022499999999994</v>
          </cell>
        </row>
        <row r="84">
          <cell r="L84">
            <v>-78.022499999999994</v>
          </cell>
        </row>
        <row r="85">
          <cell r="L85">
            <v>-67.981875000000002</v>
          </cell>
        </row>
        <row r="140">
          <cell r="N140">
            <v>-5.1262222222222222</v>
          </cell>
        </row>
        <row r="141">
          <cell r="N141">
            <v>-21.28</v>
          </cell>
        </row>
      </sheetData>
      <sheetData sheetId="8">
        <row r="25">
          <cell r="D25">
            <v>6</v>
          </cell>
        </row>
        <row r="56">
          <cell r="L56">
            <v>-15.5</v>
          </cell>
        </row>
      </sheetData>
      <sheetData sheetId="9">
        <row r="56">
          <cell r="L56">
            <v>643.29999999999995</v>
          </cell>
        </row>
      </sheetData>
      <sheetData sheetId="11">
        <row r="25">
          <cell r="D25">
            <v>1</v>
          </cell>
        </row>
      </sheetData>
      <sheetData sheetId="12"/>
      <sheetData sheetId="13">
        <row r="25">
          <cell r="D25">
            <v>2E-3</v>
          </cell>
        </row>
      </sheetData>
      <sheetData sheetId="14">
        <row r="25">
          <cell r="D25">
            <v>2E-3</v>
          </cell>
        </row>
      </sheetData>
      <sheetData sheetId="15">
        <row r="25">
          <cell r="D25" t="str">
            <v/>
          </cell>
        </row>
        <row r="56">
          <cell r="L56" t="str">
            <v/>
          </cell>
        </row>
      </sheetData>
      <sheetData sheetId="16">
        <row r="56">
          <cell r="L56" t="str">
            <v/>
          </cell>
        </row>
      </sheetData>
      <sheetData sheetId="17">
        <row r="25">
          <cell r="D25" t="str">
            <v>β =</v>
          </cell>
        </row>
        <row r="56">
          <cell r="L56">
            <v>12</v>
          </cell>
        </row>
      </sheetData>
      <sheetData sheetId="18">
        <row r="25">
          <cell r="D25" t="str">
            <v>β =</v>
          </cell>
        </row>
      </sheetData>
      <sheetData sheetId="20"/>
      <sheetData sheetId="21"/>
      <sheetData sheetId="22"/>
      <sheetData sheetId="23"/>
      <sheetData sheetId="24">
        <row r="25">
          <cell r="D25" t="str">
            <v>Wsuper :</v>
          </cell>
        </row>
      </sheetData>
      <sheetData sheetId="25">
        <row r="25">
          <cell r="D25" t="str">
            <v>Wsuper :</v>
          </cell>
        </row>
      </sheetData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2D2C-8AFF-4356-9610-26E759632C3F}">
  <sheetPr codeName="Sheet1"/>
  <dimension ref="B3:M28"/>
  <sheetViews>
    <sheetView tabSelected="1" topLeftCell="A4" workbookViewId="0">
      <selection activeCell="H20" sqref="H20"/>
    </sheetView>
  </sheetViews>
  <sheetFormatPr defaultRowHeight="15" x14ac:dyDescent="0.25"/>
  <cols>
    <col min="3" max="3" width="9.140625" style="2"/>
  </cols>
  <sheetData>
    <row r="3" spans="2:13" x14ac:dyDescent="0.25">
      <c r="B3" t="s">
        <v>9</v>
      </c>
      <c r="E3" t="s">
        <v>14</v>
      </c>
    </row>
    <row r="4" spans="2:13" x14ac:dyDescent="0.25">
      <c r="B4" t="s">
        <v>10</v>
      </c>
      <c r="C4" s="3" t="s">
        <v>11</v>
      </c>
      <c r="E4" t="s">
        <v>15</v>
      </c>
      <c r="F4" t="s">
        <v>11</v>
      </c>
    </row>
    <row r="5" spans="2:13" x14ac:dyDescent="0.25">
      <c r="B5" t="s">
        <v>12</v>
      </c>
      <c r="C5" s="3" t="s">
        <v>13</v>
      </c>
      <c r="E5" t="s">
        <v>16</v>
      </c>
      <c r="F5" t="s">
        <v>13</v>
      </c>
    </row>
    <row r="6" spans="2:13" x14ac:dyDescent="0.25">
      <c r="E6" t="s">
        <v>17</v>
      </c>
      <c r="F6" t="s">
        <v>18</v>
      </c>
    </row>
    <row r="9" spans="2:13" x14ac:dyDescent="0.25">
      <c r="C9" s="2" t="s">
        <v>30</v>
      </c>
      <c r="D9" t="str" cm="1">
        <f t="array" ref="D9">[1]!stations</f>
        <v>88</v>
      </c>
    </row>
    <row r="11" spans="2:13" x14ac:dyDescent="0.25">
      <c r="C11" s="2" t="s">
        <v>19</v>
      </c>
      <c r="D11" cm="1">
        <f t="array" ref="D11:I11">_xlfn.TAKE('[1]CAP18 Input'!$E$40:$N$40,,'[1]CAP18 Input'!$F$33)</f>
        <v>4</v>
      </c>
      <c r="E11">
        <v>20</v>
      </c>
      <c r="F11">
        <v>36</v>
      </c>
      <c r="G11">
        <v>52</v>
      </c>
      <c r="H11">
        <v>68</v>
      </c>
      <c r="I11">
        <v>84</v>
      </c>
    </row>
    <row r="12" spans="2:13" x14ac:dyDescent="0.25">
      <c r="C12" s="2" t="s">
        <v>20</v>
      </c>
      <c r="D12" cm="1">
        <f t="array" ref="D12:G12">_xlfn.TAKE('[1]CAP18 Input'!$E$43:$N$43,,'[1]CAP18 Input'!$G$33)</f>
        <v>8</v>
      </c>
      <c r="E12">
        <v>32</v>
      </c>
      <c r="F12">
        <v>56</v>
      </c>
      <c r="G12">
        <v>80</v>
      </c>
    </row>
    <row r="13" spans="2:13" x14ac:dyDescent="0.25">
      <c r="C13" s="2" t="s">
        <v>21</v>
      </c>
      <c r="D13" cm="1">
        <f t="array" ref="D13:M13">_xlfn.TAKE('[1]CAP18 Input'!$E$45:$N$45,,'[1]CAP18 Input'!$H$33)</f>
        <v>4</v>
      </c>
      <c r="E13">
        <v>8</v>
      </c>
      <c r="F13">
        <v>20</v>
      </c>
      <c r="G13">
        <v>32</v>
      </c>
      <c r="H13">
        <v>36</v>
      </c>
      <c r="I13">
        <v>52</v>
      </c>
      <c r="J13">
        <v>56</v>
      </c>
      <c r="K13">
        <v>68</v>
      </c>
      <c r="L13">
        <v>80</v>
      </c>
      <c r="M13">
        <v>84</v>
      </c>
    </row>
    <row r="14" spans="2:13" x14ac:dyDescent="0.25">
      <c r="C14" s="2" t="s">
        <v>22</v>
      </c>
      <c r="D14" cm="1">
        <f t="array" ref="D14:K14">_xlfn.TAKE('[1]CAP18 Input'!$E$49:$N$49,,'[1]CAP18 Input'!$I$33)</f>
        <v>6</v>
      </c>
      <c r="E14">
        <v>10</v>
      </c>
      <c r="F14">
        <v>30</v>
      </c>
      <c r="G14">
        <v>34</v>
      </c>
      <c r="H14">
        <v>54</v>
      </c>
      <c r="I14">
        <v>58</v>
      </c>
      <c r="J14">
        <v>78</v>
      </c>
      <c r="K14">
        <v>82</v>
      </c>
    </row>
    <row r="16" spans="2:13" x14ac:dyDescent="0.25">
      <c r="C16" s="2" t="s">
        <v>64</v>
      </c>
      <c r="D16" s="6" t="str">
        <f>'[1]CAP18 Input'!$I$25</f>
        <v>2</v>
      </c>
      <c r="E16">
        <f>'[1]CAP18 Input'!$J$25+'[1]CAP18 Input'!$H$25</f>
        <v>86</v>
      </c>
    </row>
    <row r="18" spans="3:6" x14ac:dyDescent="0.25">
      <c r="C18" s="2" t="s">
        <v>82</v>
      </c>
      <c r="D18">
        <f>-'[1]CAP18 Input'!$N$141</f>
        <v>21.28</v>
      </c>
    </row>
    <row r="19" spans="3:6" x14ac:dyDescent="0.25">
      <c r="C19" s="2" t="s">
        <v>83</v>
      </c>
      <c r="D19">
        <f>-'[1]CAP18 Input'!$N$140</f>
        <v>5.1262222222222222</v>
      </c>
    </row>
    <row r="21" spans="3:6" x14ac:dyDescent="0.25">
      <c r="C21" s="2" t="s">
        <v>85</v>
      </c>
      <c r="D21" s="6">
        <f>'[1]CAP18 Input'!$G$29</f>
        <v>3</v>
      </c>
    </row>
    <row r="22" spans="3:6" x14ac:dyDescent="0.25">
      <c r="C22" s="2" t="s">
        <v>84</v>
      </c>
      <c r="D22" cm="1">
        <f t="array" ref="D22:F22">_xlfn.TAKE('[1]CAP18 Input'!$J$29:$N$29,,D21)</f>
        <v>1.2</v>
      </c>
      <c r="E22">
        <v>1</v>
      </c>
      <c r="F22">
        <v>0.85</v>
      </c>
    </row>
    <row r="24" spans="3:6" x14ac:dyDescent="0.25">
      <c r="C24" s="2" t="s">
        <v>86</v>
      </c>
      <c r="D24">
        <v>1.33</v>
      </c>
    </row>
    <row r="26" spans="3:6" x14ac:dyDescent="0.25">
      <c r="C26" s="2" t="str" cm="1">
        <f t="array" ref="C26:C28">"Factor " &amp; _xlfn.SEQUENCE(D21) &amp; " Lane:"</f>
        <v>Factor 1 Lane:</v>
      </c>
      <c r="D26" cm="1">
        <f t="array" ref="D26:D28">D24*TRANSPOSE(_xlfn.ANCHORARRAY(D22))</f>
        <v>1.5960000000000001</v>
      </c>
    </row>
    <row r="27" spans="3:6" x14ac:dyDescent="0.25">
      <c r="C27" s="2" t="str">
        <v>Factor 2 Lane:</v>
      </c>
      <c r="D27">
        <v>1.33</v>
      </c>
    </row>
    <row r="28" spans="3:6" x14ac:dyDescent="0.25">
      <c r="C28" s="2" t="str">
        <v>Factor 3 Lane:</v>
      </c>
      <c r="D28">
        <v>1.1305000000000001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915A-DD9A-4040-A3F8-6FD684958AC3}">
  <dimension ref="B2:I91"/>
  <sheetViews>
    <sheetView topLeftCell="A61" workbookViewId="0">
      <selection activeCell="D3" sqref="D3:D89"/>
    </sheetView>
  </sheetViews>
  <sheetFormatPr defaultRowHeight="15" x14ac:dyDescent="0.25"/>
  <cols>
    <col min="2" max="9" width="21.42578125" customWidth="1"/>
  </cols>
  <sheetData>
    <row r="2" spans="2:9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15.75" thickTop="1" x14ac:dyDescent="0.25">
      <c r="B3" cm="1">
        <f t="array" ref="B3:B91">_xlfn.SEQUENCE('Bridge Info'!D9+1,,0)+1000</f>
        <v>1000</v>
      </c>
      <c r="C3" cm="1">
        <f t="array" ref="C3:C91">_xlfn.ANCHORARRAY(B3)*0</f>
        <v>0</v>
      </c>
      <c r="D3" cm="1">
        <f t="array" ref="D3:D91">(_xlfn.ANCHORARRAY(B3)-1000)*0.5</f>
        <v>0</v>
      </c>
      <c r="E3" cm="1">
        <f t="array" ref="E3:E91">_xlfn.ANCHORARRAY(B3)*0</f>
        <v>0</v>
      </c>
      <c r="F3" t="str" cm="1">
        <f t="array" ref="F3:F91">IF(ISNUMBER(MATCH(_xlfn.ANCHORARRAY(B3)-1000,_xlfn.ANCHORARRAY('Bridge Info'!D12),0)), "all fixed", "all free")</f>
        <v>all free</v>
      </c>
      <c r="G3" t="str" cm="1">
        <f t="array" ref="G3:G91">LEFT(_xlfn.ANCHORARRAY(B3), 0) &amp; "all free"</f>
        <v>all free</v>
      </c>
      <c r="H3" t="str" cm="1">
        <f t="array" ref="H3:H91">LEFT(_xlfn.ANCHORARRAY(B3), 0) &amp; "Global"</f>
        <v>Global</v>
      </c>
    </row>
    <row r="4" spans="2:9" x14ac:dyDescent="0.25">
      <c r="B4">
        <v>1001</v>
      </c>
      <c r="C4">
        <v>0</v>
      </c>
      <c r="D4">
        <v>0.5</v>
      </c>
      <c r="E4">
        <v>0</v>
      </c>
      <c r="F4" t="str">
        <v>all free</v>
      </c>
      <c r="G4" t="str">
        <v>all free</v>
      </c>
      <c r="H4" t="str">
        <v>Global</v>
      </c>
    </row>
    <row r="5" spans="2:9" x14ac:dyDescent="0.25">
      <c r="B5">
        <v>1002</v>
      </c>
      <c r="C5">
        <v>0</v>
      </c>
      <c r="D5">
        <v>1</v>
      </c>
      <c r="E5">
        <v>0</v>
      </c>
      <c r="F5" t="str">
        <v>all free</v>
      </c>
      <c r="G5" t="str">
        <v>all free</v>
      </c>
      <c r="H5" t="str">
        <v>Global</v>
      </c>
    </row>
    <row r="6" spans="2:9" x14ac:dyDescent="0.25">
      <c r="B6">
        <v>1003</v>
      </c>
      <c r="C6">
        <v>0</v>
      </c>
      <c r="D6">
        <v>1.5</v>
      </c>
      <c r="E6">
        <v>0</v>
      </c>
      <c r="F6" t="str">
        <v>all free</v>
      </c>
      <c r="G6" t="str">
        <v>all free</v>
      </c>
      <c r="H6" t="str">
        <v>Global</v>
      </c>
    </row>
    <row r="7" spans="2:9" x14ac:dyDescent="0.25">
      <c r="B7">
        <v>1004</v>
      </c>
      <c r="C7">
        <v>0</v>
      </c>
      <c r="D7">
        <v>2</v>
      </c>
      <c r="E7">
        <v>0</v>
      </c>
      <c r="F7" t="str">
        <v>all free</v>
      </c>
      <c r="G7" t="str">
        <v>all free</v>
      </c>
      <c r="H7" t="str">
        <v>Global</v>
      </c>
    </row>
    <row r="8" spans="2:9" x14ac:dyDescent="0.25">
      <c r="B8">
        <v>1005</v>
      </c>
      <c r="C8">
        <v>0</v>
      </c>
      <c r="D8">
        <v>2.5</v>
      </c>
      <c r="E8">
        <v>0</v>
      </c>
      <c r="F8" t="str">
        <v>all free</v>
      </c>
      <c r="G8" t="str">
        <v>all free</v>
      </c>
      <c r="H8" t="str">
        <v>Global</v>
      </c>
    </row>
    <row r="9" spans="2:9" x14ac:dyDescent="0.25">
      <c r="B9">
        <v>1006</v>
      </c>
      <c r="C9">
        <v>0</v>
      </c>
      <c r="D9">
        <v>3</v>
      </c>
      <c r="E9">
        <v>0</v>
      </c>
      <c r="F9" t="str">
        <v>all free</v>
      </c>
      <c r="G9" t="str">
        <v>all free</v>
      </c>
      <c r="H9" t="str">
        <v>Global</v>
      </c>
    </row>
    <row r="10" spans="2:9" x14ac:dyDescent="0.25">
      <c r="B10">
        <v>1007</v>
      </c>
      <c r="C10">
        <v>0</v>
      </c>
      <c r="D10">
        <v>3.5</v>
      </c>
      <c r="E10">
        <v>0</v>
      </c>
      <c r="F10" t="str">
        <v>all free</v>
      </c>
      <c r="G10" t="str">
        <v>all free</v>
      </c>
      <c r="H10" t="str">
        <v>Global</v>
      </c>
    </row>
    <row r="11" spans="2:9" x14ac:dyDescent="0.25">
      <c r="B11">
        <v>1008</v>
      </c>
      <c r="C11">
        <v>0</v>
      </c>
      <c r="D11">
        <v>4</v>
      </c>
      <c r="E11">
        <v>0</v>
      </c>
      <c r="F11" t="str">
        <v>all fixed</v>
      </c>
      <c r="G11" t="str">
        <v>all free</v>
      </c>
      <c r="H11" t="str">
        <v>Global</v>
      </c>
    </row>
    <row r="12" spans="2:9" x14ac:dyDescent="0.25">
      <c r="B12">
        <v>1009</v>
      </c>
      <c r="C12">
        <v>0</v>
      </c>
      <c r="D12">
        <v>4.5</v>
      </c>
      <c r="E12">
        <v>0</v>
      </c>
      <c r="F12" t="str">
        <v>all free</v>
      </c>
      <c r="G12" t="str">
        <v>all free</v>
      </c>
      <c r="H12" t="str">
        <v>Global</v>
      </c>
    </row>
    <row r="13" spans="2:9" x14ac:dyDescent="0.25">
      <c r="B13">
        <v>1010</v>
      </c>
      <c r="C13">
        <v>0</v>
      </c>
      <c r="D13">
        <v>5</v>
      </c>
      <c r="E13">
        <v>0</v>
      </c>
      <c r="F13" t="str">
        <v>all free</v>
      </c>
      <c r="G13" t="str">
        <v>all free</v>
      </c>
      <c r="H13" t="str">
        <v>Global</v>
      </c>
    </row>
    <row r="14" spans="2:9" x14ac:dyDescent="0.25">
      <c r="B14">
        <v>1011</v>
      </c>
      <c r="C14">
        <v>0</v>
      </c>
      <c r="D14">
        <v>5.5</v>
      </c>
      <c r="E14">
        <v>0</v>
      </c>
      <c r="F14" t="str">
        <v>all free</v>
      </c>
      <c r="G14" t="str">
        <v>all free</v>
      </c>
      <c r="H14" t="str">
        <v>Global</v>
      </c>
    </row>
    <row r="15" spans="2:9" x14ac:dyDescent="0.25">
      <c r="B15">
        <v>1012</v>
      </c>
      <c r="C15">
        <v>0</v>
      </c>
      <c r="D15">
        <v>6</v>
      </c>
      <c r="E15">
        <v>0</v>
      </c>
      <c r="F15" t="str">
        <v>all free</v>
      </c>
      <c r="G15" t="str">
        <v>all free</v>
      </c>
      <c r="H15" t="str">
        <v>Global</v>
      </c>
    </row>
    <row r="16" spans="2:9" x14ac:dyDescent="0.25">
      <c r="B16">
        <v>1013</v>
      </c>
      <c r="C16">
        <v>0</v>
      </c>
      <c r="D16">
        <v>6.5</v>
      </c>
      <c r="E16">
        <v>0</v>
      </c>
      <c r="F16" t="str">
        <v>all free</v>
      </c>
      <c r="G16" t="str">
        <v>all free</v>
      </c>
      <c r="H16" t="str">
        <v>Global</v>
      </c>
    </row>
    <row r="17" spans="2:8" x14ac:dyDescent="0.25">
      <c r="B17">
        <v>1014</v>
      </c>
      <c r="C17">
        <v>0</v>
      </c>
      <c r="D17">
        <v>7</v>
      </c>
      <c r="E17">
        <v>0</v>
      </c>
      <c r="F17" t="str">
        <v>all free</v>
      </c>
      <c r="G17" t="str">
        <v>all free</v>
      </c>
      <c r="H17" t="str">
        <v>Global</v>
      </c>
    </row>
    <row r="18" spans="2:8" x14ac:dyDescent="0.25">
      <c r="B18">
        <v>1015</v>
      </c>
      <c r="C18">
        <v>0</v>
      </c>
      <c r="D18">
        <v>7.5</v>
      </c>
      <c r="E18">
        <v>0</v>
      </c>
      <c r="F18" t="str">
        <v>all free</v>
      </c>
      <c r="G18" t="str">
        <v>all free</v>
      </c>
      <c r="H18" t="str">
        <v>Global</v>
      </c>
    </row>
    <row r="19" spans="2:8" x14ac:dyDescent="0.25">
      <c r="B19">
        <v>1016</v>
      </c>
      <c r="C19">
        <v>0</v>
      </c>
      <c r="D19">
        <v>8</v>
      </c>
      <c r="E19">
        <v>0</v>
      </c>
      <c r="F19" t="str">
        <v>all free</v>
      </c>
      <c r="G19" t="str">
        <v>all free</v>
      </c>
      <c r="H19" t="str">
        <v>Global</v>
      </c>
    </row>
    <row r="20" spans="2:8" x14ac:dyDescent="0.25">
      <c r="B20">
        <v>1017</v>
      </c>
      <c r="C20">
        <v>0</v>
      </c>
      <c r="D20">
        <v>8.5</v>
      </c>
      <c r="E20">
        <v>0</v>
      </c>
      <c r="F20" t="str">
        <v>all free</v>
      </c>
      <c r="G20" t="str">
        <v>all free</v>
      </c>
      <c r="H20" t="str">
        <v>Global</v>
      </c>
    </row>
    <row r="21" spans="2:8" x14ac:dyDescent="0.25">
      <c r="B21">
        <v>1018</v>
      </c>
      <c r="C21">
        <v>0</v>
      </c>
      <c r="D21">
        <v>9</v>
      </c>
      <c r="E21">
        <v>0</v>
      </c>
      <c r="F21" t="str">
        <v>all free</v>
      </c>
      <c r="G21" t="str">
        <v>all free</v>
      </c>
      <c r="H21" t="str">
        <v>Global</v>
      </c>
    </row>
    <row r="22" spans="2:8" x14ac:dyDescent="0.25">
      <c r="B22">
        <v>1019</v>
      </c>
      <c r="C22">
        <v>0</v>
      </c>
      <c r="D22">
        <v>9.5</v>
      </c>
      <c r="E22">
        <v>0</v>
      </c>
      <c r="F22" t="str">
        <v>all free</v>
      </c>
      <c r="G22" t="str">
        <v>all free</v>
      </c>
      <c r="H22" t="str">
        <v>Global</v>
      </c>
    </row>
    <row r="23" spans="2:8" x14ac:dyDescent="0.25">
      <c r="B23">
        <v>1020</v>
      </c>
      <c r="C23">
        <v>0</v>
      </c>
      <c r="D23">
        <v>10</v>
      </c>
      <c r="E23">
        <v>0</v>
      </c>
      <c r="F23" t="str">
        <v>all free</v>
      </c>
      <c r="G23" t="str">
        <v>all free</v>
      </c>
      <c r="H23" t="str">
        <v>Global</v>
      </c>
    </row>
    <row r="24" spans="2:8" x14ac:dyDescent="0.25">
      <c r="B24">
        <v>1021</v>
      </c>
      <c r="C24">
        <v>0</v>
      </c>
      <c r="D24">
        <v>10.5</v>
      </c>
      <c r="E24">
        <v>0</v>
      </c>
      <c r="F24" t="str">
        <v>all free</v>
      </c>
      <c r="G24" t="str">
        <v>all free</v>
      </c>
      <c r="H24" t="str">
        <v>Global</v>
      </c>
    </row>
    <row r="25" spans="2:8" x14ac:dyDescent="0.25">
      <c r="B25">
        <v>1022</v>
      </c>
      <c r="C25">
        <v>0</v>
      </c>
      <c r="D25">
        <v>11</v>
      </c>
      <c r="E25">
        <v>0</v>
      </c>
      <c r="F25" t="str">
        <v>all free</v>
      </c>
      <c r="G25" t="str">
        <v>all free</v>
      </c>
      <c r="H25" t="str">
        <v>Global</v>
      </c>
    </row>
    <row r="26" spans="2:8" x14ac:dyDescent="0.25">
      <c r="B26">
        <v>1023</v>
      </c>
      <c r="C26">
        <v>0</v>
      </c>
      <c r="D26">
        <v>11.5</v>
      </c>
      <c r="E26">
        <v>0</v>
      </c>
      <c r="F26" t="str">
        <v>all free</v>
      </c>
      <c r="G26" t="str">
        <v>all free</v>
      </c>
      <c r="H26" t="str">
        <v>Global</v>
      </c>
    </row>
    <row r="27" spans="2:8" x14ac:dyDescent="0.25">
      <c r="B27">
        <v>1024</v>
      </c>
      <c r="C27">
        <v>0</v>
      </c>
      <c r="D27">
        <v>12</v>
      </c>
      <c r="E27">
        <v>0</v>
      </c>
      <c r="F27" t="str">
        <v>all free</v>
      </c>
      <c r="G27" t="str">
        <v>all free</v>
      </c>
      <c r="H27" t="str">
        <v>Global</v>
      </c>
    </row>
    <row r="28" spans="2:8" x14ac:dyDescent="0.25">
      <c r="B28">
        <v>1025</v>
      </c>
      <c r="C28">
        <v>0</v>
      </c>
      <c r="D28">
        <v>12.5</v>
      </c>
      <c r="E28">
        <v>0</v>
      </c>
      <c r="F28" t="str">
        <v>all free</v>
      </c>
      <c r="G28" t="str">
        <v>all free</v>
      </c>
      <c r="H28" t="str">
        <v>Global</v>
      </c>
    </row>
    <row r="29" spans="2:8" x14ac:dyDescent="0.25">
      <c r="B29">
        <v>1026</v>
      </c>
      <c r="C29">
        <v>0</v>
      </c>
      <c r="D29">
        <v>13</v>
      </c>
      <c r="E29">
        <v>0</v>
      </c>
      <c r="F29" t="str">
        <v>all free</v>
      </c>
      <c r="G29" t="str">
        <v>all free</v>
      </c>
      <c r="H29" t="str">
        <v>Global</v>
      </c>
    </row>
    <row r="30" spans="2:8" x14ac:dyDescent="0.25">
      <c r="B30">
        <v>1027</v>
      </c>
      <c r="C30">
        <v>0</v>
      </c>
      <c r="D30">
        <v>13.5</v>
      </c>
      <c r="E30">
        <v>0</v>
      </c>
      <c r="F30" t="str">
        <v>all free</v>
      </c>
      <c r="G30" t="str">
        <v>all free</v>
      </c>
      <c r="H30" t="str">
        <v>Global</v>
      </c>
    </row>
    <row r="31" spans="2:8" x14ac:dyDescent="0.25">
      <c r="B31">
        <v>1028</v>
      </c>
      <c r="C31">
        <v>0</v>
      </c>
      <c r="D31">
        <v>14</v>
      </c>
      <c r="E31">
        <v>0</v>
      </c>
      <c r="F31" t="str">
        <v>all free</v>
      </c>
      <c r="G31" t="str">
        <v>all free</v>
      </c>
      <c r="H31" t="str">
        <v>Global</v>
      </c>
    </row>
    <row r="32" spans="2:8" x14ac:dyDescent="0.25">
      <c r="B32">
        <v>1029</v>
      </c>
      <c r="C32">
        <v>0</v>
      </c>
      <c r="D32">
        <v>14.5</v>
      </c>
      <c r="E32">
        <v>0</v>
      </c>
      <c r="F32" t="str">
        <v>all free</v>
      </c>
      <c r="G32" t="str">
        <v>all free</v>
      </c>
      <c r="H32" t="str">
        <v>Global</v>
      </c>
    </row>
    <row r="33" spans="2:8" x14ac:dyDescent="0.25">
      <c r="B33">
        <v>1030</v>
      </c>
      <c r="C33">
        <v>0</v>
      </c>
      <c r="D33">
        <v>15</v>
      </c>
      <c r="E33">
        <v>0</v>
      </c>
      <c r="F33" t="str">
        <v>all free</v>
      </c>
      <c r="G33" t="str">
        <v>all free</v>
      </c>
      <c r="H33" t="str">
        <v>Global</v>
      </c>
    </row>
    <row r="34" spans="2:8" x14ac:dyDescent="0.25">
      <c r="B34">
        <v>1031</v>
      </c>
      <c r="C34">
        <v>0</v>
      </c>
      <c r="D34">
        <v>15.5</v>
      </c>
      <c r="E34">
        <v>0</v>
      </c>
      <c r="F34" t="str">
        <v>all free</v>
      </c>
      <c r="G34" t="str">
        <v>all free</v>
      </c>
      <c r="H34" t="str">
        <v>Global</v>
      </c>
    </row>
    <row r="35" spans="2:8" x14ac:dyDescent="0.25">
      <c r="B35">
        <v>1032</v>
      </c>
      <c r="C35">
        <v>0</v>
      </c>
      <c r="D35">
        <v>16</v>
      </c>
      <c r="E35">
        <v>0</v>
      </c>
      <c r="F35" t="str">
        <v>all fixed</v>
      </c>
      <c r="G35" t="str">
        <v>all free</v>
      </c>
      <c r="H35" t="str">
        <v>Global</v>
      </c>
    </row>
    <row r="36" spans="2:8" x14ac:dyDescent="0.25">
      <c r="B36">
        <v>1033</v>
      </c>
      <c r="C36">
        <v>0</v>
      </c>
      <c r="D36">
        <v>16.5</v>
      </c>
      <c r="E36">
        <v>0</v>
      </c>
      <c r="F36" t="str">
        <v>all free</v>
      </c>
      <c r="G36" t="str">
        <v>all free</v>
      </c>
      <c r="H36" t="str">
        <v>Global</v>
      </c>
    </row>
    <row r="37" spans="2:8" x14ac:dyDescent="0.25">
      <c r="B37">
        <v>1034</v>
      </c>
      <c r="C37">
        <v>0</v>
      </c>
      <c r="D37">
        <v>17</v>
      </c>
      <c r="E37">
        <v>0</v>
      </c>
      <c r="F37" t="str">
        <v>all free</v>
      </c>
      <c r="G37" t="str">
        <v>all free</v>
      </c>
      <c r="H37" t="str">
        <v>Global</v>
      </c>
    </row>
    <row r="38" spans="2:8" x14ac:dyDescent="0.25">
      <c r="B38">
        <v>1035</v>
      </c>
      <c r="C38">
        <v>0</v>
      </c>
      <c r="D38">
        <v>17.5</v>
      </c>
      <c r="E38">
        <v>0</v>
      </c>
      <c r="F38" t="str">
        <v>all free</v>
      </c>
      <c r="G38" t="str">
        <v>all free</v>
      </c>
      <c r="H38" t="str">
        <v>Global</v>
      </c>
    </row>
    <row r="39" spans="2:8" x14ac:dyDescent="0.25">
      <c r="B39">
        <v>1036</v>
      </c>
      <c r="C39">
        <v>0</v>
      </c>
      <c r="D39">
        <v>18</v>
      </c>
      <c r="E39">
        <v>0</v>
      </c>
      <c r="F39" t="str">
        <v>all free</v>
      </c>
      <c r="G39" t="str">
        <v>all free</v>
      </c>
      <c r="H39" t="str">
        <v>Global</v>
      </c>
    </row>
    <row r="40" spans="2:8" x14ac:dyDescent="0.25">
      <c r="B40">
        <v>1037</v>
      </c>
      <c r="C40">
        <v>0</v>
      </c>
      <c r="D40">
        <v>18.5</v>
      </c>
      <c r="E40">
        <v>0</v>
      </c>
      <c r="F40" t="str">
        <v>all free</v>
      </c>
      <c r="G40" t="str">
        <v>all free</v>
      </c>
      <c r="H40" t="str">
        <v>Global</v>
      </c>
    </row>
    <row r="41" spans="2:8" x14ac:dyDescent="0.25">
      <c r="B41">
        <v>1038</v>
      </c>
      <c r="C41">
        <v>0</v>
      </c>
      <c r="D41">
        <v>19</v>
      </c>
      <c r="E41">
        <v>0</v>
      </c>
      <c r="F41" t="str">
        <v>all free</v>
      </c>
      <c r="G41" t="str">
        <v>all free</v>
      </c>
      <c r="H41" t="str">
        <v>Global</v>
      </c>
    </row>
    <row r="42" spans="2:8" x14ac:dyDescent="0.25">
      <c r="B42">
        <v>1039</v>
      </c>
      <c r="C42">
        <v>0</v>
      </c>
      <c r="D42">
        <v>19.5</v>
      </c>
      <c r="E42">
        <v>0</v>
      </c>
      <c r="F42" t="str">
        <v>all free</v>
      </c>
      <c r="G42" t="str">
        <v>all free</v>
      </c>
      <c r="H42" t="str">
        <v>Global</v>
      </c>
    </row>
    <row r="43" spans="2:8" x14ac:dyDescent="0.25">
      <c r="B43">
        <v>1040</v>
      </c>
      <c r="C43">
        <v>0</v>
      </c>
      <c r="D43">
        <v>20</v>
      </c>
      <c r="E43">
        <v>0</v>
      </c>
      <c r="F43" t="str">
        <v>all free</v>
      </c>
      <c r="G43" t="str">
        <v>all free</v>
      </c>
      <c r="H43" t="str">
        <v>Global</v>
      </c>
    </row>
    <row r="44" spans="2:8" x14ac:dyDescent="0.25">
      <c r="B44">
        <v>1041</v>
      </c>
      <c r="C44">
        <v>0</v>
      </c>
      <c r="D44">
        <v>20.5</v>
      </c>
      <c r="E44">
        <v>0</v>
      </c>
      <c r="F44" t="str">
        <v>all free</v>
      </c>
      <c r="G44" t="str">
        <v>all free</v>
      </c>
      <c r="H44" t="str">
        <v>Global</v>
      </c>
    </row>
    <row r="45" spans="2:8" x14ac:dyDescent="0.25">
      <c r="B45">
        <v>1042</v>
      </c>
      <c r="C45">
        <v>0</v>
      </c>
      <c r="D45">
        <v>21</v>
      </c>
      <c r="E45">
        <v>0</v>
      </c>
      <c r="F45" t="str">
        <v>all free</v>
      </c>
      <c r="G45" t="str">
        <v>all free</v>
      </c>
      <c r="H45" t="str">
        <v>Global</v>
      </c>
    </row>
    <row r="46" spans="2:8" x14ac:dyDescent="0.25">
      <c r="B46">
        <v>1043</v>
      </c>
      <c r="C46">
        <v>0</v>
      </c>
      <c r="D46">
        <v>21.5</v>
      </c>
      <c r="E46">
        <v>0</v>
      </c>
      <c r="F46" t="str">
        <v>all free</v>
      </c>
      <c r="G46" t="str">
        <v>all free</v>
      </c>
      <c r="H46" t="str">
        <v>Global</v>
      </c>
    </row>
    <row r="47" spans="2:8" x14ac:dyDescent="0.25">
      <c r="B47">
        <v>1044</v>
      </c>
      <c r="C47">
        <v>0</v>
      </c>
      <c r="D47">
        <v>22</v>
      </c>
      <c r="E47">
        <v>0</v>
      </c>
      <c r="F47" t="str">
        <v>all free</v>
      </c>
      <c r="G47" t="str">
        <v>all free</v>
      </c>
      <c r="H47" t="str">
        <v>Global</v>
      </c>
    </row>
    <row r="48" spans="2:8" x14ac:dyDescent="0.25">
      <c r="B48">
        <v>1045</v>
      </c>
      <c r="C48">
        <v>0</v>
      </c>
      <c r="D48">
        <v>22.5</v>
      </c>
      <c r="E48">
        <v>0</v>
      </c>
      <c r="F48" t="str">
        <v>all free</v>
      </c>
      <c r="G48" t="str">
        <v>all free</v>
      </c>
      <c r="H48" t="str">
        <v>Global</v>
      </c>
    </row>
    <row r="49" spans="2:8" x14ac:dyDescent="0.25">
      <c r="B49">
        <v>1046</v>
      </c>
      <c r="C49">
        <v>0</v>
      </c>
      <c r="D49">
        <v>23</v>
      </c>
      <c r="E49">
        <v>0</v>
      </c>
      <c r="F49" t="str">
        <v>all free</v>
      </c>
      <c r="G49" t="str">
        <v>all free</v>
      </c>
      <c r="H49" t="str">
        <v>Global</v>
      </c>
    </row>
    <row r="50" spans="2:8" x14ac:dyDescent="0.25">
      <c r="B50">
        <v>1047</v>
      </c>
      <c r="C50">
        <v>0</v>
      </c>
      <c r="D50">
        <v>23.5</v>
      </c>
      <c r="E50">
        <v>0</v>
      </c>
      <c r="F50" t="str">
        <v>all free</v>
      </c>
      <c r="G50" t="str">
        <v>all free</v>
      </c>
      <c r="H50" t="str">
        <v>Global</v>
      </c>
    </row>
    <row r="51" spans="2:8" x14ac:dyDescent="0.25">
      <c r="B51">
        <v>1048</v>
      </c>
      <c r="C51">
        <v>0</v>
      </c>
      <c r="D51">
        <v>24</v>
      </c>
      <c r="E51">
        <v>0</v>
      </c>
      <c r="F51" t="str">
        <v>all free</v>
      </c>
      <c r="G51" t="str">
        <v>all free</v>
      </c>
      <c r="H51" t="str">
        <v>Global</v>
      </c>
    </row>
    <row r="52" spans="2:8" x14ac:dyDescent="0.25">
      <c r="B52">
        <v>1049</v>
      </c>
      <c r="C52">
        <v>0</v>
      </c>
      <c r="D52">
        <v>24.5</v>
      </c>
      <c r="E52">
        <v>0</v>
      </c>
      <c r="F52" t="str">
        <v>all free</v>
      </c>
      <c r="G52" t="str">
        <v>all free</v>
      </c>
      <c r="H52" t="str">
        <v>Global</v>
      </c>
    </row>
    <row r="53" spans="2:8" x14ac:dyDescent="0.25">
      <c r="B53">
        <v>1050</v>
      </c>
      <c r="C53">
        <v>0</v>
      </c>
      <c r="D53">
        <v>25</v>
      </c>
      <c r="E53">
        <v>0</v>
      </c>
      <c r="F53" t="str">
        <v>all free</v>
      </c>
      <c r="G53" t="str">
        <v>all free</v>
      </c>
      <c r="H53" t="str">
        <v>Global</v>
      </c>
    </row>
    <row r="54" spans="2:8" x14ac:dyDescent="0.25">
      <c r="B54">
        <v>1051</v>
      </c>
      <c r="C54">
        <v>0</v>
      </c>
      <c r="D54">
        <v>25.5</v>
      </c>
      <c r="E54">
        <v>0</v>
      </c>
      <c r="F54" t="str">
        <v>all free</v>
      </c>
      <c r="G54" t="str">
        <v>all free</v>
      </c>
      <c r="H54" t="str">
        <v>Global</v>
      </c>
    </row>
    <row r="55" spans="2:8" x14ac:dyDescent="0.25">
      <c r="B55">
        <v>1052</v>
      </c>
      <c r="C55">
        <v>0</v>
      </c>
      <c r="D55">
        <v>26</v>
      </c>
      <c r="E55">
        <v>0</v>
      </c>
      <c r="F55" t="str">
        <v>all free</v>
      </c>
      <c r="G55" t="str">
        <v>all free</v>
      </c>
      <c r="H55" t="str">
        <v>Global</v>
      </c>
    </row>
    <row r="56" spans="2:8" x14ac:dyDescent="0.25">
      <c r="B56">
        <v>1053</v>
      </c>
      <c r="C56">
        <v>0</v>
      </c>
      <c r="D56">
        <v>26.5</v>
      </c>
      <c r="E56">
        <v>0</v>
      </c>
      <c r="F56" t="str">
        <v>all free</v>
      </c>
      <c r="G56" t="str">
        <v>all free</v>
      </c>
      <c r="H56" t="str">
        <v>Global</v>
      </c>
    </row>
    <row r="57" spans="2:8" x14ac:dyDescent="0.25">
      <c r="B57">
        <v>1054</v>
      </c>
      <c r="C57">
        <v>0</v>
      </c>
      <c r="D57">
        <v>27</v>
      </c>
      <c r="E57">
        <v>0</v>
      </c>
      <c r="F57" t="str">
        <v>all free</v>
      </c>
      <c r="G57" t="str">
        <v>all free</v>
      </c>
      <c r="H57" t="str">
        <v>Global</v>
      </c>
    </row>
    <row r="58" spans="2:8" x14ac:dyDescent="0.25">
      <c r="B58">
        <v>1055</v>
      </c>
      <c r="C58">
        <v>0</v>
      </c>
      <c r="D58">
        <v>27.5</v>
      </c>
      <c r="E58">
        <v>0</v>
      </c>
      <c r="F58" t="str">
        <v>all free</v>
      </c>
      <c r="G58" t="str">
        <v>all free</v>
      </c>
      <c r="H58" t="str">
        <v>Global</v>
      </c>
    </row>
    <row r="59" spans="2:8" x14ac:dyDescent="0.25">
      <c r="B59">
        <v>1056</v>
      </c>
      <c r="C59">
        <v>0</v>
      </c>
      <c r="D59">
        <v>28</v>
      </c>
      <c r="E59">
        <v>0</v>
      </c>
      <c r="F59" t="str">
        <v>all fixed</v>
      </c>
      <c r="G59" t="str">
        <v>all free</v>
      </c>
      <c r="H59" t="str">
        <v>Global</v>
      </c>
    </row>
    <row r="60" spans="2:8" x14ac:dyDescent="0.25">
      <c r="B60">
        <v>1057</v>
      </c>
      <c r="C60">
        <v>0</v>
      </c>
      <c r="D60">
        <v>28.5</v>
      </c>
      <c r="E60">
        <v>0</v>
      </c>
      <c r="F60" t="str">
        <v>all free</v>
      </c>
      <c r="G60" t="str">
        <v>all free</v>
      </c>
      <c r="H60" t="str">
        <v>Global</v>
      </c>
    </row>
    <row r="61" spans="2:8" x14ac:dyDescent="0.25">
      <c r="B61">
        <v>1058</v>
      </c>
      <c r="C61">
        <v>0</v>
      </c>
      <c r="D61">
        <v>29</v>
      </c>
      <c r="E61">
        <v>0</v>
      </c>
      <c r="F61" t="str">
        <v>all free</v>
      </c>
      <c r="G61" t="str">
        <v>all free</v>
      </c>
      <c r="H61" t="str">
        <v>Global</v>
      </c>
    </row>
    <row r="62" spans="2:8" x14ac:dyDescent="0.25">
      <c r="B62">
        <v>1059</v>
      </c>
      <c r="C62">
        <v>0</v>
      </c>
      <c r="D62">
        <v>29.5</v>
      </c>
      <c r="E62">
        <v>0</v>
      </c>
      <c r="F62" t="str">
        <v>all free</v>
      </c>
      <c r="G62" t="str">
        <v>all free</v>
      </c>
      <c r="H62" t="str">
        <v>Global</v>
      </c>
    </row>
    <row r="63" spans="2:8" x14ac:dyDescent="0.25">
      <c r="B63">
        <v>1060</v>
      </c>
      <c r="C63">
        <v>0</v>
      </c>
      <c r="D63">
        <v>30</v>
      </c>
      <c r="E63">
        <v>0</v>
      </c>
      <c r="F63" t="str">
        <v>all free</v>
      </c>
      <c r="G63" t="str">
        <v>all free</v>
      </c>
      <c r="H63" t="str">
        <v>Global</v>
      </c>
    </row>
    <row r="64" spans="2:8" x14ac:dyDescent="0.25">
      <c r="B64">
        <v>1061</v>
      </c>
      <c r="C64">
        <v>0</v>
      </c>
      <c r="D64">
        <v>30.5</v>
      </c>
      <c r="E64">
        <v>0</v>
      </c>
      <c r="F64" t="str">
        <v>all free</v>
      </c>
      <c r="G64" t="str">
        <v>all free</v>
      </c>
      <c r="H64" t="str">
        <v>Global</v>
      </c>
    </row>
    <row r="65" spans="2:8" x14ac:dyDescent="0.25">
      <c r="B65">
        <v>1062</v>
      </c>
      <c r="C65">
        <v>0</v>
      </c>
      <c r="D65">
        <v>31</v>
      </c>
      <c r="E65">
        <v>0</v>
      </c>
      <c r="F65" t="str">
        <v>all free</v>
      </c>
      <c r="G65" t="str">
        <v>all free</v>
      </c>
      <c r="H65" t="str">
        <v>Global</v>
      </c>
    </row>
    <row r="66" spans="2:8" x14ac:dyDescent="0.25">
      <c r="B66">
        <v>1063</v>
      </c>
      <c r="C66">
        <v>0</v>
      </c>
      <c r="D66">
        <v>31.5</v>
      </c>
      <c r="E66">
        <v>0</v>
      </c>
      <c r="F66" t="str">
        <v>all free</v>
      </c>
      <c r="G66" t="str">
        <v>all free</v>
      </c>
      <c r="H66" t="str">
        <v>Global</v>
      </c>
    </row>
    <row r="67" spans="2:8" x14ac:dyDescent="0.25">
      <c r="B67">
        <v>1064</v>
      </c>
      <c r="C67">
        <v>0</v>
      </c>
      <c r="D67">
        <v>32</v>
      </c>
      <c r="E67">
        <v>0</v>
      </c>
      <c r="F67" t="str">
        <v>all free</v>
      </c>
      <c r="G67" t="str">
        <v>all free</v>
      </c>
      <c r="H67" t="str">
        <v>Global</v>
      </c>
    </row>
    <row r="68" spans="2:8" x14ac:dyDescent="0.25">
      <c r="B68">
        <v>1065</v>
      </c>
      <c r="C68">
        <v>0</v>
      </c>
      <c r="D68">
        <v>32.5</v>
      </c>
      <c r="E68">
        <v>0</v>
      </c>
      <c r="F68" t="str">
        <v>all free</v>
      </c>
      <c r="G68" t="str">
        <v>all free</v>
      </c>
      <c r="H68" t="str">
        <v>Global</v>
      </c>
    </row>
    <row r="69" spans="2:8" x14ac:dyDescent="0.25">
      <c r="B69">
        <v>1066</v>
      </c>
      <c r="C69">
        <v>0</v>
      </c>
      <c r="D69">
        <v>33</v>
      </c>
      <c r="E69">
        <v>0</v>
      </c>
      <c r="F69" t="str">
        <v>all free</v>
      </c>
      <c r="G69" t="str">
        <v>all free</v>
      </c>
      <c r="H69" t="str">
        <v>Global</v>
      </c>
    </row>
    <row r="70" spans="2:8" x14ac:dyDescent="0.25">
      <c r="B70">
        <v>1067</v>
      </c>
      <c r="C70">
        <v>0</v>
      </c>
      <c r="D70">
        <v>33.5</v>
      </c>
      <c r="E70">
        <v>0</v>
      </c>
      <c r="F70" t="str">
        <v>all free</v>
      </c>
      <c r="G70" t="str">
        <v>all free</v>
      </c>
      <c r="H70" t="str">
        <v>Global</v>
      </c>
    </row>
    <row r="71" spans="2:8" x14ac:dyDescent="0.25">
      <c r="B71">
        <v>1068</v>
      </c>
      <c r="C71">
        <v>0</v>
      </c>
      <c r="D71">
        <v>34</v>
      </c>
      <c r="E71">
        <v>0</v>
      </c>
      <c r="F71" t="str">
        <v>all free</v>
      </c>
      <c r="G71" t="str">
        <v>all free</v>
      </c>
      <c r="H71" t="str">
        <v>Global</v>
      </c>
    </row>
    <row r="72" spans="2:8" x14ac:dyDescent="0.25">
      <c r="B72">
        <v>1069</v>
      </c>
      <c r="C72">
        <v>0</v>
      </c>
      <c r="D72">
        <v>34.5</v>
      </c>
      <c r="E72">
        <v>0</v>
      </c>
      <c r="F72" t="str">
        <v>all free</v>
      </c>
      <c r="G72" t="str">
        <v>all free</v>
      </c>
      <c r="H72" t="str">
        <v>Global</v>
      </c>
    </row>
    <row r="73" spans="2:8" x14ac:dyDescent="0.25">
      <c r="B73">
        <v>1070</v>
      </c>
      <c r="C73">
        <v>0</v>
      </c>
      <c r="D73">
        <v>35</v>
      </c>
      <c r="E73">
        <v>0</v>
      </c>
      <c r="F73" t="str">
        <v>all free</v>
      </c>
      <c r="G73" t="str">
        <v>all free</v>
      </c>
      <c r="H73" t="str">
        <v>Global</v>
      </c>
    </row>
    <row r="74" spans="2:8" x14ac:dyDescent="0.25">
      <c r="B74">
        <v>1071</v>
      </c>
      <c r="C74">
        <v>0</v>
      </c>
      <c r="D74">
        <v>35.5</v>
      </c>
      <c r="E74">
        <v>0</v>
      </c>
      <c r="F74" t="str">
        <v>all free</v>
      </c>
      <c r="G74" t="str">
        <v>all free</v>
      </c>
      <c r="H74" t="str">
        <v>Global</v>
      </c>
    </row>
    <row r="75" spans="2:8" x14ac:dyDescent="0.25">
      <c r="B75">
        <v>1072</v>
      </c>
      <c r="C75">
        <v>0</v>
      </c>
      <c r="D75">
        <v>36</v>
      </c>
      <c r="E75">
        <v>0</v>
      </c>
      <c r="F75" t="str">
        <v>all free</v>
      </c>
      <c r="G75" t="str">
        <v>all free</v>
      </c>
      <c r="H75" t="str">
        <v>Global</v>
      </c>
    </row>
    <row r="76" spans="2:8" x14ac:dyDescent="0.25">
      <c r="B76">
        <v>1073</v>
      </c>
      <c r="C76">
        <v>0</v>
      </c>
      <c r="D76">
        <v>36.5</v>
      </c>
      <c r="E76">
        <v>0</v>
      </c>
      <c r="F76" t="str">
        <v>all free</v>
      </c>
      <c r="G76" t="str">
        <v>all free</v>
      </c>
      <c r="H76" t="str">
        <v>Global</v>
      </c>
    </row>
    <row r="77" spans="2:8" x14ac:dyDescent="0.25">
      <c r="B77">
        <v>1074</v>
      </c>
      <c r="C77">
        <v>0</v>
      </c>
      <c r="D77">
        <v>37</v>
      </c>
      <c r="E77">
        <v>0</v>
      </c>
      <c r="F77" t="str">
        <v>all free</v>
      </c>
      <c r="G77" t="str">
        <v>all free</v>
      </c>
      <c r="H77" t="str">
        <v>Global</v>
      </c>
    </row>
    <row r="78" spans="2:8" x14ac:dyDescent="0.25">
      <c r="B78">
        <v>1075</v>
      </c>
      <c r="C78">
        <v>0</v>
      </c>
      <c r="D78">
        <v>37.5</v>
      </c>
      <c r="E78">
        <v>0</v>
      </c>
      <c r="F78" t="str">
        <v>all free</v>
      </c>
      <c r="G78" t="str">
        <v>all free</v>
      </c>
      <c r="H78" t="str">
        <v>Global</v>
      </c>
    </row>
    <row r="79" spans="2:8" x14ac:dyDescent="0.25">
      <c r="B79">
        <v>1076</v>
      </c>
      <c r="C79">
        <v>0</v>
      </c>
      <c r="D79">
        <v>38</v>
      </c>
      <c r="E79">
        <v>0</v>
      </c>
      <c r="F79" t="str">
        <v>all free</v>
      </c>
      <c r="G79" t="str">
        <v>all free</v>
      </c>
      <c r="H79" t="str">
        <v>Global</v>
      </c>
    </row>
    <row r="80" spans="2:8" x14ac:dyDescent="0.25">
      <c r="B80">
        <v>1077</v>
      </c>
      <c r="C80">
        <v>0</v>
      </c>
      <c r="D80">
        <v>38.5</v>
      </c>
      <c r="E80">
        <v>0</v>
      </c>
      <c r="F80" t="str">
        <v>all free</v>
      </c>
      <c r="G80" t="str">
        <v>all free</v>
      </c>
      <c r="H80" t="str">
        <v>Global</v>
      </c>
    </row>
    <row r="81" spans="2:8" x14ac:dyDescent="0.25">
      <c r="B81">
        <v>1078</v>
      </c>
      <c r="C81">
        <v>0</v>
      </c>
      <c r="D81">
        <v>39</v>
      </c>
      <c r="E81">
        <v>0</v>
      </c>
      <c r="F81" t="str">
        <v>all free</v>
      </c>
      <c r="G81" t="str">
        <v>all free</v>
      </c>
      <c r="H81" t="str">
        <v>Global</v>
      </c>
    </row>
    <row r="82" spans="2:8" x14ac:dyDescent="0.25">
      <c r="B82">
        <v>1079</v>
      </c>
      <c r="C82">
        <v>0</v>
      </c>
      <c r="D82">
        <v>39.5</v>
      </c>
      <c r="E82">
        <v>0</v>
      </c>
      <c r="F82" t="str">
        <v>all free</v>
      </c>
      <c r="G82" t="str">
        <v>all free</v>
      </c>
      <c r="H82" t="str">
        <v>Global</v>
      </c>
    </row>
    <row r="83" spans="2:8" x14ac:dyDescent="0.25">
      <c r="B83">
        <v>1080</v>
      </c>
      <c r="C83">
        <v>0</v>
      </c>
      <c r="D83">
        <v>40</v>
      </c>
      <c r="E83">
        <v>0</v>
      </c>
      <c r="F83" t="str">
        <v>all fixed</v>
      </c>
      <c r="G83" t="str">
        <v>all free</v>
      </c>
      <c r="H83" t="str">
        <v>Global</v>
      </c>
    </row>
    <row r="84" spans="2:8" x14ac:dyDescent="0.25">
      <c r="B84">
        <v>1081</v>
      </c>
      <c r="C84">
        <v>0</v>
      </c>
      <c r="D84">
        <v>40.5</v>
      </c>
      <c r="E84">
        <v>0</v>
      </c>
      <c r="F84" t="str">
        <v>all free</v>
      </c>
      <c r="G84" t="str">
        <v>all free</v>
      </c>
      <c r="H84" t="str">
        <v>Global</v>
      </c>
    </row>
    <row r="85" spans="2:8" x14ac:dyDescent="0.25">
      <c r="B85">
        <v>1082</v>
      </c>
      <c r="C85">
        <v>0</v>
      </c>
      <c r="D85">
        <v>41</v>
      </c>
      <c r="E85">
        <v>0</v>
      </c>
      <c r="F85" t="str">
        <v>all free</v>
      </c>
      <c r="G85" t="str">
        <v>all free</v>
      </c>
      <c r="H85" t="str">
        <v>Global</v>
      </c>
    </row>
    <row r="86" spans="2:8" x14ac:dyDescent="0.25">
      <c r="B86">
        <v>1083</v>
      </c>
      <c r="C86">
        <v>0</v>
      </c>
      <c r="D86">
        <v>41.5</v>
      </c>
      <c r="E86">
        <v>0</v>
      </c>
      <c r="F86" t="str">
        <v>all free</v>
      </c>
      <c r="G86" t="str">
        <v>all free</v>
      </c>
      <c r="H86" t="str">
        <v>Global</v>
      </c>
    </row>
    <row r="87" spans="2:8" x14ac:dyDescent="0.25">
      <c r="B87">
        <v>1084</v>
      </c>
      <c r="C87">
        <v>0</v>
      </c>
      <c r="D87">
        <v>42</v>
      </c>
      <c r="E87">
        <v>0</v>
      </c>
      <c r="F87" t="str">
        <v>all free</v>
      </c>
      <c r="G87" t="str">
        <v>all free</v>
      </c>
      <c r="H87" t="str">
        <v>Global</v>
      </c>
    </row>
    <row r="88" spans="2:8" x14ac:dyDescent="0.25">
      <c r="B88">
        <v>1085</v>
      </c>
      <c r="C88">
        <v>0</v>
      </c>
      <c r="D88">
        <v>42.5</v>
      </c>
      <c r="E88">
        <v>0</v>
      </c>
      <c r="F88" t="str">
        <v>all free</v>
      </c>
      <c r="G88" t="str">
        <v>all free</v>
      </c>
      <c r="H88" t="str">
        <v>Global</v>
      </c>
    </row>
    <row r="89" spans="2:8" x14ac:dyDescent="0.25">
      <c r="B89">
        <v>1086</v>
      </c>
      <c r="C89">
        <v>0</v>
      </c>
      <c r="D89">
        <v>43</v>
      </c>
      <c r="E89">
        <v>0</v>
      </c>
      <c r="F89" t="str">
        <v>all free</v>
      </c>
      <c r="G89" t="str">
        <v>all free</v>
      </c>
      <c r="H89" t="str">
        <v>Global</v>
      </c>
    </row>
    <row r="90" spans="2:8" x14ac:dyDescent="0.25">
      <c r="B90">
        <v>1087</v>
      </c>
      <c r="C90">
        <v>0</v>
      </c>
      <c r="D90">
        <v>43.5</v>
      </c>
      <c r="E90">
        <v>0</v>
      </c>
      <c r="F90" t="str">
        <v>all free</v>
      </c>
      <c r="G90" t="str">
        <v>all free</v>
      </c>
      <c r="H90" t="str">
        <v>Global</v>
      </c>
    </row>
    <row r="91" spans="2:8" x14ac:dyDescent="0.25">
      <c r="B91">
        <v>1088</v>
      </c>
      <c r="C91">
        <v>0</v>
      </c>
      <c r="D91">
        <v>44</v>
      </c>
      <c r="E91">
        <v>0</v>
      </c>
      <c r="F91" t="str">
        <v>all free</v>
      </c>
      <c r="G91" t="str">
        <v>all free</v>
      </c>
      <c r="H91" t="str">
        <v>Global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98A6-0CCB-4245-ADDB-47DA86D547A2}">
  <dimension ref="B2:S90"/>
  <sheetViews>
    <sheetView workbookViewId="0">
      <selection activeCell="B4" sqref="B4"/>
    </sheetView>
  </sheetViews>
  <sheetFormatPr defaultRowHeight="15" x14ac:dyDescent="0.25"/>
  <cols>
    <col min="2" max="9" width="21.42578125" customWidth="1"/>
    <col min="13" max="19" width="21.42578125" customWidth="1"/>
  </cols>
  <sheetData>
    <row r="2" spans="2:19" ht="15.75" thickBot="1" x14ac:dyDescent="0.3">
      <c r="B2" s="1" t="s">
        <v>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M2" s="4" t="s">
        <v>0</v>
      </c>
      <c r="N2" s="4" t="s">
        <v>32</v>
      </c>
      <c r="O2" s="4" t="s">
        <v>33</v>
      </c>
      <c r="P2" s="4" t="s">
        <v>31</v>
      </c>
      <c r="Q2" s="4" t="s">
        <v>34</v>
      </c>
      <c r="R2" s="4" t="s">
        <v>35</v>
      </c>
      <c r="S2" s="4" t="s">
        <v>36</v>
      </c>
    </row>
    <row r="3" spans="2:19" ht="15.75" thickTop="1" x14ac:dyDescent="0.25">
      <c r="B3" cm="1">
        <f t="array" ref="B3:B90">_xlfn.SEQUENCE('Bridge Info'!D9,,0)+10000</f>
        <v>10000</v>
      </c>
      <c r="C3" cm="1">
        <f t="array" ref="C3:C90">_xlfn.DROP(_xlfn.ANCHORARRAY('Cap Joints'!B3),-1)</f>
        <v>1000</v>
      </c>
      <c r="D3" cm="1">
        <f t="array" ref="D3:D90">_xlfn.DROP(_xlfn.ANCHORARRAY('Cap Joints'!B3),1)</f>
        <v>1001</v>
      </c>
      <c r="F3" t="str" cm="1">
        <f t="array" ref="F3:F90">LEFT(_xlfn.ANCHORARRAY(B3),0) &amp; "Beam"</f>
        <v>Beam</v>
      </c>
      <c r="G3" t="str" cm="1">
        <f t="array" ref="G3:G90">LEFT(_xlfn.ANCHORARRAY(B3),0) &amp; "Cap"</f>
        <v>Cap</v>
      </c>
      <c r="H3" t="str" cm="1">
        <f t="array" ref="H3:H90">_xlfn.ANCHORARRAY(G3)</f>
        <v>Cap</v>
      </c>
      <c r="I3" t="str" cm="1">
        <f t="array" ref="I3:I90">LEFT(_xlfn.ANCHORARRAY(B3),0) &amp; "Fc_4"</f>
        <v>Fc_4</v>
      </c>
      <c r="M3" cm="1">
        <f t="array" ref="M3:M90">_xlfn.ANCHORARRAY(B3)</f>
        <v>10000</v>
      </c>
      <c r="N3" cm="1">
        <f t="array" ref="N3:N90">_xlfn.ANCHORARRAY($B$3)*0</f>
        <v>0</v>
      </c>
      <c r="O3" cm="1">
        <f t="array" ref="O3:O90">_xlfn.ANCHORARRAY($B$3)*0</f>
        <v>0</v>
      </c>
      <c r="P3" cm="1">
        <f t="array" ref="P3:P90">_xlfn.ANCHORARRAY(B3)*0 + 3.5/2</f>
        <v>1.75</v>
      </c>
      <c r="Q3" cm="1">
        <f t="array" ref="Q3:Q90">_xlfn.ANCHORARRAY($B$3)*0</f>
        <v>0</v>
      </c>
      <c r="R3" cm="1">
        <f t="array" ref="R3:R90">_xlfn.ANCHORARRAY($B$3)*0</f>
        <v>0</v>
      </c>
      <c r="S3" cm="1">
        <f t="array" ref="S3:S90">_xlfn.ANCHORARRAY(B3)*0 + 3.5/2</f>
        <v>1.75</v>
      </c>
    </row>
    <row r="4" spans="2:19" x14ac:dyDescent="0.25">
      <c r="B4">
        <v>10001</v>
      </c>
      <c r="C4">
        <v>1001</v>
      </c>
      <c r="D4">
        <v>1002</v>
      </c>
      <c r="F4" t="str">
        <v>Beam</v>
      </c>
      <c r="G4" t="str">
        <v>Cap</v>
      </c>
      <c r="H4" t="str">
        <v>Cap</v>
      </c>
      <c r="I4" t="str">
        <v>Fc_4</v>
      </c>
      <c r="M4">
        <v>10001</v>
      </c>
      <c r="N4">
        <v>0</v>
      </c>
      <c r="O4">
        <v>0</v>
      </c>
      <c r="P4">
        <v>1.75</v>
      </c>
      <c r="Q4">
        <v>0</v>
      </c>
      <c r="R4">
        <v>0</v>
      </c>
      <c r="S4">
        <v>1.75</v>
      </c>
    </row>
    <row r="5" spans="2:19" x14ac:dyDescent="0.25">
      <c r="B5">
        <v>10002</v>
      </c>
      <c r="C5">
        <v>1002</v>
      </c>
      <c r="D5">
        <v>1003</v>
      </c>
      <c r="F5" t="str">
        <v>Beam</v>
      </c>
      <c r="G5" t="str">
        <v>Cap</v>
      </c>
      <c r="H5" t="str">
        <v>Cap</v>
      </c>
      <c r="I5" t="str">
        <v>Fc_4</v>
      </c>
      <c r="M5">
        <v>10002</v>
      </c>
      <c r="N5">
        <v>0</v>
      </c>
      <c r="O5">
        <v>0</v>
      </c>
      <c r="P5">
        <v>1.75</v>
      </c>
      <c r="Q5">
        <v>0</v>
      </c>
      <c r="R5">
        <v>0</v>
      </c>
      <c r="S5">
        <v>1.75</v>
      </c>
    </row>
    <row r="6" spans="2:19" x14ac:dyDescent="0.25">
      <c r="B6">
        <v>10003</v>
      </c>
      <c r="C6">
        <v>1003</v>
      </c>
      <c r="D6">
        <v>1004</v>
      </c>
      <c r="F6" t="str">
        <v>Beam</v>
      </c>
      <c r="G6" t="str">
        <v>Cap</v>
      </c>
      <c r="H6" t="str">
        <v>Cap</v>
      </c>
      <c r="I6" t="str">
        <v>Fc_4</v>
      </c>
      <c r="M6">
        <v>10003</v>
      </c>
      <c r="N6">
        <v>0</v>
      </c>
      <c r="O6">
        <v>0</v>
      </c>
      <c r="P6">
        <v>1.75</v>
      </c>
      <c r="Q6">
        <v>0</v>
      </c>
      <c r="R6">
        <v>0</v>
      </c>
      <c r="S6">
        <v>1.75</v>
      </c>
    </row>
    <row r="7" spans="2:19" x14ac:dyDescent="0.25">
      <c r="B7">
        <v>10004</v>
      </c>
      <c r="C7">
        <v>1004</v>
      </c>
      <c r="D7">
        <v>1005</v>
      </c>
      <c r="F7" t="str">
        <v>Beam</v>
      </c>
      <c r="G7" t="str">
        <v>Cap</v>
      </c>
      <c r="H7" t="str">
        <v>Cap</v>
      </c>
      <c r="I7" t="str">
        <v>Fc_4</v>
      </c>
      <c r="M7">
        <v>10004</v>
      </c>
      <c r="N7">
        <v>0</v>
      </c>
      <c r="O7">
        <v>0</v>
      </c>
      <c r="P7">
        <v>1.75</v>
      </c>
      <c r="Q7">
        <v>0</v>
      </c>
      <c r="R7">
        <v>0</v>
      </c>
      <c r="S7">
        <v>1.75</v>
      </c>
    </row>
    <row r="8" spans="2:19" x14ac:dyDescent="0.25">
      <c r="B8">
        <v>10005</v>
      </c>
      <c r="C8">
        <v>1005</v>
      </c>
      <c r="D8">
        <v>1006</v>
      </c>
      <c r="F8" t="str">
        <v>Beam</v>
      </c>
      <c r="G8" t="str">
        <v>Cap</v>
      </c>
      <c r="H8" t="str">
        <v>Cap</v>
      </c>
      <c r="I8" t="str">
        <v>Fc_4</v>
      </c>
      <c r="M8">
        <v>10005</v>
      </c>
      <c r="N8">
        <v>0</v>
      </c>
      <c r="O8">
        <v>0</v>
      </c>
      <c r="P8">
        <v>1.75</v>
      </c>
      <c r="Q8">
        <v>0</v>
      </c>
      <c r="R8">
        <v>0</v>
      </c>
      <c r="S8">
        <v>1.75</v>
      </c>
    </row>
    <row r="9" spans="2:19" x14ac:dyDescent="0.25">
      <c r="B9">
        <v>10006</v>
      </c>
      <c r="C9">
        <v>1006</v>
      </c>
      <c r="D9">
        <v>1007</v>
      </c>
      <c r="F9" t="str">
        <v>Beam</v>
      </c>
      <c r="G9" t="str">
        <v>Cap</v>
      </c>
      <c r="H9" t="str">
        <v>Cap</v>
      </c>
      <c r="I9" t="str">
        <v>Fc_4</v>
      </c>
      <c r="M9">
        <v>10006</v>
      </c>
      <c r="N9">
        <v>0</v>
      </c>
      <c r="O9">
        <v>0</v>
      </c>
      <c r="P9">
        <v>1.75</v>
      </c>
      <c r="Q9">
        <v>0</v>
      </c>
      <c r="R9">
        <v>0</v>
      </c>
      <c r="S9">
        <v>1.75</v>
      </c>
    </row>
    <row r="10" spans="2:19" x14ac:dyDescent="0.25">
      <c r="B10">
        <v>10007</v>
      </c>
      <c r="C10">
        <v>1007</v>
      </c>
      <c r="D10">
        <v>1008</v>
      </c>
      <c r="F10" t="str">
        <v>Beam</v>
      </c>
      <c r="G10" t="str">
        <v>Cap</v>
      </c>
      <c r="H10" t="str">
        <v>Cap</v>
      </c>
      <c r="I10" t="str">
        <v>Fc_4</v>
      </c>
      <c r="M10">
        <v>10007</v>
      </c>
      <c r="N10">
        <v>0</v>
      </c>
      <c r="O10">
        <v>0</v>
      </c>
      <c r="P10">
        <v>1.75</v>
      </c>
      <c r="Q10">
        <v>0</v>
      </c>
      <c r="R10">
        <v>0</v>
      </c>
      <c r="S10">
        <v>1.75</v>
      </c>
    </row>
    <row r="11" spans="2:19" x14ac:dyDescent="0.25">
      <c r="B11">
        <v>10008</v>
      </c>
      <c r="C11">
        <v>1008</v>
      </c>
      <c r="D11">
        <v>1009</v>
      </c>
      <c r="F11" t="str">
        <v>Beam</v>
      </c>
      <c r="G11" t="str">
        <v>Cap</v>
      </c>
      <c r="H11" t="str">
        <v>Cap</v>
      </c>
      <c r="I11" t="str">
        <v>Fc_4</v>
      </c>
      <c r="M11">
        <v>10008</v>
      </c>
      <c r="N11">
        <v>0</v>
      </c>
      <c r="O11">
        <v>0</v>
      </c>
      <c r="P11">
        <v>1.75</v>
      </c>
      <c r="Q11">
        <v>0</v>
      </c>
      <c r="R11">
        <v>0</v>
      </c>
      <c r="S11">
        <v>1.75</v>
      </c>
    </row>
    <row r="12" spans="2:19" x14ac:dyDescent="0.25">
      <c r="B12">
        <v>10009</v>
      </c>
      <c r="C12">
        <v>1009</v>
      </c>
      <c r="D12">
        <v>1010</v>
      </c>
      <c r="F12" t="str">
        <v>Beam</v>
      </c>
      <c r="G12" t="str">
        <v>Cap</v>
      </c>
      <c r="H12" t="str">
        <v>Cap</v>
      </c>
      <c r="I12" t="str">
        <v>Fc_4</v>
      </c>
      <c r="M12">
        <v>10009</v>
      </c>
      <c r="N12">
        <v>0</v>
      </c>
      <c r="O12">
        <v>0</v>
      </c>
      <c r="P12">
        <v>1.75</v>
      </c>
      <c r="Q12">
        <v>0</v>
      </c>
      <c r="R12">
        <v>0</v>
      </c>
      <c r="S12">
        <v>1.75</v>
      </c>
    </row>
    <row r="13" spans="2:19" x14ac:dyDescent="0.25">
      <c r="B13">
        <v>10010</v>
      </c>
      <c r="C13">
        <v>1010</v>
      </c>
      <c r="D13">
        <v>1011</v>
      </c>
      <c r="F13" t="str">
        <v>Beam</v>
      </c>
      <c r="G13" t="str">
        <v>Cap</v>
      </c>
      <c r="H13" t="str">
        <v>Cap</v>
      </c>
      <c r="I13" t="str">
        <v>Fc_4</v>
      </c>
      <c r="M13">
        <v>10010</v>
      </c>
      <c r="N13">
        <v>0</v>
      </c>
      <c r="O13">
        <v>0</v>
      </c>
      <c r="P13">
        <v>1.75</v>
      </c>
      <c r="Q13">
        <v>0</v>
      </c>
      <c r="R13">
        <v>0</v>
      </c>
      <c r="S13">
        <v>1.75</v>
      </c>
    </row>
    <row r="14" spans="2:19" x14ac:dyDescent="0.25">
      <c r="B14">
        <v>10011</v>
      </c>
      <c r="C14">
        <v>1011</v>
      </c>
      <c r="D14">
        <v>1012</v>
      </c>
      <c r="F14" t="str">
        <v>Beam</v>
      </c>
      <c r="G14" t="str">
        <v>Cap</v>
      </c>
      <c r="H14" t="str">
        <v>Cap</v>
      </c>
      <c r="I14" t="str">
        <v>Fc_4</v>
      </c>
      <c r="M14">
        <v>10011</v>
      </c>
      <c r="N14">
        <v>0</v>
      </c>
      <c r="O14">
        <v>0</v>
      </c>
      <c r="P14">
        <v>1.75</v>
      </c>
      <c r="Q14">
        <v>0</v>
      </c>
      <c r="R14">
        <v>0</v>
      </c>
      <c r="S14">
        <v>1.75</v>
      </c>
    </row>
    <row r="15" spans="2:19" x14ac:dyDescent="0.25">
      <c r="B15">
        <v>10012</v>
      </c>
      <c r="C15">
        <v>1012</v>
      </c>
      <c r="D15">
        <v>1013</v>
      </c>
      <c r="F15" t="str">
        <v>Beam</v>
      </c>
      <c r="G15" t="str">
        <v>Cap</v>
      </c>
      <c r="H15" t="str">
        <v>Cap</v>
      </c>
      <c r="I15" t="str">
        <v>Fc_4</v>
      </c>
      <c r="M15">
        <v>10012</v>
      </c>
      <c r="N15">
        <v>0</v>
      </c>
      <c r="O15">
        <v>0</v>
      </c>
      <c r="P15">
        <v>1.75</v>
      </c>
      <c r="Q15">
        <v>0</v>
      </c>
      <c r="R15">
        <v>0</v>
      </c>
      <c r="S15">
        <v>1.75</v>
      </c>
    </row>
    <row r="16" spans="2:19" x14ac:dyDescent="0.25">
      <c r="B16">
        <v>10013</v>
      </c>
      <c r="C16">
        <v>1013</v>
      </c>
      <c r="D16">
        <v>1014</v>
      </c>
      <c r="F16" t="str">
        <v>Beam</v>
      </c>
      <c r="G16" t="str">
        <v>Cap</v>
      </c>
      <c r="H16" t="str">
        <v>Cap</v>
      </c>
      <c r="I16" t="str">
        <v>Fc_4</v>
      </c>
      <c r="M16">
        <v>10013</v>
      </c>
      <c r="N16">
        <v>0</v>
      </c>
      <c r="O16">
        <v>0</v>
      </c>
      <c r="P16">
        <v>1.75</v>
      </c>
      <c r="Q16">
        <v>0</v>
      </c>
      <c r="R16">
        <v>0</v>
      </c>
      <c r="S16">
        <v>1.75</v>
      </c>
    </row>
    <row r="17" spans="2:19" x14ac:dyDescent="0.25">
      <c r="B17">
        <v>10014</v>
      </c>
      <c r="C17">
        <v>1014</v>
      </c>
      <c r="D17">
        <v>1015</v>
      </c>
      <c r="F17" t="str">
        <v>Beam</v>
      </c>
      <c r="G17" t="str">
        <v>Cap</v>
      </c>
      <c r="H17" t="str">
        <v>Cap</v>
      </c>
      <c r="I17" t="str">
        <v>Fc_4</v>
      </c>
      <c r="M17">
        <v>10014</v>
      </c>
      <c r="N17">
        <v>0</v>
      </c>
      <c r="O17">
        <v>0</v>
      </c>
      <c r="P17">
        <v>1.75</v>
      </c>
      <c r="Q17">
        <v>0</v>
      </c>
      <c r="R17">
        <v>0</v>
      </c>
      <c r="S17">
        <v>1.75</v>
      </c>
    </row>
    <row r="18" spans="2:19" x14ac:dyDescent="0.25">
      <c r="B18">
        <v>10015</v>
      </c>
      <c r="C18">
        <v>1015</v>
      </c>
      <c r="D18">
        <v>1016</v>
      </c>
      <c r="F18" t="str">
        <v>Beam</v>
      </c>
      <c r="G18" t="str">
        <v>Cap</v>
      </c>
      <c r="H18" t="str">
        <v>Cap</v>
      </c>
      <c r="I18" t="str">
        <v>Fc_4</v>
      </c>
      <c r="M18">
        <v>10015</v>
      </c>
      <c r="N18">
        <v>0</v>
      </c>
      <c r="O18">
        <v>0</v>
      </c>
      <c r="P18">
        <v>1.75</v>
      </c>
      <c r="Q18">
        <v>0</v>
      </c>
      <c r="R18">
        <v>0</v>
      </c>
      <c r="S18">
        <v>1.75</v>
      </c>
    </row>
    <row r="19" spans="2:19" x14ac:dyDescent="0.25">
      <c r="B19">
        <v>10016</v>
      </c>
      <c r="C19">
        <v>1016</v>
      </c>
      <c r="D19">
        <v>1017</v>
      </c>
      <c r="F19" t="str">
        <v>Beam</v>
      </c>
      <c r="G19" t="str">
        <v>Cap</v>
      </c>
      <c r="H19" t="str">
        <v>Cap</v>
      </c>
      <c r="I19" t="str">
        <v>Fc_4</v>
      </c>
      <c r="M19">
        <v>10016</v>
      </c>
      <c r="N19">
        <v>0</v>
      </c>
      <c r="O19">
        <v>0</v>
      </c>
      <c r="P19">
        <v>1.75</v>
      </c>
      <c r="Q19">
        <v>0</v>
      </c>
      <c r="R19">
        <v>0</v>
      </c>
      <c r="S19">
        <v>1.75</v>
      </c>
    </row>
    <row r="20" spans="2:19" x14ac:dyDescent="0.25">
      <c r="B20">
        <v>10017</v>
      </c>
      <c r="C20">
        <v>1017</v>
      </c>
      <c r="D20">
        <v>1018</v>
      </c>
      <c r="F20" t="str">
        <v>Beam</v>
      </c>
      <c r="G20" t="str">
        <v>Cap</v>
      </c>
      <c r="H20" t="str">
        <v>Cap</v>
      </c>
      <c r="I20" t="str">
        <v>Fc_4</v>
      </c>
      <c r="M20">
        <v>10017</v>
      </c>
      <c r="N20">
        <v>0</v>
      </c>
      <c r="O20">
        <v>0</v>
      </c>
      <c r="P20">
        <v>1.75</v>
      </c>
      <c r="Q20">
        <v>0</v>
      </c>
      <c r="R20">
        <v>0</v>
      </c>
      <c r="S20">
        <v>1.75</v>
      </c>
    </row>
    <row r="21" spans="2:19" x14ac:dyDescent="0.25">
      <c r="B21">
        <v>10018</v>
      </c>
      <c r="C21">
        <v>1018</v>
      </c>
      <c r="D21">
        <v>1019</v>
      </c>
      <c r="F21" t="str">
        <v>Beam</v>
      </c>
      <c r="G21" t="str">
        <v>Cap</v>
      </c>
      <c r="H21" t="str">
        <v>Cap</v>
      </c>
      <c r="I21" t="str">
        <v>Fc_4</v>
      </c>
      <c r="M21">
        <v>10018</v>
      </c>
      <c r="N21">
        <v>0</v>
      </c>
      <c r="O21">
        <v>0</v>
      </c>
      <c r="P21">
        <v>1.75</v>
      </c>
      <c r="Q21">
        <v>0</v>
      </c>
      <c r="R21">
        <v>0</v>
      </c>
      <c r="S21">
        <v>1.75</v>
      </c>
    </row>
    <row r="22" spans="2:19" x14ac:dyDescent="0.25">
      <c r="B22">
        <v>10019</v>
      </c>
      <c r="C22">
        <v>1019</v>
      </c>
      <c r="D22">
        <v>1020</v>
      </c>
      <c r="F22" t="str">
        <v>Beam</v>
      </c>
      <c r="G22" t="str">
        <v>Cap</v>
      </c>
      <c r="H22" t="str">
        <v>Cap</v>
      </c>
      <c r="I22" t="str">
        <v>Fc_4</v>
      </c>
      <c r="M22">
        <v>10019</v>
      </c>
      <c r="N22">
        <v>0</v>
      </c>
      <c r="O22">
        <v>0</v>
      </c>
      <c r="P22">
        <v>1.75</v>
      </c>
      <c r="Q22">
        <v>0</v>
      </c>
      <c r="R22">
        <v>0</v>
      </c>
      <c r="S22">
        <v>1.75</v>
      </c>
    </row>
    <row r="23" spans="2:19" x14ac:dyDescent="0.25">
      <c r="B23">
        <v>10020</v>
      </c>
      <c r="C23">
        <v>1020</v>
      </c>
      <c r="D23">
        <v>1021</v>
      </c>
      <c r="F23" t="str">
        <v>Beam</v>
      </c>
      <c r="G23" t="str">
        <v>Cap</v>
      </c>
      <c r="H23" t="str">
        <v>Cap</v>
      </c>
      <c r="I23" t="str">
        <v>Fc_4</v>
      </c>
      <c r="M23">
        <v>10020</v>
      </c>
      <c r="N23">
        <v>0</v>
      </c>
      <c r="O23">
        <v>0</v>
      </c>
      <c r="P23">
        <v>1.75</v>
      </c>
      <c r="Q23">
        <v>0</v>
      </c>
      <c r="R23">
        <v>0</v>
      </c>
      <c r="S23">
        <v>1.75</v>
      </c>
    </row>
    <row r="24" spans="2:19" x14ac:dyDescent="0.25">
      <c r="B24">
        <v>10021</v>
      </c>
      <c r="C24">
        <v>1021</v>
      </c>
      <c r="D24">
        <v>1022</v>
      </c>
      <c r="F24" t="str">
        <v>Beam</v>
      </c>
      <c r="G24" t="str">
        <v>Cap</v>
      </c>
      <c r="H24" t="str">
        <v>Cap</v>
      </c>
      <c r="I24" t="str">
        <v>Fc_4</v>
      </c>
      <c r="M24">
        <v>10021</v>
      </c>
      <c r="N24">
        <v>0</v>
      </c>
      <c r="O24">
        <v>0</v>
      </c>
      <c r="P24">
        <v>1.75</v>
      </c>
      <c r="Q24">
        <v>0</v>
      </c>
      <c r="R24">
        <v>0</v>
      </c>
      <c r="S24">
        <v>1.75</v>
      </c>
    </row>
    <row r="25" spans="2:19" x14ac:dyDescent="0.25">
      <c r="B25">
        <v>10022</v>
      </c>
      <c r="C25">
        <v>1022</v>
      </c>
      <c r="D25">
        <v>1023</v>
      </c>
      <c r="F25" t="str">
        <v>Beam</v>
      </c>
      <c r="G25" t="str">
        <v>Cap</v>
      </c>
      <c r="H25" t="str">
        <v>Cap</v>
      </c>
      <c r="I25" t="str">
        <v>Fc_4</v>
      </c>
      <c r="M25">
        <v>10022</v>
      </c>
      <c r="N25">
        <v>0</v>
      </c>
      <c r="O25">
        <v>0</v>
      </c>
      <c r="P25">
        <v>1.75</v>
      </c>
      <c r="Q25">
        <v>0</v>
      </c>
      <c r="R25">
        <v>0</v>
      </c>
      <c r="S25">
        <v>1.75</v>
      </c>
    </row>
    <row r="26" spans="2:19" x14ac:dyDescent="0.25">
      <c r="B26">
        <v>10023</v>
      </c>
      <c r="C26">
        <v>1023</v>
      </c>
      <c r="D26">
        <v>1024</v>
      </c>
      <c r="F26" t="str">
        <v>Beam</v>
      </c>
      <c r="G26" t="str">
        <v>Cap</v>
      </c>
      <c r="H26" t="str">
        <v>Cap</v>
      </c>
      <c r="I26" t="str">
        <v>Fc_4</v>
      </c>
      <c r="M26">
        <v>10023</v>
      </c>
      <c r="N26">
        <v>0</v>
      </c>
      <c r="O26">
        <v>0</v>
      </c>
      <c r="P26">
        <v>1.75</v>
      </c>
      <c r="Q26">
        <v>0</v>
      </c>
      <c r="R26">
        <v>0</v>
      </c>
      <c r="S26">
        <v>1.75</v>
      </c>
    </row>
    <row r="27" spans="2:19" x14ac:dyDescent="0.25">
      <c r="B27">
        <v>10024</v>
      </c>
      <c r="C27">
        <v>1024</v>
      </c>
      <c r="D27">
        <v>1025</v>
      </c>
      <c r="F27" t="str">
        <v>Beam</v>
      </c>
      <c r="G27" t="str">
        <v>Cap</v>
      </c>
      <c r="H27" t="str">
        <v>Cap</v>
      </c>
      <c r="I27" t="str">
        <v>Fc_4</v>
      </c>
      <c r="M27">
        <v>10024</v>
      </c>
      <c r="N27">
        <v>0</v>
      </c>
      <c r="O27">
        <v>0</v>
      </c>
      <c r="P27">
        <v>1.75</v>
      </c>
      <c r="Q27">
        <v>0</v>
      </c>
      <c r="R27">
        <v>0</v>
      </c>
      <c r="S27">
        <v>1.75</v>
      </c>
    </row>
    <row r="28" spans="2:19" x14ac:dyDescent="0.25">
      <c r="B28">
        <v>10025</v>
      </c>
      <c r="C28">
        <v>1025</v>
      </c>
      <c r="D28">
        <v>1026</v>
      </c>
      <c r="F28" t="str">
        <v>Beam</v>
      </c>
      <c r="G28" t="str">
        <v>Cap</v>
      </c>
      <c r="H28" t="str">
        <v>Cap</v>
      </c>
      <c r="I28" t="str">
        <v>Fc_4</v>
      </c>
      <c r="M28">
        <v>10025</v>
      </c>
      <c r="N28">
        <v>0</v>
      </c>
      <c r="O28">
        <v>0</v>
      </c>
      <c r="P28">
        <v>1.75</v>
      </c>
      <c r="Q28">
        <v>0</v>
      </c>
      <c r="R28">
        <v>0</v>
      </c>
      <c r="S28">
        <v>1.75</v>
      </c>
    </row>
    <row r="29" spans="2:19" x14ac:dyDescent="0.25">
      <c r="B29">
        <v>10026</v>
      </c>
      <c r="C29">
        <v>1026</v>
      </c>
      <c r="D29">
        <v>1027</v>
      </c>
      <c r="F29" t="str">
        <v>Beam</v>
      </c>
      <c r="G29" t="str">
        <v>Cap</v>
      </c>
      <c r="H29" t="str">
        <v>Cap</v>
      </c>
      <c r="I29" t="str">
        <v>Fc_4</v>
      </c>
      <c r="M29">
        <v>10026</v>
      </c>
      <c r="N29">
        <v>0</v>
      </c>
      <c r="O29">
        <v>0</v>
      </c>
      <c r="P29">
        <v>1.75</v>
      </c>
      <c r="Q29">
        <v>0</v>
      </c>
      <c r="R29">
        <v>0</v>
      </c>
      <c r="S29">
        <v>1.75</v>
      </c>
    </row>
    <row r="30" spans="2:19" x14ac:dyDescent="0.25">
      <c r="B30">
        <v>10027</v>
      </c>
      <c r="C30">
        <v>1027</v>
      </c>
      <c r="D30">
        <v>1028</v>
      </c>
      <c r="F30" t="str">
        <v>Beam</v>
      </c>
      <c r="G30" t="str">
        <v>Cap</v>
      </c>
      <c r="H30" t="str">
        <v>Cap</v>
      </c>
      <c r="I30" t="str">
        <v>Fc_4</v>
      </c>
      <c r="M30">
        <v>10027</v>
      </c>
      <c r="N30">
        <v>0</v>
      </c>
      <c r="O30">
        <v>0</v>
      </c>
      <c r="P30">
        <v>1.75</v>
      </c>
      <c r="Q30">
        <v>0</v>
      </c>
      <c r="R30">
        <v>0</v>
      </c>
      <c r="S30">
        <v>1.75</v>
      </c>
    </row>
    <row r="31" spans="2:19" x14ac:dyDescent="0.25">
      <c r="B31">
        <v>10028</v>
      </c>
      <c r="C31">
        <v>1028</v>
      </c>
      <c r="D31">
        <v>1029</v>
      </c>
      <c r="F31" t="str">
        <v>Beam</v>
      </c>
      <c r="G31" t="str">
        <v>Cap</v>
      </c>
      <c r="H31" t="str">
        <v>Cap</v>
      </c>
      <c r="I31" t="str">
        <v>Fc_4</v>
      </c>
      <c r="M31">
        <v>10028</v>
      </c>
      <c r="N31">
        <v>0</v>
      </c>
      <c r="O31">
        <v>0</v>
      </c>
      <c r="P31">
        <v>1.75</v>
      </c>
      <c r="Q31">
        <v>0</v>
      </c>
      <c r="R31">
        <v>0</v>
      </c>
      <c r="S31">
        <v>1.75</v>
      </c>
    </row>
    <row r="32" spans="2:19" x14ac:dyDescent="0.25">
      <c r="B32">
        <v>10029</v>
      </c>
      <c r="C32">
        <v>1029</v>
      </c>
      <c r="D32">
        <v>1030</v>
      </c>
      <c r="F32" t="str">
        <v>Beam</v>
      </c>
      <c r="G32" t="str">
        <v>Cap</v>
      </c>
      <c r="H32" t="str">
        <v>Cap</v>
      </c>
      <c r="I32" t="str">
        <v>Fc_4</v>
      </c>
      <c r="M32">
        <v>10029</v>
      </c>
      <c r="N32">
        <v>0</v>
      </c>
      <c r="O32">
        <v>0</v>
      </c>
      <c r="P32">
        <v>1.75</v>
      </c>
      <c r="Q32">
        <v>0</v>
      </c>
      <c r="R32">
        <v>0</v>
      </c>
      <c r="S32">
        <v>1.75</v>
      </c>
    </row>
    <row r="33" spans="2:19" x14ac:dyDescent="0.25">
      <c r="B33">
        <v>10030</v>
      </c>
      <c r="C33">
        <v>1030</v>
      </c>
      <c r="D33">
        <v>1031</v>
      </c>
      <c r="F33" t="str">
        <v>Beam</v>
      </c>
      <c r="G33" t="str">
        <v>Cap</v>
      </c>
      <c r="H33" t="str">
        <v>Cap</v>
      </c>
      <c r="I33" t="str">
        <v>Fc_4</v>
      </c>
      <c r="M33">
        <v>10030</v>
      </c>
      <c r="N33">
        <v>0</v>
      </c>
      <c r="O33">
        <v>0</v>
      </c>
      <c r="P33">
        <v>1.75</v>
      </c>
      <c r="Q33">
        <v>0</v>
      </c>
      <c r="R33">
        <v>0</v>
      </c>
      <c r="S33">
        <v>1.75</v>
      </c>
    </row>
    <row r="34" spans="2:19" x14ac:dyDescent="0.25">
      <c r="B34">
        <v>10031</v>
      </c>
      <c r="C34">
        <v>1031</v>
      </c>
      <c r="D34">
        <v>1032</v>
      </c>
      <c r="F34" t="str">
        <v>Beam</v>
      </c>
      <c r="G34" t="str">
        <v>Cap</v>
      </c>
      <c r="H34" t="str">
        <v>Cap</v>
      </c>
      <c r="I34" t="str">
        <v>Fc_4</v>
      </c>
      <c r="M34">
        <v>10031</v>
      </c>
      <c r="N34">
        <v>0</v>
      </c>
      <c r="O34">
        <v>0</v>
      </c>
      <c r="P34">
        <v>1.75</v>
      </c>
      <c r="Q34">
        <v>0</v>
      </c>
      <c r="R34">
        <v>0</v>
      </c>
      <c r="S34">
        <v>1.75</v>
      </c>
    </row>
    <row r="35" spans="2:19" x14ac:dyDescent="0.25">
      <c r="B35">
        <v>10032</v>
      </c>
      <c r="C35">
        <v>1032</v>
      </c>
      <c r="D35">
        <v>1033</v>
      </c>
      <c r="F35" t="str">
        <v>Beam</v>
      </c>
      <c r="G35" t="str">
        <v>Cap</v>
      </c>
      <c r="H35" t="str">
        <v>Cap</v>
      </c>
      <c r="I35" t="str">
        <v>Fc_4</v>
      </c>
      <c r="M35">
        <v>10032</v>
      </c>
      <c r="N35">
        <v>0</v>
      </c>
      <c r="O35">
        <v>0</v>
      </c>
      <c r="P35">
        <v>1.75</v>
      </c>
      <c r="Q35">
        <v>0</v>
      </c>
      <c r="R35">
        <v>0</v>
      </c>
      <c r="S35">
        <v>1.75</v>
      </c>
    </row>
    <row r="36" spans="2:19" x14ac:dyDescent="0.25">
      <c r="B36">
        <v>10033</v>
      </c>
      <c r="C36">
        <v>1033</v>
      </c>
      <c r="D36">
        <v>1034</v>
      </c>
      <c r="F36" t="str">
        <v>Beam</v>
      </c>
      <c r="G36" t="str">
        <v>Cap</v>
      </c>
      <c r="H36" t="str">
        <v>Cap</v>
      </c>
      <c r="I36" t="str">
        <v>Fc_4</v>
      </c>
      <c r="M36">
        <v>10033</v>
      </c>
      <c r="N36">
        <v>0</v>
      </c>
      <c r="O36">
        <v>0</v>
      </c>
      <c r="P36">
        <v>1.75</v>
      </c>
      <c r="Q36">
        <v>0</v>
      </c>
      <c r="R36">
        <v>0</v>
      </c>
      <c r="S36">
        <v>1.75</v>
      </c>
    </row>
    <row r="37" spans="2:19" x14ac:dyDescent="0.25">
      <c r="B37">
        <v>10034</v>
      </c>
      <c r="C37">
        <v>1034</v>
      </c>
      <c r="D37">
        <v>1035</v>
      </c>
      <c r="F37" t="str">
        <v>Beam</v>
      </c>
      <c r="G37" t="str">
        <v>Cap</v>
      </c>
      <c r="H37" t="str">
        <v>Cap</v>
      </c>
      <c r="I37" t="str">
        <v>Fc_4</v>
      </c>
      <c r="M37">
        <v>10034</v>
      </c>
      <c r="N37">
        <v>0</v>
      </c>
      <c r="O37">
        <v>0</v>
      </c>
      <c r="P37">
        <v>1.75</v>
      </c>
      <c r="Q37">
        <v>0</v>
      </c>
      <c r="R37">
        <v>0</v>
      </c>
      <c r="S37">
        <v>1.75</v>
      </c>
    </row>
    <row r="38" spans="2:19" x14ac:dyDescent="0.25">
      <c r="B38">
        <v>10035</v>
      </c>
      <c r="C38">
        <v>1035</v>
      </c>
      <c r="D38">
        <v>1036</v>
      </c>
      <c r="F38" t="str">
        <v>Beam</v>
      </c>
      <c r="G38" t="str">
        <v>Cap</v>
      </c>
      <c r="H38" t="str">
        <v>Cap</v>
      </c>
      <c r="I38" t="str">
        <v>Fc_4</v>
      </c>
      <c r="M38">
        <v>10035</v>
      </c>
      <c r="N38">
        <v>0</v>
      </c>
      <c r="O38">
        <v>0</v>
      </c>
      <c r="P38">
        <v>1.75</v>
      </c>
      <c r="Q38">
        <v>0</v>
      </c>
      <c r="R38">
        <v>0</v>
      </c>
      <c r="S38">
        <v>1.75</v>
      </c>
    </row>
    <row r="39" spans="2:19" x14ac:dyDescent="0.25">
      <c r="B39">
        <v>10036</v>
      </c>
      <c r="C39">
        <v>1036</v>
      </c>
      <c r="D39">
        <v>1037</v>
      </c>
      <c r="F39" t="str">
        <v>Beam</v>
      </c>
      <c r="G39" t="str">
        <v>Cap</v>
      </c>
      <c r="H39" t="str">
        <v>Cap</v>
      </c>
      <c r="I39" t="str">
        <v>Fc_4</v>
      </c>
      <c r="M39">
        <v>10036</v>
      </c>
      <c r="N39">
        <v>0</v>
      </c>
      <c r="O39">
        <v>0</v>
      </c>
      <c r="P39">
        <v>1.75</v>
      </c>
      <c r="Q39">
        <v>0</v>
      </c>
      <c r="R39">
        <v>0</v>
      </c>
      <c r="S39">
        <v>1.75</v>
      </c>
    </row>
    <row r="40" spans="2:19" x14ac:dyDescent="0.25">
      <c r="B40">
        <v>10037</v>
      </c>
      <c r="C40">
        <v>1037</v>
      </c>
      <c r="D40">
        <v>1038</v>
      </c>
      <c r="F40" t="str">
        <v>Beam</v>
      </c>
      <c r="G40" t="str">
        <v>Cap</v>
      </c>
      <c r="H40" t="str">
        <v>Cap</v>
      </c>
      <c r="I40" t="str">
        <v>Fc_4</v>
      </c>
      <c r="M40">
        <v>10037</v>
      </c>
      <c r="N40">
        <v>0</v>
      </c>
      <c r="O40">
        <v>0</v>
      </c>
      <c r="P40">
        <v>1.75</v>
      </c>
      <c r="Q40">
        <v>0</v>
      </c>
      <c r="R40">
        <v>0</v>
      </c>
      <c r="S40">
        <v>1.75</v>
      </c>
    </row>
    <row r="41" spans="2:19" x14ac:dyDescent="0.25">
      <c r="B41">
        <v>10038</v>
      </c>
      <c r="C41">
        <v>1038</v>
      </c>
      <c r="D41">
        <v>1039</v>
      </c>
      <c r="F41" t="str">
        <v>Beam</v>
      </c>
      <c r="G41" t="str">
        <v>Cap</v>
      </c>
      <c r="H41" t="str">
        <v>Cap</v>
      </c>
      <c r="I41" t="str">
        <v>Fc_4</v>
      </c>
      <c r="M41">
        <v>10038</v>
      </c>
      <c r="N41">
        <v>0</v>
      </c>
      <c r="O41">
        <v>0</v>
      </c>
      <c r="P41">
        <v>1.75</v>
      </c>
      <c r="Q41">
        <v>0</v>
      </c>
      <c r="R41">
        <v>0</v>
      </c>
      <c r="S41">
        <v>1.75</v>
      </c>
    </row>
    <row r="42" spans="2:19" x14ac:dyDescent="0.25">
      <c r="B42">
        <v>10039</v>
      </c>
      <c r="C42">
        <v>1039</v>
      </c>
      <c r="D42">
        <v>1040</v>
      </c>
      <c r="F42" t="str">
        <v>Beam</v>
      </c>
      <c r="G42" t="str">
        <v>Cap</v>
      </c>
      <c r="H42" t="str">
        <v>Cap</v>
      </c>
      <c r="I42" t="str">
        <v>Fc_4</v>
      </c>
      <c r="M42">
        <v>10039</v>
      </c>
      <c r="N42">
        <v>0</v>
      </c>
      <c r="O42">
        <v>0</v>
      </c>
      <c r="P42">
        <v>1.75</v>
      </c>
      <c r="Q42">
        <v>0</v>
      </c>
      <c r="R42">
        <v>0</v>
      </c>
      <c r="S42">
        <v>1.75</v>
      </c>
    </row>
    <row r="43" spans="2:19" x14ac:dyDescent="0.25">
      <c r="B43">
        <v>10040</v>
      </c>
      <c r="C43">
        <v>1040</v>
      </c>
      <c r="D43">
        <v>1041</v>
      </c>
      <c r="F43" t="str">
        <v>Beam</v>
      </c>
      <c r="G43" t="str">
        <v>Cap</v>
      </c>
      <c r="H43" t="str">
        <v>Cap</v>
      </c>
      <c r="I43" t="str">
        <v>Fc_4</v>
      </c>
      <c r="M43">
        <v>10040</v>
      </c>
      <c r="N43">
        <v>0</v>
      </c>
      <c r="O43">
        <v>0</v>
      </c>
      <c r="P43">
        <v>1.75</v>
      </c>
      <c r="Q43">
        <v>0</v>
      </c>
      <c r="R43">
        <v>0</v>
      </c>
      <c r="S43">
        <v>1.75</v>
      </c>
    </row>
    <row r="44" spans="2:19" x14ac:dyDescent="0.25">
      <c r="B44">
        <v>10041</v>
      </c>
      <c r="C44">
        <v>1041</v>
      </c>
      <c r="D44">
        <v>1042</v>
      </c>
      <c r="F44" t="str">
        <v>Beam</v>
      </c>
      <c r="G44" t="str">
        <v>Cap</v>
      </c>
      <c r="H44" t="str">
        <v>Cap</v>
      </c>
      <c r="I44" t="str">
        <v>Fc_4</v>
      </c>
      <c r="M44">
        <v>10041</v>
      </c>
      <c r="N44">
        <v>0</v>
      </c>
      <c r="O44">
        <v>0</v>
      </c>
      <c r="P44">
        <v>1.75</v>
      </c>
      <c r="Q44">
        <v>0</v>
      </c>
      <c r="R44">
        <v>0</v>
      </c>
      <c r="S44">
        <v>1.75</v>
      </c>
    </row>
    <row r="45" spans="2:19" x14ac:dyDescent="0.25">
      <c r="B45">
        <v>10042</v>
      </c>
      <c r="C45">
        <v>1042</v>
      </c>
      <c r="D45">
        <v>1043</v>
      </c>
      <c r="F45" t="str">
        <v>Beam</v>
      </c>
      <c r="G45" t="str">
        <v>Cap</v>
      </c>
      <c r="H45" t="str">
        <v>Cap</v>
      </c>
      <c r="I45" t="str">
        <v>Fc_4</v>
      </c>
      <c r="M45">
        <v>10042</v>
      </c>
      <c r="N45">
        <v>0</v>
      </c>
      <c r="O45">
        <v>0</v>
      </c>
      <c r="P45">
        <v>1.75</v>
      </c>
      <c r="Q45">
        <v>0</v>
      </c>
      <c r="R45">
        <v>0</v>
      </c>
      <c r="S45">
        <v>1.75</v>
      </c>
    </row>
    <row r="46" spans="2:19" x14ac:dyDescent="0.25">
      <c r="B46">
        <v>10043</v>
      </c>
      <c r="C46">
        <v>1043</v>
      </c>
      <c r="D46">
        <v>1044</v>
      </c>
      <c r="F46" t="str">
        <v>Beam</v>
      </c>
      <c r="G46" t="str">
        <v>Cap</v>
      </c>
      <c r="H46" t="str">
        <v>Cap</v>
      </c>
      <c r="I46" t="str">
        <v>Fc_4</v>
      </c>
      <c r="M46">
        <v>10043</v>
      </c>
      <c r="N46">
        <v>0</v>
      </c>
      <c r="O46">
        <v>0</v>
      </c>
      <c r="P46">
        <v>1.75</v>
      </c>
      <c r="Q46">
        <v>0</v>
      </c>
      <c r="R46">
        <v>0</v>
      </c>
      <c r="S46">
        <v>1.75</v>
      </c>
    </row>
    <row r="47" spans="2:19" x14ac:dyDescent="0.25">
      <c r="B47">
        <v>10044</v>
      </c>
      <c r="C47">
        <v>1044</v>
      </c>
      <c r="D47">
        <v>1045</v>
      </c>
      <c r="F47" t="str">
        <v>Beam</v>
      </c>
      <c r="G47" t="str">
        <v>Cap</v>
      </c>
      <c r="H47" t="str">
        <v>Cap</v>
      </c>
      <c r="I47" t="str">
        <v>Fc_4</v>
      </c>
      <c r="M47">
        <v>10044</v>
      </c>
      <c r="N47">
        <v>0</v>
      </c>
      <c r="O47">
        <v>0</v>
      </c>
      <c r="P47">
        <v>1.75</v>
      </c>
      <c r="Q47">
        <v>0</v>
      </c>
      <c r="R47">
        <v>0</v>
      </c>
      <c r="S47">
        <v>1.75</v>
      </c>
    </row>
    <row r="48" spans="2:19" x14ac:dyDescent="0.25">
      <c r="B48">
        <v>10045</v>
      </c>
      <c r="C48">
        <v>1045</v>
      </c>
      <c r="D48">
        <v>1046</v>
      </c>
      <c r="F48" t="str">
        <v>Beam</v>
      </c>
      <c r="G48" t="str">
        <v>Cap</v>
      </c>
      <c r="H48" t="str">
        <v>Cap</v>
      </c>
      <c r="I48" t="str">
        <v>Fc_4</v>
      </c>
      <c r="M48">
        <v>10045</v>
      </c>
      <c r="N48">
        <v>0</v>
      </c>
      <c r="O48">
        <v>0</v>
      </c>
      <c r="P48">
        <v>1.75</v>
      </c>
      <c r="Q48">
        <v>0</v>
      </c>
      <c r="R48">
        <v>0</v>
      </c>
      <c r="S48">
        <v>1.75</v>
      </c>
    </row>
    <row r="49" spans="2:19" x14ac:dyDescent="0.25">
      <c r="B49">
        <v>10046</v>
      </c>
      <c r="C49">
        <v>1046</v>
      </c>
      <c r="D49">
        <v>1047</v>
      </c>
      <c r="F49" t="str">
        <v>Beam</v>
      </c>
      <c r="G49" t="str">
        <v>Cap</v>
      </c>
      <c r="H49" t="str">
        <v>Cap</v>
      </c>
      <c r="I49" t="str">
        <v>Fc_4</v>
      </c>
      <c r="M49">
        <v>10046</v>
      </c>
      <c r="N49">
        <v>0</v>
      </c>
      <c r="O49">
        <v>0</v>
      </c>
      <c r="P49">
        <v>1.75</v>
      </c>
      <c r="Q49">
        <v>0</v>
      </c>
      <c r="R49">
        <v>0</v>
      </c>
      <c r="S49">
        <v>1.75</v>
      </c>
    </row>
    <row r="50" spans="2:19" x14ac:dyDescent="0.25">
      <c r="B50">
        <v>10047</v>
      </c>
      <c r="C50">
        <v>1047</v>
      </c>
      <c r="D50">
        <v>1048</v>
      </c>
      <c r="F50" t="str">
        <v>Beam</v>
      </c>
      <c r="G50" t="str">
        <v>Cap</v>
      </c>
      <c r="H50" t="str">
        <v>Cap</v>
      </c>
      <c r="I50" t="str">
        <v>Fc_4</v>
      </c>
      <c r="M50">
        <v>10047</v>
      </c>
      <c r="N50">
        <v>0</v>
      </c>
      <c r="O50">
        <v>0</v>
      </c>
      <c r="P50">
        <v>1.75</v>
      </c>
      <c r="Q50">
        <v>0</v>
      </c>
      <c r="R50">
        <v>0</v>
      </c>
      <c r="S50">
        <v>1.75</v>
      </c>
    </row>
    <row r="51" spans="2:19" x14ac:dyDescent="0.25">
      <c r="B51">
        <v>10048</v>
      </c>
      <c r="C51">
        <v>1048</v>
      </c>
      <c r="D51">
        <v>1049</v>
      </c>
      <c r="F51" t="str">
        <v>Beam</v>
      </c>
      <c r="G51" t="str">
        <v>Cap</v>
      </c>
      <c r="H51" t="str">
        <v>Cap</v>
      </c>
      <c r="I51" t="str">
        <v>Fc_4</v>
      </c>
      <c r="M51">
        <v>10048</v>
      </c>
      <c r="N51">
        <v>0</v>
      </c>
      <c r="O51">
        <v>0</v>
      </c>
      <c r="P51">
        <v>1.75</v>
      </c>
      <c r="Q51">
        <v>0</v>
      </c>
      <c r="R51">
        <v>0</v>
      </c>
      <c r="S51">
        <v>1.75</v>
      </c>
    </row>
    <row r="52" spans="2:19" x14ac:dyDescent="0.25">
      <c r="B52">
        <v>10049</v>
      </c>
      <c r="C52">
        <v>1049</v>
      </c>
      <c r="D52">
        <v>1050</v>
      </c>
      <c r="F52" t="str">
        <v>Beam</v>
      </c>
      <c r="G52" t="str">
        <v>Cap</v>
      </c>
      <c r="H52" t="str">
        <v>Cap</v>
      </c>
      <c r="I52" t="str">
        <v>Fc_4</v>
      </c>
      <c r="M52">
        <v>10049</v>
      </c>
      <c r="N52">
        <v>0</v>
      </c>
      <c r="O52">
        <v>0</v>
      </c>
      <c r="P52">
        <v>1.75</v>
      </c>
      <c r="Q52">
        <v>0</v>
      </c>
      <c r="R52">
        <v>0</v>
      </c>
      <c r="S52">
        <v>1.75</v>
      </c>
    </row>
    <row r="53" spans="2:19" x14ac:dyDescent="0.25">
      <c r="B53">
        <v>10050</v>
      </c>
      <c r="C53">
        <v>1050</v>
      </c>
      <c r="D53">
        <v>1051</v>
      </c>
      <c r="F53" t="str">
        <v>Beam</v>
      </c>
      <c r="G53" t="str">
        <v>Cap</v>
      </c>
      <c r="H53" t="str">
        <v>Cap</v>
      </c>
      <c r="I53" t="str">
        <v>Fc_4</v>
      </c>
      <c r="M53">
        <v>10050</v>
      </c>
      <c r="N53">
        <v>0</v>
      </c>
      <c r="O53">
        <v>0</v>
      </c>
      <c r="P53">
        <v>1.75</v>
      </c>
      <c r="Q53">
        <v>0</v>
      </c>
      <c r="R53">
        <v>0</v>
      </c>
      <c r="S53">
        <v>1.75</v>
      </c>
    </row>
    <row r="54" spans="2:19" x14ac:dyDescent="0.25">
      <c r="B54">
        <v>10051</v>
      </c>
      <c r="C54">
        <v>1051</v>
      </c>
      <c r="D54">
        <v>1052</v>
      </c>
      <c r="F54" t="str">
        <v>Beam</v>
      </c>
      <c r="G54" t="str">
        <v>Cap</v>
      </c>
      <c r="H54" t="str">
        <v>Cap</v>
      </c>
      <c r="I54" t="str">
        <v>Fc_4</v>
      </c>
      <c r="M54">
        <v>10051</v>
      </c>
      <c r="N54">
        <v>0</v>
      </c>
      <c r="O54">
        <v>0</v>
      </c>
      <c r="P54">
        <v>1.75</v>
      </c>
      <c r="Q54">
        <v>0</v>
      </c>
      <c r="R54">
        <v>0</v>
      </c>
      <c r="S54">
        <v>1.75</v>
      </c>
    </row>
    <row r="55" spans="2:19" x14ac:dyDescent="0.25">
      <c r="B55">
        <v>10052</v>
      </c>
      <c r="C55">
        <v>1052</v>
      </c>
      <c r="D55">
        <v>1053</v>
      </c>
      <c r="F55" t="str">
        <v>Beam</v>
      </c>
      <c r="G55" t="str">
        <v>Cap</v>
      </c>
      <c r="H55" t="str">
        <v>Cap</v>
      </c>
      <c r="I55" t="str">
        <v>Fc_4</v>
      </c>
      <c r="M55">
        <v>10052</v>
      </c>
      <c r="N55">
        <v>0</v>
      </c>
      <c r="O55">
        <v>0</v>
      </c>
      <c r="P55">
        <v>1.75</v>
      </c>
      <c r="Q55">
        <v>0</v>
      </c>
      <c r="R55">
        <v>0</v>
      </c>
      <c r="S55">
        <v>1.75</v>
      </c>
    </row>
    <row r="56" spans="2:19" x14ac:dyDescent="0.25">
      <c r="B56">
        <v>10053</v>
      </c>
      <c r="C56">
        <v>1053</v>
      </c>
      <c r="D56">
        <v>1054</v>
      </c>
      <c r="F56" t="str">
        <v>Beam</v>
      </c>
      <c r="G56" t="str">
        <v>Cap</v>
      </c>
      <c r="H56" t="str">
        <v>Cap</v>
      </c>
      <c r="I56" t="str">
        <v>Fc_4</v>
      </c>
      <c r="M56">
        <v>10053</v>
      </c>
      <c r="N56">
        <v>0</v>
      </c>
      <c r="O56">
        <v>0</v>
      </c>
      <c r="P56">
        <v>1.75</v>
      </c>
      <c r="Q56">
        <v>0</v>
      </c>
      <c r="R56">
        <v>0</v>
      </c>
      <c r="S56">
        <v>1.75</v>
      </c>
    </row>
    <row r="57" spans="2:19" x14ac:dyDescent="0.25">
      <c r="B57">
        <v>10054</v>
      </c>
      <c r="C57">
        <v>1054</v>
      </c>
      <c r="D57">
        <v>1055</v>
      </c>
      <c r="F57" t="str">
        <v>Beam</v>
      </c>
      <c r="G57" t="str">
        <v>Cap</v>
      </c>
      <c r="H57" t="str">
        <v>Cap</v>
      </c>
      <c r="I57" t="str">
        <v>Fc_4</v>
      </c>
      <c r="M57">
        <v>10054</v>
      </c>
      <c r="N57">
        <v>0</v>
      </c>
      <c r="O57">
        <v>0</v>
      </c>
      <c r="P57">
        <v>1.75</v>
      </c>
      <c r="Q57">
        <v>0</v>
      </c>
      <c r="R57">
        <v>0</v>
      </c>
      <c r="S57">
        <v>1.75</v>
      </c>
    </row>
    <row r="58" spans="2:19" x14ac:dyDescent="0.25">
      <c r="B58">
        <v>10055</v>
      </c>
      <c r="C58">
        <v>1055</v>
      </c>
      <c r="D58">
        <v>1056</v>
      </c>
      <c r="F58" t="str">
        <v>Beam</v>
      </c>
      <c r="G58" t="str">
        <v>Cap</v>
      </c>
      <c r="H58" t="str">
        <v>Cap</v>
      </c>
      <c r="I58" t="str">
        <v>Fc_4</v>
      </c>
      <c r="M58">
        <v>10055</v>
      </c>
      <c r="N58">
        <v>0</v>
      </c>
      <c r="O58">
        <v>0</v>
      </c>
      <c r="P58">
        <v>1.75</v>
      </c>
      <c r="Q58">
        <v>0</v>
      </c>
      <c r="R58">
        <v>0</v>
      </c>
      <c r="S58">
        <v>1.75</v>
      </c>
    </row>
    <row r="59" spans="2:19" x14ac:dyDescent="0.25">
      <c r="B59">
        <v>10056</v>
      </c>
      <c r="C59">
        <v>1056</v>
      </c>
      <c r="D59">
        <v>1057</v>
      </c>
      <c r="F59" t="str">
        <v>Beam</v>
      </c>
      <c r="G59" t="str">
        <v>Cap</v>
      </c>
      <c r="H59" t="str">
        <v>Cap</v>
      </c>
      <c r="I59" t="str">
        <v>Fc_4</v>
      </c>
      <c r="M59">
        <v>10056</v>
      </c>
      <c r="N59">
        <v>0</v>
      </c>
      <c r="O59">
        <v>0</v>
      </c>
      <c r="P59">
        <v>1.75</v>
      </c>
      <c r="Q59">
        <v>0</v>
      </c>
      <c r="R59">
        <v>0</v>
      </c>
      <c r="S59">
        <v>1.75</v>
      </c>
    </row>
    <row r="60" spans="2:19" x14ac:dyDescent="0.25">
      <c r="B60">
        <v>10057</v>
      </c>
      <c r="C60">
        <v>1057</v>
      </c>
      <c r="D60">
        <v>1058</v>
      </c>
      <c r="F60" t="str">
        <v>Beam</v>
      </c>
      <c r="G60" t="str">
        <v>Cap</v>
      </c>
      <c r="H60" t="str">
        <v>Cap</v>
      </c>
      <c r="I60" t="str">
        <v>Fc_4</v>
      </c>
      <c r="M60">
        <v>10057</v>
      </c>
      <c r="N60">
        <v>0</v>
      </c>
      <c r="O60">
        <v>0</v>
      </c>
      <c r="P60">
        <v>1.75</v>
      </c>
      <c r="Q60">
        <v>0</v>
      </c>
      <c r="R60">
        <v>0</v>
      </c>
      <c r="S60">
        <v>1.75</v>
      </c>
    </row>
    <row r="61" spans="2:19" x14ac:dyDescent="0.25">
      <c r="B61">
        <v>10058</v>
      </c>
      <c r="C61">
        <v>1058</v>
      </c>
      <c r="D61">
        <v>1059</v>
      </c>
      <c r="F61" t="str">
        <v>Beam</v>
      </c>
      <c r="G61" t="str">
        <v>Cap</v>
      </c>
      <c r="H61" t="str">
        <v>Cap</v>
      </c>
      <c r="I61" t="str">
        <v>Fc_4</v>
      </c>
      <c r="M61">
        <v>10058</v>
      </c>
      <c r="N61">
        <v>0</v>
      </c>
      <c r="O61">
        <v>0</v>
      </c>
      <c r="P61">
        <v>1.75</v>
      </c>
      <c r="Q61">
        <v>0</v>
      </c>
      <c r="R61">
        <v>0</v>
      </c>
      <c r="S61">
        <v>1.75</v>
      </c>
    </row>
    <row r="62" spans="2:19" x14ac:dyDescent="0.25">
      <c r="B62">
        <v>10059</v>
      </c>
      <c r="C62">
        <v>1059</v>
      </c>
      <c r="D62">
        <v>1060</v>
      </c>
      <c r="F62" t="str">
        <v>Beam</v>
      </c>
      <c r="G62" t="str">
        <v>Cap</v>
      </c>
      <c r="H62" t="str">
        <v>Cap</v>
      </c>
      <c r="I62" t="str">
        <v>Fc_4</v>
      </c>
      <c r="M62">
        <v>10059</v>
      </c>
      <c r="N62">
        <v>0</v>
      </c>
      <c r="O62">
        <v>0</v>
      </c>
      <c r="P62">
        <v>1.75</v>
      </c>
      <c r="Q62">
        <v>0</v>
      </c>
      <c r="R62">
        <v>0</v>
      </c>
      <c r="S62">
        <v>1.75</v>
      </c>
    </row>
    <row r="63" spans="2:19" x14ac:dyDescent="0.25">
      <c r="B63">
        <v>10060</v>
      </c>
      <c r="C63">
        <v>1060</v>
      </c>
      <c r="D63">
        <v>1061</v>
      </c>
      <c r="F63" t="str">
        <v>Beam</v>
      </c>
      <c r="G63" t="str">
        <v>Cap</v>
      </c>
      <c r="H63" t="str">
        <v>Cap</v>
      </c>
      <c r="I63" t="str">
        <v>Fc_4</v>
      </c>
      <c r="M63">
        <v>10060</v>
      </c>
      <c r="N63">
        <v>0</v>
      </c>
      <c r="O63">
        <v>0</v>
      </c>
      <c r="P63">
        <v>1.75</v>
      </c>
      <c r="Q63">
        <v>0</v>
      </c>
      <c r="R63">
        <v>0</v>
      </c>
      <c r="S63">
        <v>1.75</v>
      </c>
    </row>
    <row r="64" spans="2:19" x14ac:dyDescent="0.25">
      <c r="B64">
        <v>10061</v>
      </c>
      <c r="C64">
        <v>1061</v>
      </c>
      <c r="D64">
        <v>1062</v>
      </c>
      <c r="F64" t="str">
        <v>Beam</v>
      </c>
      <c r="G64" t="str">
        <v>Cap</v>
      </c>
      <c r="H64" t="str">
        <v>Cap</v>
      </c>
      <c r="I64" t="str">
        <v>Fc_4</v>
      </c>
      <c r="M64">
        <v>10061</v>
      </c>
      <c r="N64">
        <v>0</v>
      </c>
      <c r="O64">
        <v>0</v>
      </c>
      <c r="P64">
        <v>1.75</v>
      </c>
      <c r="Q64">
        <v>0</v>
      </c>
      <c r="R64">
        <v>0</v>
      </c>
      <c r="S64">
        <v>1.75</v>
      </c>
    </row>
    <row r="65" spans="2:19" x14ac:dyDescent="0.25">
      <c r="B65">
        <v>10062</v>
      </c>
      <c r="C65">
        <v>1062</v>
      </c>
      <c r="D65">
        <v>1063</v>
      </c>
      <c r="F65" t="str">
        <v>Beam</v>
      </c>
      <c r="G65" t="str">
        <v>Cap</v>
      </c>
      <c r="H65" t="str">
        <v>Cap</v>
      </c>
      <c r="I65" t="str">
        <v>Fc_4</v>
      </c>
      <c r="M65">
        <v>10062</v>
      </c>
      <c r="N65">
        <v>0</v>
      </c>
      <c r="O65">
        <v>0</v>
      </c>
      <c r="P65">
        <v>1.75</v>
      </c>
      <c r="Q65">
        <v>0</v>
      </c>
      <c r="R65">
        <v>0</v>
      </c>
      <c r="S65">
        <v>1.75</v>
      </c>
    </row>
    <row r="66" spans="2:19" x14ac:dyDescent="0.25">
      <c r="B66">
        <v>10063</v>
      </c>
      <c r="C66">
        <v>1063</v>
      </c>
      <c r="D66">
        <v>1064</v>
      </c>
      <c r="F66" t="str">
        <v>Beam</v>
      </c>
      <c r="G66" t="str">
        <v>Cap</v>
      </c>
      <c r="H66" t="str">
        <v>Cap</v>
      </c>
      <c r="I66" t="str">
        <v>Fc_4</v>
      </c>
      <c r="M66">
        <v>10063</v>
      </c>
      <c r="N66">
        <v>0</v>
      </c>
      <c r="O66">
        <v>0</v>
      </c>
      <c r="P66">
        <v>1.75</v>
      </c>
      <c r="Q66">
        <v>0</v>
      </c>
      <c r="R66">
        <v>0</v>
      </c>
      <c r="S66">
        <v>1.75</v>
      </c>
    </row>
    <row r="67" spans="2:19" x14ac:dyDescent="0.25">
      <c r="B67">
        <v>10064</v>
      </c>
      <c r="C67">
        <v>1064</v>
      </c>
      <c r="D67">
        <v>1065</v>
      </c>
      <c r="F67" t="str">
        <v>Beam</v>
      </c>
      <c r="G67" t="str">
        <v>Cap</v>
      </c>
      <c r="H67" t="str">
        <v>Cap</v>
      </c>
      <c r="I67" t="str">
        <v>Fc_4</v>
      </c>
      <c r="M67">
        <v>10064</v>
      </c>
      <c r="N67">
        <v>0</v>
      </c>
      <c r="O67">
        <v>0</v>
      </c>
      <c r="P67">
        <v>1.75</v>
      </c>
      <c r="Q67">
        <v>0</v>
      </c>
      <c r="R67">
        <v>0</v>
      </c>
      <c r="S67">
        <v>1.75</v>
      </c>
    </row>
    <row r="68" spans="2:19" x14ac:dyDescent="0.25">
      <c r="B68">
        <v>10065</v>
      </c>
      <c r="C68">
        <v>1065</v>
      </c>
      <c r="D68">
        <v>1066</v>
      </c>
      <c r="F68" t="str">
        <v>Beam</v>
      </c>
      <c r="G68" t="str">
        <v>Cap</v>
      </c>
      <c r="H68" t="str">
        <v>Cap</v>
      </c>
      <c r="I68" t="str">
        <v>Fc_4</v>
      </c>
      <c r="M68">
        <v>10065</v>
      </c>
      <c r="N68">
        <v>0</v>
      </c>
      <c r="O68">
        <v>0</v>
      </c>
      <c r="P68">
        <v>1.75</v>
      </c>
      <c r="Q68">
        <v>0</v>
      </c>
      <c r="R68">
        <v>0</v>
      </c>
      <c r="S68">
        <v>1.75</v>
      </c>
    </row>
    <row r="69" spans="2:19" x14ac:dyDescent="0.25">
      <c r="B69">
        <v>10066</v>
      </c>
      <c r="C69">
        <v>1066</v>
      </c>
      <c r="D69">
        <v>1067</v>
      </c>
      <c r="F69" t="str">
        <v>Beam</v>
      </c>
      <c r="G69" t="str">
        <v>Cap</v>
      </c>
      <c r="H69" t="str">
        <v>Cap</v>
      </c>
      <c r="I69" t="str">
        <v>Fc_4</v>
      </c>
      <c r="M69">
        <v>10066</v>
      </c>
      <c r="N69">
        <v>0</v>
      </c>
      <c r="O69">
        <v>0</v>
      </c>
      <c r="P69">
        <v>1.75</v>
      </c>
      <c r="Q69">
        <v>0</v>
      </c>
      <c r="R69">
        <v>0</v>
      </c>
      <c r="S69">
        <v>1.75</v>
      </c>
    </row>
    <row r="70" spans="2:19" x14ac:dyDescent="0.25">
      <c r="B70">
        <v>10067</v>
      </c>
      <c r="C70">
        <v>1067</v>
      </c>
      <c r="D70">
        <v>1068</v>
      </c>
      <c r="F70" t="str">
        <v>Beam</v>
      </c>
      <c r="G70" t="str">
        <v>Cap</v>
      </c>
      <c r="H70" t="str">
        <v>Cap</v>
      </c>
      <c r="I70" t="str">
        <v>Fc_4</v>
      </c>
      <c r="M70">
        <v>10067</v>
      </c>
      <c r="N70">
        <v>0</v>
      </c>
      <c r="O70">
        <v>0</v>
      </c>
      <c r="P70">
        <v>1.75</v>
      </c>
      <c r="Q70">
        <v>0</v>
      </c>
      <c r="R70">
        <v>0</v>
      </c>
      <c r="S70">
        <v>1.75</v>
      </c>
    </row>
    <row r="71" spans="2:19" x14ac:dyDescent="0.25">
      <c r="B71">
        <v>10068</v>
      </c>
      <c r="C71">
        <v>1068</v>
      </c>
      <c r="D71">
        <v>1069</v>
      </c>
      <c r="F71" t="str">
        <v>Beam</v>
      </c>
      <c r="G71" t="str">
        <v>Cap</v>
      </c>
      <c r="H71" t="str">
        <v>Cap</v>
      </c>
      <c r="I71" t="str">
        <v>Fc_4</v>
      </c>
      <c r="M71">
        <v>10068</v>
      </c>
      <c r="N71">
        <v>0</v>
      </c>
      <c r="O71">
        <v>0</v>
      </c>
      <c r="P71">
        <v>1.75</v>
      </c>
      <c r="Q71">
        <v>0</v>
      </c>
      <c r="R71">
        <v>0</v>
      </c>
      <c r="S71">
        <v>1.75</v>
      </c>
    </row>
    <row r="72" spans="2:19" x14ac:dyDescent="0.25">
      <c r="B72">
        <v>10069</v>
      </c>
      <c r="C72">
        <v>1069</v>
      </c>
      <c r="D72">
        <v>1070</v>
      </c>
      <c r="F72" t="str">
        <v>Beam</v>
      </c>
      <c r="G72" t="str">
        <v>Cap</v>
      </c>
      <c r="H72" t="str">
        <v>Cap</v>
      </c>
      <c r="I72" t="str">
        <v>Fc_4</v>
      </c>
      <c r="M72">
        <v>10069</v>
      </c>
      <c r="N72">
        <v>0</v>
      </c>
      <c r="O72">
        <v>0</v>
      </c>
      <c r="P72">
        <v>1.75</v>
      </c>
      <c r="Q72">
        <v>0</v>
      </c>
      <c r="R72">
        <v>0</v>
      </c>
      <c r="S72">
        <v>1.75</v>
      </c>
    </row>
    <row r="73" spans="2:19" x14ac:dyDescent="0.25">
      <c r="B73">
        <v>10070</v>
      </c>
      <c r="C73">
        <v>1070</v>
      </c>
      <c r="D73">
        <v>1071</v>
      </c>
      <c r="F73" t="str">
        <v>Beam</v>
      </c>
      <c r="G73" t="str">
        <v>Cap</v>
      </c>
      <c r="H73" t="str">
        <v>Cap</v>
      </c>
      <c r="I73" t="str">
        <v>Fc_4</v>
      </c>
      <c r="M73">
        <v>10070</v>
      </c>
      <c r="N73">
        <v>0</v>
      </c>
      <c r="O73">
        <v>0</v>
      </c>
      <c r="P73">
        <v>1.75</v>
      </c>
      <c r="Q73">
        <v>0</v>
      </c>
      <c r="R73">
        <v>0</v>
      </c>
      <c r="S73">
        <v>1.75</v>
      </c>
    </row>
    <row r="74" spans="2:19" x14ac:dyDescent="0.25">
      <c r="B74">
        <v>10071</v>
      </c>
      <c r="C74">
        <v>1071</v>
      </c>
      <c r="D74">
        <v>1072</v>
      </c>
      <c r="F74" t="str">
        <v>Beam</v>
      </c>
      <c r="G74" t="str">
        <v>Cap</v>
      </c>
      <c r="H74" t="str">
        <v>Cap</v>
      </c>
      <c r="I74" t="str">
        <v>Fc_4</v>
      </c>
      <c r="M74">
        <v>10071</v>
      </c>
      <c r="N74">
        <v>0</v>
      </c>
      <c r="O74">
        <v>0</v>
      </c>
      <c r="P74">
        <v>1.75</v>
      </c>
      <c r="Q74">
        <v>0</v>
      </c>
      <c r="R74">
        <v>0</v>
      </c>
      <c r="S74">
        <v>1.75</v>
      </c>
    </row>
    <row r="75" spans="2:19" x14ac:dyDescent="0.25">
      <c r="B75">
        <v>10072</v>
      </c>
      <c r="C75">
        <v>1072</v>
      </c>
      <c r="D75">
        <v>1073</v>
      </c>
      <c r="F75" t="str">
        <v>Beam</v>
      </c>
      <c r="G75" t="str">
        <v>Cap</v>
      </c>
      <c r="H75" t="str">
        <v>Cap</v>
      </c>
      <c r="I75" t="str">
        <v>Fc_4</v>
      </c>
      <c r="M75">
        <v>10072</v>
      </c>
      <c r="N75">
        <v>0</v>
      </c>
      <c r="O75">
        <v>0</v>
      </c>
      <c r="P75">
        <v>1.75</v>
      </c>
      <c r="Q75">
        <v>0</v>
      </c>
      <c r="R75">
        <v>0</v>
      </c>
      <c r="S75">
        <v>1.75</v>
      </c>
    </row>
    <row r="76" spans="2:19" x14ac:dyDescent="0.25">
      <c r="B76">
        <v>10073</v>
      </c>
      <c r="C76">
        <v>1073</v>
      </c>
      <c r="D76">
        <v>1074</v>
      </c>
      <c r="F76" t="str">
        <v>Beam</v>
      </c>
      <c r="G76" t="str">
        <v>Cap</v>
      </c>
      <c r="H76" t="str">
        <v>Cap</v>
      </c>
      <c r="I76" t="str">
        <v>Fc_4</v>
      </c>
      <c r="M76">
        <v>10073</v>
      </c>
      <c r="N76">
        <v>0</v>
      </c>
      <c r="O76">
        <v>0</v>
      </c>
      <c r="P76">
        <v>1.75</v>
      </c>
      <c r="Q76">
        <v>0</v>
      </c>
      <c r="R76">
        <v>0</v>
      </c>
      <c r="S76">
        <v>1.75</v>
      </c>
    </row>
    <row r="77" spans="2:19" x14ac:dyDescent="0.25">
      <c r="B77">
        <v>10074</v>
      </c>
      <c r="C77">
        <v>1074</v>
      </c>
      <c r="D77">
        <v>1075</v>
      </c>
      <c r="F77" t="str">
        <v>Beam</v>
      </c>
      <c r="G77" t="str">
        <v>Cap</v>
      </c>
      <c r="H77" t="str">
        <v>Cap</v>
      </c>
      <c r="I77" t="str">
        <v>Fc_4</v>
      </c>
      <c r="M77">
        <v>10074</v>
      </c>
      <c r="N77">
        <v>0</v>
      </c>
      <c r="O77">
        <v>0</v>
      </c>
      <c r="P77">
        <v>1.75</v>
      </c>
      <c r="Q77">
        <v>0</v>
      </c>
      <c r="R77">
        <v>0</v>
      </c>
      <c r="S77">
        <v>1.75</v>
      </c>
    </row>
    <row r="78" spans="2:19" x14ac:dyDescent="0.25">
      <c r="B78">
        <v>10075</v>
      </c>
      <c r="C78">
        <v>1075</v>
      </c>
      <c r="D78">
        <v>1076</v>
      </c>
      <c r="F78" t="str">
        <v>Beam</v>
      </c>
      <c r="G78" t="str">
        <v>Cap</v>
      </c>
      <c r="H78" t="str">
        <v>Cap</v>
      </c>
      <c r="I78" t="str">
        <v>Fc_4</v>
      </c>
      <c r="M78">
        <v>10075</v>
      </c>
      <c r="N78">
        <v>0</v>
      </c>
      <c r="O78">
        <v>0</v>
      </c>
      <c r="P78">
        <v>1.75</v>
      </c>
      <c r="Q78">
        <v>0</v>
      </c>
      <c r="R78">
        <v>0</v>
      </c>
      <c r="S78">
        <v>1.75</v>
      </c>
    </row>
    <row r="79" spans="2:19" x14ac:dyDescent="0.25">
      <c r="B79">
        <v>10076</v>
      </c>
      <c r="C79">
        <v>1076</v>
      </c>
      <c r="D79">
        <v>1077</v>
      </c>
      <c r="F79" t="str">
        <v>Beam</v>
      </c>
      <c r="G79" t="str">
        <v>Cap</v>
      </c>
      <c r="H79" t="str">
        <v>Cap</v>
      </c>
      <c r="I79" t="str">
        <v>Fc_4</v>
      </c>
      <c r="M79">
        <v>10076</v>
      </c>
      <c r="N79">
        <v>0</v>
      </c>
      <c r="O79">
        <v>0</v>
      </c>
      <c r="P79">
        <v>1.75</v>
      </c>
      <c r="Q79">
        <v>0</v>
      </c>
      <c r="R79">
        <v>0</v>
      </c>
      <c r="S79">
        <v>1.75</v>
      </c>
    </row>
    <row r="80" spans="2:19" x14ac:dyDescent="0.25">
      <c r="B80">
        <v>10077</v>
      </c>
      <c r="C80">
        <v>1077</v>
      </c>
      <c r="D80">
        <v>1078</v>
      </c>
      <c r="F80" t="str">
        <v>Beam</v>
      </c>
      <c r="G80" t="str">
        <v>Cap</v>
      </c>
      <c r="H80" t="str">
        <v>Cap</v>
      </c>
      <c r="I80" t="str">
        <v>Fc_4</v>
      </c>
      <c r="M80">
        <v>10077</v>
      </c>
      <c r="N80">
        <v>0</v>
      </c>
      <c r="O80">
        <v>0</v>
      </c>
      <c r="P80">
        <v>1.75</v>
      </c>
      <c r="Q80">
        <v>0</v>
      </c>
      <c r="R80">
        <v>0</v>
      </c>
      <c r="S80">
        <v>1.75</v>
      </c>
    </row>
    <row r="81" spans="2:19" x14ac:dyDescent="0.25">
      <c r="B81">
        <v>10078</v>
      </c>
      <c r="C81">
        <v>1078</v>
      </c>
      <c r="D81">
        <v>1079</v>
      </c>
      <c r="F81" t="str">
        <v>Beam</v>
      </c>
      <c r="G81" t="str">
        <v>Cap</v>
      </c>
      <c r="H81" t="str">
        <v>Cap</v>
      </c>
      <c r="I81" t="str">
        <v>Fc_4</v>
      </c>
      <c r="M81">
        <v>10078</v>
      </c>
      <c r="N81">
        <v>0</v>
      </c>
      <c r="O81">
        <v>0</v>
      </c>
      <c r="P81">
        <v>1.75</v>
      </c>
      <c r="Q81">
        <v>0</v>
      </c>
      <c r="R81">
        <v>0</v>
      </c>
      <c r="S81">
        <v>1.75</v>
      </c>
    </row>
    <row r="82" spans="2:19" x14ac:dyDescent="0.25">
      <c r="B82">
        <v>10079</v>
      </c>
      <c r="C82">
        <v>1079</v>
      </c>
      <c r="D82">
        <v>1080</v>
      </c>
      <c r="F82" t="str">
        <v>Beam</v>
      </c>
      <c r="G82" t="str">
        <v>Cap</v>
      </c>
      <c r="H82" t="str">
        <v>Cap</v>
      </c>
      <c r="I82" t="str">
        <v>Fc_4</v>
      </c>
      <c r="M82">
        <v>10079</v>
      </c>
      <c r="N82">
        <v>0</v>
      </c>
      <c r="O82">
        <v>0</v>
      </c>
      <c r="P82">
        <v>1.75</v>
      </c>
      <c r="Q82">
        <v>0</v>
      </c>
      <c r="R82">
        <v>0</v>
      </c>
      <c r="S82">
        <v>1.75</v>
      </c>
    </row>
    <row r="83" spans="2:19" x14ac:dyDescent="0.25">
      <c r="B83">
        <v>10080</v>
      </c>
      <c r="C83">
        <v>1080</v>
      </c>
      <c r="D83">
        <v>1081</v>
      </c>
      <c r="F83" t="str">
        <v>Beam</v>
      </c>
      <c r="G83" t="str">
        <v>Cap</v>
      </c>
      <c r="H83" t="str">
        <v>Cap</v>
      </c>
      <c r="I83" t="str">
        <v>Fc_4</v>
      </c>
      <c r="M83">
        <v>10080</v>
      </c>
      <c r="N83">
        <v>0</v>
      </c>
      <c r="O83">
        <v>0</v>
      </c>
      <c r="P83">
        <v>1.75</v>
      </c>
      <c r="Q83">
        <v>0</v>
      </c>
      <c r="R83">
        <v>0</v>
      </c>
      <c r="S83">
        <v>1.75</v>
      </c>
    </row>
    <row r="84" spans="2:19" x14ac:dyDescent="0.25">
      <c r="B84">
        <v>10081</v>
      </c>
      <c r="C84">
        <v>1081</v>
      </c>
      <c r="D84">
        <v>1082</v>
      </c>
      <c r="F84" t="str">
        <v>Beam</v>
      </c>
      <c r="G84" t="str">
        <v>Cap</v>
      </c>
      <c r="H84" t="str">
        <v>Cap</v>
      </c>
      <c r="I84" t="str">
        <v>Fc_4</v>
      </c>
      <c r="M84">
        <v>10081</v>
      </c>
      <c r="N84">
        <v>0</v>
      </c>
      <c r="O84">
        <v>0</v>
      </c>
      <c r="P84">
        <v>1.75</v>
      </c>
      <c r="Q84">
        <v>0</v>
      </c>
      <c r="R84">
        <v>0</v>
      </c>
      <c r="S84">
        <v>1.75</v>
      </c>
    </row>
    <row r="85" spans="2:19" x14ac:dyDescent="0.25">
      <c r="B85">
        <v>10082</v>
      </c>
      <c r="C85">
        <v>1082</v>
      </c>
      <c r="D85">
        <v>1083</v>
      </c>
      <c r="F85" t="str">
        <v>Beam</v>
      </c>
      <c r="G85" t="str">
        <v>Cap</v>
      </c>
      <c r="H85" t="str">
        <v>Cap</v>
      </c>
      <c r="I85" t="str">
        <v>Fc_4</v>
      </c>
      <c r="M85">
        <v>10082</v>
      </c>
      <c r="N85">
        <v>0</v>
      </c>
      <c r="O85">
        <v>0</v>
      </c>
      <c r="P85">
        <v>1.75</v>
      </c>
      <c r="Q85">
        <v>0</v>
      </c>
      <c r="R85">
        <v>0</v>
      </c>
      <c r="S85">
        <v>1.75</v>
      </c>
    </row>
    <row r="86" spans="2:19" x14ac:dyDescent="0.25">
      <c r="B86">
        <v>10083</v>
      </c>
      <c r="C86">
        <v>1083</v>
      </c>
      <c r="D86">
        <v>1084</v>
      </c>
      <c r="F86" t="str">
        <v>Beam</v>
      </c>
      <c r="G86" t="str">
        <v>Cap</v>
      </c>
      <c r="H86" t="str">
        <v>Cap</v>
      </c>
      <c r="I86" t="str">
        <v>Fc_4</v>
      </c>
      <c r="M86">
        <v>10083</v>
      </c>
      <c r="N86">
        <v>0</v>
      </c>
      <c r="O86">
        <v>0</v>
      </c>
      <c r="P86">
        <v>1.75</v>
      </c>
      <c r="Q86">
        <v>0</v>
      </c>
      <c r="R86">
        <v>0</v>
      </c>
      <c r="S86">
        <v>1.75</v>
      </c>
    </row>
    <row r="87" spans="2:19" x14ac:dyDescent="0.25">
      <c r="B87">
        <v>10084</v>
      </c>
      <c r="C87">
        <v>1084</v>
      </c>
      <c r="D87">
        <v>1085</v>
      </c>
      <c r="F87" t="str">
        <v>Beam</v>
      </c>
      <c r="G87" t="str">
        <v>Cap</v>
      </c>
      <c r="H87" t="str">
        <v>Cap</v>
      </c>
      <c r="I87" t="str">
        <v>Fc_4</v>
      </c>
      <c r="M87">
        <v>10084</v>
      </c>
      <c r="N87">
        <v>0</v>
      </c>
      <c r="O87">
        <v>0</v>
      </c>
      <c r="P87">
        <v>1.75</v>
      </c>
      <c r="Q87">
        <v>0</v>
      </c>
      <c r="R87">
        <v>0</v>
      </c>
      <c r="S87">
        <v>1.75</v>
      </c>
    </row>
    <row r="88" spans="2:19" x14ac:dyDescent="0.25">
      <c r="B88">
        <v>10085</v>
      </c>
      <c r="C88">
        <v>1085</v>
      </c>
      <c r="D88">
        <v>1086</v>
      </c>
      <c r="F88" t="str">
        <v>Beam</v>
      </c>
      <c r="G88" t="str">
        <v>Cap</v>
      </c>
      <c r="H88" t="str">
        <v>Cap</v>
      </c>
      <c r="I88" t="str">
        <v>Fc_4</v>
      </c>
      <c r="M88">
        <v>10085</v>
      </c>
      <c r="N88">
        <v>0</v>
      </c>
      <c r="O88">
        <v>0</v>
      </c>
      <c r="P88">
        <v>1.75</v>
      </c>
      <c r="Q88">
        <v>0</v>
      </c>
      <c r="R88">
        <v>0</v>
      </c>
      <c r="S88">
        <v>1.75</v>
      </c>
    </row>
    <row r="89" spans="2:19" x14ac:dyDescent="0.25">
      <c r="B89">
        <v>10086</v>
      </c>
      <c r="C89">
        <v>1086</v>
      </c>
      <c r="D89">
        <v>1087</v>
      </c>
      <c r="F89" t="str">
        <v>Beam</v>
      </c>
      <c r="G89" t="str">
        <v>Cap</v>
      </c>
      <c r="H89" t="str">
        <v>Cap</v>
      </c>
      <c r="I89" t="str">
        <v>Fc_4</v>
      </c>
      <c r="M89">
        <v>10086</v>
      </c>
      <c r="N89">
        <v>0</v>
      </c>
      <c r="O89">
        <v>0</v>
      </c>
      <c r="P89">
        <v>1.75</v>
      </c>
      <c r="Q89">
        <v>0</v>
      </c>
      <c r="R89">
        <v>0</v>
      </c>
      <c r="S89">
        <v>1.75</v>
      </c>
    </row>
    <row r="90" spans="2:19" x14ac:dyDescent="0.25">
      <c r="B90">
        <v>10087</v>
      </c>
      <c r="C90">
        <v>1087</v>
      </c>
      <c r="D90">
        <v>1088</v>
      </c>
      <c r="F90" t="str">
        <v>Beam</v>
      </c>
      <c r="G90" t="str">
        <v>Cap</v>
      </c>
      <c r="H90" t="str">
        <v>Cap</v>
      </c>
      <c r="I90" t="str">
        <v>Fc_4</v>
      </c>
      <c r="M90">
        <v>10087</v>
      </c>
      <c r="N90">
        <v>0</v>
      </c>
      <c r="O90">
        <v>0</v>
      </c>
      <c r="P90">
        <v>1.75</v>
      </c>
      <c r="Q90">
        <v>0</v>
      </c>
      <c r="R90">
        <v>0</v>
      </c>
      <c r="S90">
        <v>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072E-7913-446F-8443-43BF48E6312E}">
  <dimension ref="B2:I91"/>
  <sheetViews>
    <sheetView workbookViewId="0">
      <selection activeCell="D4" sqref="D4"/>
    </sheetView>
  </sheetViews>
  <sheetFormatPr defaultRowHeight="15" x14ac:dyDescent="0.25"/>
  <cols>
    <col min="2" max="9" width="21.42578125" customWidth="1"/>
  </cols>
  <sheetData>
    <row r="2" spans="2:9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15.75" thickTop="1" x14ac:dyDescent="0.25">
      <c r="B3" cm="1">
        <f t="array" ref="B3:B91">_xlfn.SEQUENCE('Bridge Info'!D9+1,,0)+2000</f>
        <v>2000</v>
      </c>
      <c r="C3" cm="1">
        <f t="array" ref="C3:C91">_xlfn.ANCHORARRAY(B3)*0</f>
        <v>0</v>
      </c>
      <c r="D3" cm="1">
        <f t="array" ref="D3:D91">(_xlfn.ANCHORARRAY(B3)-2000)*0.5</f>
        <v>0</v>
      </c>
      <c r="E3" cm="1">
        <f t="array" ref="E3:E91">_xlfn.ANCHORARRAY(B3)*0+(3.5+1)</f>
        <v>4.5</v>
      </c>
      <c r="F3" t="str" cm="1">
        <f t="array" ref="F3:F91">LEFT(_xlfn.ANCHORARRAY(B3), 0) &amp; "all free"</f>
        <v>all free</v>
      </c>
      <c r="G3" t="str" cm="1">
        <f t="array" ref="G3:G91">LEFT(_xlfn.ANCHORARRAY(B3), 0) &amp; "all free"</f>
        <v>all free</v>
      </c>
      <c r="H3" t="str" cm="1">
        <f t="array" ref="H3:H91">LEFT(_xlfn.ANCHORARRAY(B3), 0) &amp; "Global"</f>
        <v>Global</v>
      </c>
    </row>
    <row r="4" spans="2:9" x14ac:dyDescent="0.25">
      <c r="B4">
        <v>2001</v>
      </c>
      <c r="C4">
        <v>0</v>
      </c>
      <c r="D4">
        <v>0.5</v>
      </c>
      <c r="E4">
        <v>4.5</v>
      </c>
      <c r="F4" t="str">
        <v>all free</v>
      </c>
      <c r="G4" t="str">
        <v>all free</v>
      </c>
      <c r="H4" t="str">
        <v>Global</v>
      </c>
    </row>
    <row r="5" spans="2:9" x14ac:dyDescent="0.25">
      <c r="B5">
        <v>2002</v>
      </c>
      <c r="C5">
        <v>0</v>
      </c>
      <c r="D5">
        <v>1</v>
      </c>
      <c r="E5">
        <v>4.5</v>
      </c>
      <c r="F5" t="str">
        <v>all free</v>
      </c>
      <c r="G5" t="str">
        <v>all free</v>
      </c>
      <c r="H5" t="str">
        <v>Global</v>
      </c>
    </row>
    <row r="6" spans="2:9" x14ac:dyDescent="0.25">
      <c r="B6">
        <v>2003</v>
      </c>
      <c r="C6">
        <v>0</v>
      </c>
      <c r="D6">
        <v>1.5</v>
      </c>
      <c r="E6">
        <v>4.5</v>
      </c>
      <c r="F6" t="str">
        <v>all free</v>
      </c>
      <c r="G6" t="str">
        <v>all free</v>
      </c>
      <c r="H6" t="str">
        <v>Global</v>
      </c>
    </row>
    <row r="7" spans="2:9" x14ac:dyDescent="0.25">
      <c r="B7">
        <v>2004</v>
      </c>
      <c r="C7">
        <v>0</v>
      </c>
      <c r="D7">
        <v>2</v>
      </c>
      <c r="E7">
        <v>4.5</v>
      </c>
      <c r="F7" t="str">
        <v>all free</v>
      </c>
      <c r="G7" t="str">
        <v>all free</v>
      </c>
      <c r="H7" t="str">
        <v>Global</v>
      </c>
    </row>
    <row r="8" spans="2:9" x14ac:dyDescent="0.25">
      <c r="B8">
        <v>2005</v>
      </c>
      <c r="C8">
        <v>0</v>
      </c>
      <c r="D8">
        <v>2.5</v>
      </c>
      <c r="E8">
        <v>4.5</v>
      </c>
      <c r="F8" t="str">
        <v>all free</v>
      </c>
      <c r="G8" t="str">
        <v>all free</v>
      </c>
      <c r="H8" t="str">
        <v>Global</v>
      </c>
    </row>
    <row r="9" spans="2:9" x14ac:dyDescent="0.25">
      <c r="B9">
        <v>2006</v>
      </c>
      <c r="C9">
        <v>0</v>
      </c>
      <c r="D9">
        <v>3</v>
      </c>
      <c r="E9">
        <v>4.5</v>
      </c>
      <c r="F9" t="str">
        <v>all free</v>
      </c>
      <c r="G9" t="str">
        <v>all free</v>
      </c>
      <c r="H9" t="str">
        <v>Global</v>
      </c>
    </row>
    <row r="10" spans="2:9" x14ac:dyDescent="0.25">
      <c r="B10">
        <v>2007</v>
      </c>
      <c r="C10">
        <v>0</v>
      </c>
      <c r="D10">
        <v>3.5</v>
      </c>
      <c r="E10">
        <v>4.5</v>
      </c>
      <c r="F10" t="str">
        <v>all free</v>
      </c>
      <c r="G10" t="str">
        <v>all free</v>
      </c>
      <c r="H10" t="str">
        <v>Global</v>
      </c>
    </row>
    <row r="11" spans="2:9" x14ac:dyDescent="0.25">
      <c r="B11">
        <v>2008</v>
      </c>
      <c r="C11">
        <v>0</v>
      </c>
      <c r="D11">
        <v>4</v>
      </c>
      <c r="E11">
        <v>4.5</v>
      </c>
      <c r="F11" t="str">
        <v>all free</v>
      </c>
      <c r="G11" t="str">
        <v>all free</v>
      </c>
      <c r="H11" t="str">
        <v>Global</v>
      </c>
    </row>
    <row r="12" spans="2:9" x14ac:dyDescent="0.25">
      <c r="B12">
        <v>2009</v>
      </c>
      <c r="C12">
        <v>0</v>
      </c>
      <c r="D12">
        <v>4.5</v>
      </c>
      <c r="E12">
        <v>4.5</v>
      </c>
      <c r="F12" t="str">
        <v>all free</v>
      </c>
      <c r="G12" t="str">
        <v>all free</v>
      </c>
      <c r="H12" t="str">
        <v>Global</v>
      </c>
    </row>
    <row r="13" spans="2:9" x14ac:dyDescent="0.25">
      <c r="B13">
        <v>2010</v>
      </c>
      <c r="C13">
        <v>0</v>
      </c>
      <c r="D13">
        <v>5</v>
      </c>
      <c r="E13">
        <v>4.5</v>
      </c>
      <c r="F13" t="str">
        <v>all free</v>
      </c>
      <c r="G13" t="str">
        <v>all free</v>
      </c>
      <c r="H13" t="str">
        <v>Global</v>
      </c>
    </row>
    <row r="14" spans="2:9" x14ac:dyDescent="0.25">
      <c r="B14">
        <v>2011</v>
      </c>
      <c r="C14">
        <v>0</v>
      </c>
      <c r="D14">
        <v>5.5</v>
      </c>
      <c r="E14">
        <v>4.5</v>
      </c>
      <c r="F14" t="str">
        <v>all free</v>
      </c>
      <c r="G14" t="str">
        <v>all free</v>
      </c>
      <c r="H14" t="str">
        <v>Global</v>
      </c>
    </row>
    <row r="15" spans="2:9" x14ac:dyDescent="0.25">
      <c r="B15">
        <v>2012</v>
      </c>
      <c r="C15">
        <v>0</v>
      </c>
      <c r="D15">
        <v>6</v>
      </c>
      <c r="E15">
        <v>4.5</v>
      </c>
      <c r="F15" t="str">
        <v>all free</v>
      </c>
      <c r="G15" t="str">
        <v>all free</v>
      </c>
      <c r="H15" t="str">
        <v>Global</v>
      </c>
    </row>
    <row r="16" spans="2:9" x14ac:dyDescent="0.25">
      <c r="B16">
        <v>2013</v>
      </c>
      <c r="C16">
        <v>0</v>
      </c>
      <c r="D16">
        <v>6.5</v>
      </c>
      <c r="E16">
        <v>4.5</v>
      </c>
      <c r="F16" t="str">
        <v>all free</v>
      </c>
      <c r="G16" t="str">
        <v>all free</v>
      </c>
      <c r="H16" t="str">
        <v>Global</v>
      </c>
    </row>
    <row r="17" spans="2:8" x14ac:dyDescent="0.25">
      <c r="B17">
        <v>2014</v>
      </c>
      <c r="C17">
        <v>0</v>
      </c>
      <c r="D17">
        <v>7</v>
      </c>
      <c r="E17">
        <v>4.5</v>
      </c>
      <c r="F17" t="str">
        <v>all free</v>
      </c>
      <c r="G17" t="str">
        <v>all free</v>
      </c>
      <c r="H17" t="str">
        <v>Global</v>
      </c>
    </row>
    <row r="18" spans="2:8" x14ac:dyDescent="0.25">
      <c r="B18">
        <v>2015</v>
      </c>
      <c r="C18">
        <v>0</v>
      </c>
      <c r="D18">
        <v>7.5</v>
      </c>
      <c r="E18">
        <v>4.5</v>
      </c>
      <c r="F18" t="str">
        <v>all free</v>
      </c>
      <c r="G18" t="str">
        <v>all free</v>
      </c>
      <c r="H18" t="str">
        <v>Global</v>
      </c>
    </row>
    <row r="19" spans="2:8" x14ac:dyDescent="0.25">
      <c r="B19">
        <v>2016</v>
      </c>
      <c r="C19">
        <v>0</v>
      </c>
      <c r="D19">
        <v>8</v>
      </c>
      <c r="E19">
        <v>4.5</v>
      </c>
      <c r="F19" t="str">
        <v>all free</v>
      </c>
      <c r="G19" t="str">
        <v>all free</v>
      </c>
      <c r="H19" t="str">
        <v>Global</v>
      </c>
    </row>
    <row r="20" spans="2:8" x14ac:dyDescent="0.25">
      <c r="B20">
        <v>2017</v>
      </c>
      <c r="C20">
        <v>0</v>
      </c>
      <c r="D20">
        <v>8.5</v>
      </c>
      <c r="E20">
        <v>4.5</v>
      </c>
      <c r="F20" t="str">
        <v>all free</v>
      </c>
      <c r="G20" t="str">
        <v>all free</v>
      </c>
      <c r="H20" t="str">
        <v>Global</v>
      </c>
    </row>
    <row r="21" spans="2:8" x14ac:dyDescent="0.25">
      <c r="B21">
        <v>2018</v>
      </c>
      <c r="C21">
        <v>0</v>
      </c>
      <c r="D21">
        <v>9</v>
      </c>
      <c r="E21">
        <v>4.5</v>
      </c>
      <c r="F21" t="str">
        <v>all free</v>
      </c>
      <c r="G21" t="str">
        <v>all free</v>
      </c>
      <c r="H21" t="str">
        <v>Global</v>
      </c>
    </row>
    <row r="22" spans="2:8" x14ac:dyDescent="0.25">
      <c r="B22">
        <v>2019</v>
      </c>
      <c r="C22">
        <v>0</v>
      </c>
      <c r="D22">
        <v>9.5</v>
      </c>
      <c r="E22">
        <v>4.5</v>
      </c>
      <c r="F22" t="str">
        <v>all free</v>
      </c>
      <c r="G22" t="str">
        <v>all free</v>
      </c>
      <c r="H22" t="str">
        <v>Global</v>
      </c>
    </row>
    <row r="23" spans="2:8" x14ac:dyDescent="0.25">
      <c r="B23">
        <v>2020</v>
      </c>
      <c r="C23">
        <v>0</v>
      </c>
      <c r="D23">
        <v>10</v>
      </c>
      <c r="E23">
        <v>4.5</v>
      </c>
      <c r="F23" t="str">
        <v>all free</v>
      </c>
      <c r="G23" t="str">
        <v>all free</v>
      </c>
      <c r="H23" t="str">
        <v>Global</v>
      </c>
    </row>
    <row r="24" spans="2:8" x14ac:dyDescent="0.25">
      <c r="B24">
        <v>2021</v>
      </c>
      <c r="C24">
        <v>0</v>
      </c>
      <c r="D24">
        <v>10.5</v>
      </c>
      <c r="E24">
        <v>4.5</v>
      </c>
      <c r="F24" t="str">
        <v>all free</v>
      </c>
      <c r="G24" t="str">
        <v>all free</v>
      </c>
      <c r="H24" t="str">
        <v>Global</v>
      </c>
    </row>
    <row r="25" spans="2:8" x14ac:dyDescent="0.25">
      <c r="B25">
        <v>2022</v>
      </c>
      <c r="C25">
        <v>0</v>
      </c>
      <c r="D25">
        <v>11</v>
      </c>
      <c r="E25">
        <v>4.5</v>
      </c>
      <c r="F25" t="str">
        <v>all free</v>
      </c>
      <c r="G25" t="str">
        <v>all free</v>
      </c>
      <c r="H25" t="str">
        <v>Global</v>
      </c>
    </row>
    <row r="26" spans="2:8" x14ac:dyDescent="0.25">
      <c r="B26">
        <v>2023</v>
      </c>
      <c r="C26">
        <v>0</v>
      </c>
      <c r="D26">
        <v>11.5</v>
      </c>
      <c r="E26">
        <v>4.5</v>
      </c>
      <c r="F26" t="str">
        <v>all free</v>
      </c>
      <c r="G26" t="str">
        <v>all free</v>
      </c>
      <c r="H26" t="str">
        <v>Global</v>
      </c>
    </row>
    <row r="27" spans="2:8" x14ac:dyDescent="0.25">
      <c r="B27">
        <v>2024</v>
      </c>
      <c r="C27">
        <v>0</v>
      </c>
      <c r="D27">
        <v>12</v>
      </c>
      <c r="E27">
        <v>4.5</v>
      </c>
      <c r="F27" t="str">
        <v>all free</v>
      </c>
      <c r="G27" t="str">
        <v>all free</v>
      </c>
      <c r="H27" t="str">
        <v>Global</v>
      </c>
    </row>
    <row r="28" spans="2:8" x14ac:dyDescent="0.25">
      <c r="B28">
        <v>2025</v>
      </c>
      <c r="C28">
        <v>0</v>
      </c>
      <c r="D28">
        <v>12.5</v>
      </c>
      <c r="E28">
        <v>4.5</v>
      </c>
      <c r="F28" t="str">
        <v>all free</v>
      </c>
      <c r="G28" t="str">
        <v>all free</v>
      </c>
      <c r="H28" t="str">
        <v>Global</v>
      </c>
    </row>
    <row r="29" spans="2:8" x14ac:dyDescent="0.25">
      <c r="B29">
        <v>2026</v>
      </c>
      <c r="C29">
        <v>0</v>
      </c>
      <c r="D29">
        <v>13</v>
      </c>
      <c r="E29">
        <v>4.5</v>
      </c>
      <c r="F29" t="str">
        <v>all free</v>
      </c>
      <c r="G29" t="str">
        <v>all free</v>
      </c>
      <c r="H29" t="str">
        <v>Global</v>
      </c>
    </row>
    <row r="30" spans="2:8" x14ac:dyDescent="0.25">
      <c r="B30">
        <v>2027</v>
      </c>
      <c r="C30">
        <v>0</v>
      </c>
      <c r="D30">
        <v>13.5</v>
      </c>
      <c r="E30">
        <v>4.5</v>
      </c>
      <c r="F30" t="str">
        <v>all free</v>
      </c>
      <c r="G30" t="str">
        <v>all free</v>
      </c>
      <c r="H30" t="str">
        <v>Global</v>
      </c>
    </row>
    <row r="31" spans="2:8" x14ac:dyDescent="0.25">
      <c r="B31">
        <v>2028</v>
      </c>
      <c r="C31">
        <v>0</v>
      </c>
      <c r="D31">
        <v>14</v>
      </c>
      <c r="E31">
        <v>4.5</v>
      </c>
      <c r="F31" t="str">
        <v>all free</v>
      </c>
      <c r="G31" t="str">
        <v>all free</v>
      </c>
      <c r="H31" t="str">
        <v>Global</v>
      </c>
    </row>
    <row r="32" spans="2:8" x14ac:dyDescent="0.25">
      <c r="B32">
        <v>2029</v>
      </c>
      <c r="C32">
        <v>0</v>
      </c>
      <c r="D32">
        <v>14.5</v>
      </c>
      <c r="E32">
        <v>4.5</v>
      </c>
      <c r="F32" t="str">
        <v>all free</v>
      </c>
      <c r="G32" t="str">
        <v>all free</v>
      </c>
      <c r="H32" t="str">
        <v>Global</v>
      </c>
    </row>
    <row r="33" spans="2:8" x14ac:dyDescent="0.25">
      <c r="B33">
        <v>2030</v>
      </c>
      <c r="C33">
        <v>0</v>
      </c>
      <c r="D33">
        <v>15</v>
      </c>
      <c r="E33">
        <v>4.5</v>
      </c>
      <c r="F33" t="str">
        <v>all free</v>
      </c>
      <c r="G33" t="str">
        <v>all free</v>
      </c>
      <c r="H33" t="str">
        <v>Global</v>
      </c>
    </row>
    <row r="34" spans="2:8" x14ac:dyDescent="0.25">
      <c r="B34">
        <v>2031</v>
      </c>
      <c r="C34">
        <v>0</v>
      </c>
      <c r="D34">
        <v>15.5</v>
      </c>
      <c r="E34">
        <v>4.5</v>
      </c>
      <c r="F34" t="str">
        <v>all free</v>
      </c>
      <c r="G34" t="str">
        <v>all free</v>
      </c>
      <c r="H34" t="str">
        <v>Global</v>
      </c>
    </row>
    <row r="35" spans="2:8" x14ac:dyDescent="0.25">
      <c r="B35">
        <v>2032</v>
      </c>
      <c r="C35">
        <v>0</v>
      </c>
      <c r="D35">
        <v>16</v>
      </c>
      <c r="E35">
        <v>4.5</v>
      </c>
      <c r="F35" t="str">
        <v>all free</v>
      </c>
      <c r="G35" t="str">
        <v>all free</v>
      </c>
      <c r="H35" t="str">
        <v>Global</v>
      </c>
    </row>
    <row r="36" spans="2:8" x14ac:dyDescent="0.25">
      <c r="B36">
        <v>2033</v>
      </c>
      <c r="C36">
        <v>0</v>
      </c>
      <c r="D36">
        <v>16.5</v>
      </c>
      <c r="E36">
        <v>4.5</v>
      </c>
      <c r="F36" t="str">
        <v>all free</v>
      </c>
      <c r="G36" t="str">
        <v>all free</v>
      </c>
      <c r="H36" t="str">
        <v>Global</v>
      </c>
    </row>
    <row r="37" spans="2:8" x14ac:dyDescent="0.25">
      <c r="B37">
        <v>2034</v>
      </c>
      <c r="C37">
        <v>0</v>
      </c>
      <c r="D37">
        <v>17</v>
      </c>
      <c r="E37">
        <v>4.5</v>
      </c>
      <c r="F37" t="str">
        <v>all free</v>
      </c>
      <c r="G37" t="str">
        <v>all free</v>
      </c>
      <c r="H37" t="str">
        <v>Global</v>
      </c>
    </row>
    <row r="38" spans="2:8" x14ac:dyDescent="0.25">
      <c r="B38">
        <v>2035</v>
      </c>
      <c r="C38">
        <v>0</v>
      </c>
      <c r="D38">
        <v>17.5</v>
      </c>
      <c r="E38">
        <v>4.5</v>
      </c>
      <c r="F38" t="str">
        <v>all free</v>
      </c>
      <c r="G38" t="str">
        <v>all free</v>
      </c>
      <c r="H38" t="str">
        <v>Global</v>
      </c>
    </row>
    <row r="39" spans="2:8" x14ac:dyDescent="0.25">
      <c r="B39">
        <v>2036</v>
      </c>
      <c r="C39">
        <v>0</v>
      </c>
      <c r="D39">
        <v>18</v>
      </c>
      <c r="E39">
        <v>4.5</v>
      </c>
      <c r="F39" t="str">
        <v>all free</v>
      </c>
      <c r="G39" t="str">
        <v>all free</v>
      </c>
      <c r="H39" t="str">
        <v>Global</v>
      </c>
    </row>
    <row r="40" spans="2:8" x14ac:dyDescent="0.25">
      <c r="B40">
        <v>2037</v>
      </c>
      <c r="C40">
        <v>0</v>
      </c>
      <c r="D40">
        <v>18.5</v>
      </c>
      <c r="E40">
        <v>4.5</v>
      </c>
      <c r="F40" t="str">
        <v>all free</v>
      </c>
      <c r="G40" t="str">
        <v>all free</v>
      </c>
      <c r="H40" t="str">
        <v>Global</v>
      </c>
    </row>
    <row r="41" spans="2:8" x14ac:dyDescent="0.25">
      <c r="B41">
        <v>2038</v>
      </c>
      <c r="C41">
        <v>0</v>
      </c>
      <c r="D41">
        <v>19</v>
      </c>
      <c r="E41">
        <v>4.5</v>
      </c>
      <c r="F41" t="str">
        <v>all free</v>
      </c>
      <c r="G41" t="str">
        <v>all free</v>
      </c>
      <c r="H41" t="str">
        <v>Global</v>
      </c>
    </row>
    <row r="42" spans="2:8" x14ac:dyDescent="0.25">
      <c r="B42">
        <v>2039</v>
      </c>
      <c r="C42">
        <v>0</v>
      </c>
      <c r="D42">
        <v>19.5</v>
      </c>
      <c r="E42">
        <v>4.5</v>
      </c>
      <c r="F42" t="str">
        <v>all free</v>
      </c>
      <c r="G42" t="str">
        <v>all free</v>
      </c>
      <c r="H42" t="str">
        <v>Global</v>
      </c>
    </row>
    <row r="43" spans="2:8" x14ac:dyDescent="0.25">
      <c r="B43">
        <v>2040</v>
      </c>
      <c r="C43">
        <v>0</v>
      </c>
      <c r="D43">
        <v>20</v>
      </c>
      <c r="E43">
        <v>4.5</v>
      </c>
      <c r="F43" t="str">
        <v>all free</v>
      </c>
      <c r="G43" t="str">
        <v>all free</v>
      </c>
      <c r="H43" t="str">
        <v>Global</v>
      </c>
    </row>
    <row r="44" spans="2:8" x14ac:dyDescent="0.25">
      <c r="B44">
        <v>2041</v>
      </c>
      <c r="C44">
        <v>0</v>
      </c>
      <c r="D44">
        <v>20.5</v>
      </c>
      <c r="E44">
        <v>4.5</v>
      </c>
      <c r="F44" t="str">
        <v>all free</v>
      </c>
      <c r="G44" t="str">
        <v>all free</v>
      </c>
      <c r="H44" t="str">
        <v>Global</v>
      </c>
    </row>
    <row r="45" spans="2:8" x14ac:dyDescent="0.25">
      <c r="B45">
        <v>2042</v>
      </c>
      <c r="C45">
        <v>0</v>
      </c>
      <c r="D45">
        <v>21</v>
      </c>
      <c r="E45">
        <v>4.5</v>
      </c>
      <c r="F45" t="str">
        <v>all free</v>
      </c>
      <c r="G45" t="str">
        <v>all free</v>
      </c>
      <c r="H45" t="str">
        <v>Global</v>
      </c>
    </row>
    <row r="46" spans="2:8" x14ac:dyDescent="0.25">
      <c r="B46">
        <v>2043</v>
      </c>
      <c r="C46">
        <v>0</v>
      </c>
      <c r="D46">
        <v>21.5</v>
      </c>
      <c r="E46">
        <v>4.5</v>
      </c>
      <c r="F46" t="str">
        <v>all free</v>
      </c>
      <c r="G46" t="str">
        <v>all free</v>
      </c>
      <c r="H46" t="str">
        <v>Global</v>
      </c>
    </row>
    <row r="47" spans="2:8" x14ac:dyDescent="0.25">
      <c r="B47">
        <v>2044</v>
      </c>
      <c r="C47">
        <v>0</v>
      </c>
      <c r="D47">
        <v>22</v>
      </c>
      <c r="E47">
        <v>4.5</v>
      </c>
      <c r="F47" t="str">
        <v>all free</v>
      </c>
      <c r="G47" t="str">
        <v>all free</v>
      </c>
      <c r="H47" t="str">
        <v>Global</v>
      </c>
    </row>
    <row r="48" spans="2:8" x14ac:dyDescent="0.25">
      <c r="B48">
        <v>2045</v>
      </c>
      <c r="C48">
        <v>0</v>
      </c>
      <c r="D48">
        <v>22.5</v>
      </c>
      <c r="E48">
        <v>4.5</v>
      </c>
      <c r="F48" t="str">
        <v>all free</v>
      </c>
      <c r="G48" t="str">
        <v>all free</v>
      </c>
      <c r="H48" t="str">
        <v>Global</v>
      </c>
    </row>
    <row r="49" spans="2:8" x14ac:dyDescent="0.25">
      <c r="B49">
        <v>2046</v>
      </c>
      <c r="C49">
        <v>0</v>
      </c>
      <c r="D49">
        <v>23</v>
      </c>
      <c r="E49">
        <v>4.5</v>
      </c>
      <c r="F49" t="str">
        <v>all free</v>
      </c>
      <c r="G49" t="str">
        <v>all free</v>
      </c>
      <c r="H49" t="str">
        <v>Global</v>
      </c>
    </row>
    <row r="50" spans="2:8" x14ac:dyDescent="0.25">
      <c r="B50">
        <v>2047</v>
      </c>
      <c r="C50">
        <v>0</v>
      </c>
      <c r="D50">
        <v>23.5</v>
      </c>
      <c r="E50">
        <v>4.5</v>
      </c>
      <c r="F50" t="str">
        <v>all free</v>
      </c>
      <c r="G50" t="str">
        <v>all free</v>
      </c>
      <c r="H50" t="str">
        <v>Global</v>
      </c>
    </row>
    <row r="51" spans="2:8" x14ac:dyDescent="0.25">
      <c r="B51">
        <v>2048</v>
      </c>
      <c r="C51">
        <v>0</v>
      </c>
      <c r="D51">
        <v>24</v>
      </c>
      <c r="E51">
        <v>4.5</v>
      </c>
      <c r="F51" t="str">
        <v>all free</v>
      </c>
      <c r="G51" t="str">
        <v>all free</v>
      </c>
      <c r="H51" t="str">
        <v>Global</v>
      </c>
    </row>
    <row r="52" spans="2:8" x14ac:dyDescent="0.25">
      <c r="B52">
        <v>2049</v>
      </c>
      <c r="C52">
        <v>0</v>
      </c>
      <c r="D52">
        <v>24.5</v>
      </c>
      <c r="E52">
        <v>4.5</v>
      </c>
      <c r="F52" t="str">
        <v>all free</v>
      </c>
      <c r="G52" t="str">
        <v>all free</v>
      </c>
      <c r="H52" t="str">
        <v>Global</v>
      </c>
    </row>
    <row r="53" spans="2:8" x14ac:dyDescent="0.25">
      <c r="B53">
        <v>2050</v>
      </c>
      <c r="C53">
        <v>0</v>
      </c>
      <c r="D53">
        <v>25</v>
      </c>
      <c r="E53">
        <v>4.5</v>
      </c>
      <c r="F53" t="str">
        <v>all free</v>
      </c>
      <c r="G53" t="str">
        <v>all free</v>
      </c>
      <c r="H53" t="str">
        <v>Global</v>
      </c>
    </row>
    <row r="54" spans="2:8" x14ac:dyDescent="0.25">
      <c r="B54">
        <v>2051</v>
      </c>
      <c r="C54">
        <v>0</v>
      </c>
      <c r="D54">
        <v>25.5</v>
      </c>
      <c r="E54">
        <v>4.5</v>
      </c>
      <c r="F54" t="str">
        <v>all free</v>
      </c>
      <c r="G54" t="str">
        <v>all free</v>
      </c>
      <c r="H54" t="str">
        <v>Global</v>
      </c>
    </row>
    <row r="55" spans="2:8" x14ac:dyDescent="0.25">
      <c r="B55">
        <v>2052</v>
      </c>
      <c r="C55">
        <v>0</v>
      </c>
      <c r="D55">
        <v>26</v>
      </c>
      <c r="E55">
        <v>4.5</v>
      </c>
      <c r="F55" t="str">
        <v>all free</v>
      </c>
      <c r="G55" t="str">
        <v>all free</v>
      </c>
      <c r="H55" t="str">
        <v>Global</v>
      </c>
    </row>
    <row r="56" spans="2:8" x14ac:dyDescent="0.25">
      <c r="B56">
        <v>2053</v>
      </c>
      <c r="C56">
        <v>0</v>
      </c>
      <c r="D56">
        <v>26.5</v>
      </c>
      <c r="E56">
        <v>4.5</v>
      </c>
      <c r="F56" t="str">
        <v>all free</v>
      </c>
      <c r="G56" t="str">
        <v>all free</v>
      </c>
      <c r="H56" t="str">
        <v>Global</v>
      </c>
    </row>
    <row r="57" spans="2:8" x14ac:dyDescent="0.25">
      <c r="B57">
        <v>2054</v>
      </c>
      <c r="C57">
        <v>0</v>
      </c>
      <c r="D57">
        <v>27</v>
      </c>
      <c r="E57">
        <v>4.5</v>
      </c>
      <c r="F57" t="str">
        <v>all free</v>
      </c>
      <c r="G57" t="str">
        <v>all free</v>
      </c>
      <c r="H57" t="str">
        <v>Global</v>
      </c>
    </row>
    <row r="58" spans="2:8" x14ac:dyDescent="0.25">
      <c r="B58">
        <v>2055</v>
      </c>
      <c r="C58">
        <v>0</v>
      </c>
      <c r="D58">
        <v>27.5</v>
      </c>
      <c r="E58">
        <v>4.5</v>
      </c>
      <c r="F58" t="str">
        <v>all free</v>
      </c>
      <c r="G58" t="str">
        <v>all free</v>
      </c>
      <c r="H58" t="str">
        <v>Global</v>
      </c>
    </row>
    <row r="59" spans="2:8" x14ac:dyDescent="0.25">
      <c r="B59">
        <v>2056</v>
      </c>
      <c r="C59">
        <v>0</v>
      </c>
      <c r="D59">
        <v>28</v>
      </c>
      <c r="E59">
        <v>4.5</v>
      </c>
      <c r="F59" t="str">
        <v>all free</v>
      </c>
      <c r="G59" t="str">
        <v>all free</v>
      </c>
      <c r="H59" t="str">
        <v>Global</v>
      </c>
    </row>
    <row r="60" spans="2:8" x14ac:dyDescent="0.25">
      <c r="B60">
        <v>2057</v>
      </c>
      <c r="C60">
        <v>0</v>
      </c>
      <c r="D60">
        <v>28.5</v>
      </c>
      <c r="E60">
        <v>4.5</v>
      </c>
      <c r="F60" t="str">
        <v>all free</v>
      </c>
      <c r="G60" t="str">
        <v>all free</v>
      </c>
      <c r="H60" t="str">
        <v>Global</v>
      </c>
    </row>
    <row r="61" spans="2:8" x14ac:dyDescent="0.25">
      <c r="B61">
        <v>2058</v>
      </c>
      <c r="C61">
        <v>0</v>
      </c>
      <c r="D61">
        <v>29</v>
      </c>
      <c r="E61">
        <v>4.5</v>
      </c>
      <c r="F61" t="str">
        <v>all free</v>
      </c>
      <c r="G61" t="str">
        <v>all free</v>
      </c>
      <c r="H61" t="str">
        <v>Global</v>
      </c>
    </row>
    <row r="62" spans="2:8" x14ac:dyDescent="0.25">
      <c r="B62">
        <v>2059</v>
      </c>
      <c r="C62">
        <v>0</v>
      </c>
      <c r="D62">
        <v>29.5</v>
      </c>
      <c r="E62">
        <v>4.5</v>
      </c>
      <c r="F62" t="str">
        <v>all free</v>
      </c>
      <c r="G62" t="str">
        <v>all free</v>
      </c>
      <c r="H62" t="str">
        <v>Global</v>
      </c>
    </row>
    <row r="63" spans="2:8" x14ac:dyDescent="0.25">
      <c r="B63">
        <v>2060</v>
      </c>
      <c r="C63">
        <v>0</v>
      </c>
      <c r="D63">
        <v>30</v>
      </c>
      <c r="E63">
        <v>4.5</v>
      </c>
      <c r="F63" t="str">
        <v>all free</v>
      </c>
      <c r="G63" t="str">
        <v>all free</v>
      </c>
      <c r="H63" t="str">
        <v>Global</v>
      </c>
    </row>
    <row r="64" spans="2:8" x14ac:dyDescent="0.25">
      <c r="B64">
        <v>2061</v>
      </c>
      <c r="C64">
        <v>0</v>
      </c>
      <c r="D64">
        <v>30.5</v>
      </c>
      <c r="E64">
        <v>4.5</v>
      </c>
      <c r="F64" t="str">
        <v>all free</v>
      </c>
      <c r="G64" t="str">
        <v>all free</v>
      </c>
      <c r="H64" t="str">
        <v>Global</v>
      </c>
    </row>
    <row r="65" spans="2:8" x14ac:dyDescent="0.25">
      <c r="B65">
        <v>2062</v>
      </c>
      <c r="C65">
        <v>0</v>
      </c>
      <c r="D65">
        <v>31</v>
      </c>
      <c r="E65">
        <v>4.5</v>
      </c>
      <c r="F65" t="str">
        <v>all free</v>
      </c>
      <c r="G65" t="str">
        <v>all free</v>
      </c>
      <c r="H65" t="str">
        <v>Global</v>
      </c>
    </row>
    <row r="66" spans="2:8" x14ac:dyDescent="0.25">
      <c r="B66">
        <v>2063</v>
      </c>
      <c r="C66">
        <v>0</v>
      </c>
      <c r="D66">
        <v>31.5</v>
      </c>
      <c r="E66">
        <v>4.5</v>
      </c>
      <c r="F66" t="str">
        <v>all free</v>
      </c>
      <c r="G66" t="str">
        <v>all free</v>
      </c>
      <c r="H66" t="str">
        <v>Global</v>
      </c>
    </row>
    <row r="67" spans="2:8" x14ac:dyDescent="0.25">
      <c r="B67">
        <v>2064</v>
      </c>
      <c r="C67">
        <v>0</v>
      </c>
      <c r="D67">
        <v>32</v>
      </c>
      <c r="E67">
        <v>4.5</v>
      </c>
      <c r="F67" t="str">
        <v>all free</v>
      </c>
      <c r="G67" t="str">
        <v>all free</v>
      </c>
      <c r="H67" t="str">
        <v>Global</v>
      </c>
    </row>
    <row r="68" spans="2:8" x14ac:dyDescent="0.25">
      <c r="B68">
        <v>2065</v>
      </c>
      <c r="C68">
        <v>0</v>
      </c>
      <c r="D68">
        <v>32.5</v>
      </c>
      <c r="E68">
        <v>4.5</v>
      </c>
      <c r="F68" t="str">
        <v>all free</v>
      </c>
      <c r="G68" t="str">
        <v>all free</v>
      </c>
      <c r="H68" t="str">
        <v>Global</v>
      </c>
    </row>
    <row r="69" spans="2:8" x14ac:dyDescent="0.25">
      <c r="B69">
        <v>2066</v>
      </c>
      <c r="C69">
        <v>0</v>
      </c>
      <c r="D69">
        <v>33</v>
      </c>
      <c r="E69">
        <v>4.5</v>
      </c>
      <c r="F69" t="str">
        <v>all free</v>
      </c>
      <c r="G69" t="str">
        <v>all free</v>
      </c>
      <c r="H69" t="str">
        <v>Global</v>
      </c>
    </row>
    <row r="70" spans="2:8" x14ac:dyDescent="0.25">
      <c r="B70">
        <v>2067</v>
      </c>
      <c r="C70">
        <v>0</v>
      </c>
      <c r="D70">
        <v>33.5</v>
      </c>
      <c r="E70">
        <v>4.5</v>
      </c>
      <c r="F70" t="str">
        <v>all free</v>
      </c>
      <c r="G70" t="str">
        <v>all free</v>
      </c>
      <c r="H70" t="str">
        <v>Global</v>
      </c>
    </row>
    <row r="71" spans="2:8" x14ac:dyDescent="0.25">
      <c r="B71">
        <v>2068</v>
      </c>
      <c r="C71">
        <v>0</v>
      </c>
      <c r="D71">
        <v>34</v>
      </c>
      <c r="E71">
        <v>4.5</v>
      </c>
      <c r="F71" t="str">
        <v>all free</v>
      </c>
      <c r="G71" t="str">
        <v>all free</v>
      </c>
      <c r="H71" t="str">
        <v>Global</v>
      </c>
    </row>
    <row r="72" spans="2:8" x14ac:dyDescent="0.25">
      <c r="B72">
        <v>2069</v>
      </c>
      <c r="C72">
        <v>0</v>
      </c>
      <c r="D72">
        <v>34.5</v>
      </c>
      <c r="E72">
        <v>4.5</v>
      </c>
      <c r="F72" t="str">
        <v>all free</v>
      </c>
      <c r="G72" t="str">
        <v>all free</v>
      </c>
      <c r="H72" t="str">
        <v>Global</v>
      </c>
    </row>
    <row r="73" spans="2:8" x14ac:dyDescent="0.25">
      <c r="B73">
        <v>2070</v>
      </c>
      <c r="C73">
        <v>0</v>
      </c>
      <c r="D73">
        <v>35</v>
      </c>
      <c r="E73">
        <v>4.5</v>
      </c>
      <c r="F73" t="str">
        <v>all free</v>
      </c>
      <c r="G73" t="str">
        <v>all free</v>
      </c>
      <c r="H73" t="str">
        <v>Global</v>
      </c>
    </row>
    <row r="74" spans="2:8" x14ac:dyDescent="0.25">
      <c r="B74">
        <v>2071</v>
      </c>
      <c r="C74">
        <v>0</v>
      </c>
      <c r="D74">
        <v>35.5</v>
      </c>
      <c r="E74">
        <v>4.5</v>
      </c>
      <c r="F74" t="str">
        <v>all free</v>
      </c>
      <c r="G74" t="str">
        <v>all free</v>
      </c>
      <c r="H74" t="str">
        <v>Global</v>
      </c>
    </row>
    <row r="75" spans="2:8" x14ac:dyDescent="0.25">
      <c r="B75">
        <v>2072</v>
      </c>
      <c r="C75">
        <v>0</v>
      </c>
      <c r="D75">
        <v>36</v>
      </c>
      <c r="E75">
        <v>4.5</v>
      </c>
      <c r="F75" t="str">
        <v>all free</v>
      </c>
      <c r="G75" t="str">
        <v>all free</v>
      </c>
      <c r="H75" t="str">
        <v>Global</v>
      </c>
    </row>
    <row r="76" spans="2:8" x14ac:dyDescent="0.25">
      <c r="B76">
        <v>2073</v>
      </c>
      <c r="C76">
        <v>0</v>
      </c>
      <c r="D76">
        <v>36.5</v>
      </c>
      <c r="E76">
        <v>4.5</v>
      </c>
      <c r="F76" t="str">
        <v>all free</v>
      </c>
      <c r="G76" t="str">
        <v>all free</v>
      </c>
      <c r="H76" t="str">
        <v>Global</v>
      </c>
    </row>
    <row r="77" spans="2:8" x14ac:dyDescent="0.25">
      <c r="B77">
        <v>2074</v>
      </c>
      <c r="C77">
        <v>0</v>
      </c>
      <c r="D77">
        <v>37</v>
      </c>
      <c r="E77">
        <v>4.5</v>
      </c>
      <c r="F77" t="str">
        <v>all free</v>
      </c>
      <c r="G77" t="str">
        <v>all free</v>
      </c>
      <c r="H77" t="str">
        <v>Global</v>
      </c>
    </row>
    <row r="78" spans="2:8" x14ac:dyDescent="0.25">
      <c r="B78">
        <v>2075</v>
      </c>
      <c r="C78">
        <v>0</v>
      </c>
      <c r="D78">
        <v>37.5</v>
      </c>
      <c r="E78">
        <v>4.5</v>
      </c>
      <c r="F78" t="str">
        <v>all free</v>
      </c>
      <c r="G78" t="str">
        <v>all free</v>
      </c>
      <c r="H78" t="str">
        <v>Global</v>
      </c>
    </row>
    <row r="79" spans="2:8" x14ac:dyDescent="0.25">
      <c r="B79">
        <v>2076</v>
      </c>
      <c r="C79">
        <v>0</v>
      </c>
      <c r="D79">
        <v>38</v>
      </c>
      <c r="E79">
        <v>4.5</v>
      </c>
      <c r="F79" t="str">
        <v>all free</v>
      </c>
      <c r="G79" t="str">
        <v>all free</v>
      </c>
      <c r="H79" t="str">
        <v>Global</v>
      </c>
    </row>
    <row r="80" spans="2:8" x14ac:dyDescent="0.25">
      <c r="B80">
        <v>2077</v>
      </c>
      <c r="C80">
        <v>0</v>
      </c>
      <c r="D80">
        <v>38.5</v>
      </c>
      <c r="E80">
        <v>4.5</v>
      </c>
      <c r="F80" t="str">
        <v>all free</v>
      </c>
      <c r="G80" t="str">
        <v>all free</v>
      </c>
      <c r="H80" t="str">
        <v>Global</v>
      </c>
    </row>
    <row r="81" spans="2:8" x14ac:dyDescent="0.25">
      <c r="B81">
        <v>2078</v>
      </c>
      <c r="C81">
        <v>0</v>
      </c>
      <c r="D81">
        <v>39</v>
      </c>
      <c r="E81">
        <v>4.5</v>
      </c>
      <c r="F81" t="str">
        <v>all free</v>
      </c>
      <c r="G81" t="str">
        <v>all free</v>
      </c>
      <c r="H81" t="str">
        <v>Global</v>
      </c>
    </row>
    <row r="82" spans="2:8" x14ac:dyDescent="0.25">
      <c r="B82">
        <v>2079</v>
      </c>
      <c r="C82">
        <v>0</v>
      </c>
      <c r="D82">
        <v>39.5</v>
      </c>
      <c r="E82">
        <v>4.5</v>
      </c>
      <c r="F82" t="str">
        <v>all free</v>
      </c>
      <c r="G82" t="str">
        <v>all free</v>
      </c>
      <c r="H82" t="str">
        <v>Global</v>
      </c>
    </row>
    <row r="83" spans="2:8" x14ac:dyDescent="0.25">
      <c r="B83">
        <v>2080</v>
      </c>
      <c r="C83">
        <v>0</v>
      </c>
      <c r="D83">
        <v>40</v>
      </c>
      <c r="E83">
        <v>4.5</v>
      </c>
      <c r="F83" t="str">
        <v>all free</v>
      </c>
      <c r="G83" t="str">
        <v>all free</v>
      </c>
      <c r="H83" t="str">
        <v>Global</v>
      </c>
    </row>
    <row r="84" spans="2:8" x14ac:dyDescent="0.25">
      <c r="B84">
        <v>2081</v>
      </c>
      <c r="C84">
        <v>0</v>
      </c>
      <c r="D84">
        <v>40.5</v>
      </c>
      <c r="E84">
        <v>4.5</v>
      </c>
      <c r="F84" t="str">
        <v>all free</v>
      </c>
      <c r="G84" t="str">
        <v>all free</v>
      </c>
      <c r="H84" t="str">
        <v>Global</v>
      </c>
    </row>
    <row r="85" spans="2:8" x14ac:dyDescent="0.25">
      <c r="B85">
        <v>2082</v>
      </c>
      <c r="C85">
        <v>0</v>
      </c>
      <c r="D85">
        <v>41</v>
      </c>
      <c r="E85">
        <v>4.5</v>
      </c>
      <c r="F85" t="str">
        <v>all free</v>
      </c>
      <c r="G85" t="str">
        <v>all free</v>
      </c>
      <c r="H85" t="str">
        <v>Global</v>
      </c>
    </row>
    <row r="86" spans="2:8" x14ac:dyDescent="0.25">
      <c r="B86">
        <v>2083</v>
      </c>
      <c r="C86">
        <v>0</v>
      </c>
      <c r="D86">
        <v>41.5</v>
      </c>
      <c r="E86">
        <v>4.5</v>
      </c>
      <c r="F86" t="str">
        <v>all free</v>
      </c>
      <c r="G86" t="str">
        <v>all free</v>
      </c>
      <c r="H86" t="str">
        <v>Global</v>
      </c>
    </row>
    <row r="87" spans="2:8" x14ac:dyDescent="0.25">
      <c r="B87">
        <v>2084</v>
      </c>
      <c r="C87">
        <v>0</v>
      </c>
      <c r="D87">
        <v>42</v>
      </c>
      <c r="E87">
        <v>4.5</v>
      </c>
      <c r="F87" t="str">
        <v>all free</v>
      </c>
      <c r="G87" t="str">
        <v>all free</v>
      </c>
      <c r="H87" t="str">
        <v>Global</v>
      </c>
    </row>
    <row r="88" spans="2:8" x14ac:dyDescent="0.25">
      <c r="B88">
        <v>2085</v>
      </c>
      <c r="C88">
        <v>0</v>
      </c>
      <c r="D88">
        <v>42.5</v>
      </c>
      <c r="E88">
        <v>4.5</v>
      </c>
      <c r="F88" t="str">
        <v>all free</v>
      </c>
      <c r="G88" t="str">
        <v>all free</v>
      </c>
      <c r="H88" t="str">
        <v>Global</v>
      </c>
    </row>
    <row r="89" spans="2:8" x14ac:dyDescent="0.25">
      <c r="B89">
        <v>2086</v>
      </c>
      <c r="C89">
        <v>0</v>
      </c>
      <c r="D89">
        <v>43</v>
      </c>
      <c r="E89">
        <v>4.5</v>
      </c>
      <c r="F89" t="str">
        <v>all free</v>
      </c>
      <c r="G89" t="str">
        <v>all free</v>
      </c>
      <c r="H89" t="str">
        <v>Global</v>
      </c>
    </row>
    <row r="90" spans="2:8" x14ac:dyDescent="0.25">
      <c r="B90">
        <v>2087</v>
      </c>
      <c r="C90">
        <v>0</v>
      </c>
      <c r="D90">
        <v>43.5</v>
      </c>
      <c r="E90">
        <v>4.5</v>
      </c>
      <c r="F90" t="str">
        <v>all free</v>
      </c>
      <c r="G90" t="str">
        <v>all free</v>
      </c>
      <c r="H90" t="str">
        <v>Global</v>
      </c>
    </row>
    <row r="91" spans="2:8" x14ac:dyDescent="0.25">
      <c r="B91">
        <v>2088</v>
      </c>
      <c r="C91">
        <v>0</v>
      </c>
      <c r="D91">
        <v>44</v>
      </c>
      <c r="E91">
        <v>4.5</v>
      </c>
      <c r="F91" t="str">
        <v>all free</v>
      </c>
      <c r="G91" t="str">
        <v>all free</v>
      </c>
      <c r="H91" t="str">
        <v>Global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7590-F045-4102-B4C8-8CFF5762270B}">
  <dimension ref="A1:S90"/>
  <sheetViews>
    <sheetView workbookViewId="0">
      <selection activeCell="B4" sqref="B4"/>
    </sheetView>
  </sheetViews>
  <sheetFormatPr defaultRowHeight="15" x14ac:dyDescent="0.25"/>
  <cols>
    <col min="2" max="9" width="21.42578125" customWidth="1"/>
    <col min="13" max="19" width="21.42578125" customWidth="1"/>
  </cols>
  <sheetData>
    <row r="1" spans="1:19" x14ac:dyDescent="0.25">
      <c r="A1" t="s">
        <v>8</v>
      </c>
    </row>
    <row r="2" spans="1:19" ht="15.75" thickBot="1" x14ac:dyDescent="0.3">
      <c r="B2" s="1" t="s">
        <v>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M2" s="4" t="s">
        <v>0</v>
      </c>
      <c r="N2" s="4" t="s">
        <v>32</v>
      </c>
      <c r="O2" s="4" t="s">
        <v>33</v>
      </c>
      <c r="P2" s="4" t="s">
        <v>31</v>
      </c>
      <c r="Q2" s="4" t="s">
        <v>34</v>
      </c>
      <c r="R2" s="4" t="s">
        <v>35</v>
      </c>
      <c r="S2" s="4" t="s">
        <v>36</v>
      </c>
    </row>
    <row r="3" spans="1:19" ht="15.75" thickTop="1" x14ac:dyDescent="0.25">
      <c r="B3" cm="1">
        <f t="array" ref="B3:B90">_xlfn.SEQUENCE('Bridge Info'!D9,,0)+20000</f>
        <v>20000</v>
      </c>
      <c r="C3" cm="1">
        <f t="array" ref="C3:C90">_xlfn.DROP(_xlfn.ANCHORARRAY('Slab Joints'!B3),-1)</f>
        <v>2000</v>
      </c>
      <c r="D3" cm="1">
        <f t="array" ref="D3:D90">_xlfn.DROP(_xlfn.ANCHORARRAY('Slab Joints'!B3),1)</f>
        <v>2001</v>
      </c>
      <c r="F3" t="str" cm="1">
        <f t="array" ref="F3:F90">LEFT(_xlfn.ANCHORARRAY(B3),0) &amp; "Beam"</f>
        <v>Beam</v>
      </c>
      <c r="G3" t="str" cm="1">
        <f t="array" ref="G3:G90">LEFT(_xlfn.ANCHORARRAY(B3),0) &amp; "RIGID"</f>
        <v>RIGID</v>
      </c>
      <c r="H3" t="str" cm="1">
        <f t="array" ref="H3:H90">_xlfn.ANCHORARRAY(G3)</f>
        <v>RIGID</v>
      </c>
      <c r="I3" t="str" cm="1">
        <f t="array" ref="I3:I90">LEFT(_xlfn.ANCHORARRAY(B3),0) &amp; "Rigid"</f>
        <v>Rigid</v>
      </c>
      <c r="M3" cm="1">
        <f t="array" ref="M3:M90">_xlfn.ANCHORARRAY(B3)</f>
        <v>20000</v>
      </c>
      <c r="N3" cm="1">
        <f t="array" ref="N3:N90">_xlfn.ANCHORARRAY($B$3)*0</f>
        <v>0</v>
      </c>
      <c r="O3" cm="1">
        <f t="array" ref="O3:O90">_xlfn.ANCHORARRAY($B$3)*0</f>
        <v>0</v>
      </c>
      <c r="P3" cm="1">
        <f t="array" ref="P3:P90">_xlfn.ANCHORARRAY(B3)*0</f>
        <v>0</v>
      </c>
      <c r="Q3" cm="1">
        <f t="array" ref="Q3:Q90">_xlfn.ANCHORARRAY($B$3)*0</f>
        <v>0</v>
      </c>
      <c r="R3" cm="1">
        <f t="array" ref="R3:R90">_xlfn.ANCHORARRAY($B$3)*0</f>
        <v>0</v>
      </c>
      <c r="S3" cm="1">
        <f t="array" ref="S3:S90">_xlfn.ANCHORARRAY($B$3)*0</f>
        <v>0</v>
      </c>
    </row>
    <row r="4" spans="1:19" x14ac:dyDescent="0.25">
      <c r="B4">
        <v>20001</v>
      </c>
      <c r="C4">
        <v>2001</v>
      </c>
      <c r="D4">
        <v>2002</v>
      </c>
      <c r="F4" t="str">
        <v>Beam</v>
      </c>
      <c r="G4" t="str">
        <v>RIGID</v>
      </c>
      <c r="H4" t="str">
        <v>RIGID</v>
      </c>
      <c r="I4" t="str">
        <v>Rigid</v>
      </c>
      <c r="M4">
        <v>20001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B5">
        <v>20002</v>
      </c>
      <c r="C5">
        <v>2002</v>
      </c>
      <c r="D5">
        <v>2003</v>
      </c>
      <c r="F5" t="str">
        <v>Beam</v>
      </c>
      <c r="G5" t="str">
        <v>RIGID</v>
      </c>
      <c r="H5" t="str">
        <v>RIGID</v>
      </c>
      <c r="I5" t="str">
        <v>Rigid</v>
      </c>
      <c r="M5">
        <v>20002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B6">
        <v>20003</v>
      </c>
      <c r="C6">
        <v>2003</v>
      </c>
      <c r="D6">
        <v>2004</v>
      </c>
      <c r="F6" t="str">
        <v>Beam</v>
      </c>
      <c r="G6" t="str">
        <v>RIGID</v>
      </c>
      <c r="H6" t="str">
        <v>RIGID</v>
      </c>
      <c r="I6" t="str">
        <v>Rigid</v>
      </c>
      <c r="M6">
        <v>20003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B7">
        <v>20004</v>
      </c>
      <c r="C7">
        <v>2004</v>
      </c>
      <c r="D7">
        <v>2005</v>
      </c>
      <c r="F7" t="str">
        <v>Beam</v>
      </c>
      <c r="G7" t="str">
        <v>RIGID</v>
      </c>
      <c r="H7" t="str">
        <v>RIGID</v>
      </c>
      <c r="I7" t="str">
        <v>Rigid</v>
      </c>
      <c r="M7">
        <v>20004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B8">
        <v>20005</v>
      </c>
      <c r="C8">
        <v>2005</v>
      </c>
      <c r="D8">
        <v>2006</v>
      </c>
      <c r="F8" t="str">
        <v>Beam</v>
      </c>
      <c r="G8" t="str">
        <v>RIGID</v>
      </c>
      <c r="H8" t="str">
        <v>RIGID</v>
      </c>
      <c r="I8" t="str">
        <v>Rigid</v>
      </c>
      <c r="M8">
        <v>20005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B9">
        <v>20006</v>
      </c>
      <c r="C9">
        <v>2006</v>
      </c>
      <c r="D9">
        <v>2007</v>
      </c>
      <c r="F9" t="str">
        <v>Beam</v>
      </c>
      <c r="G9" t="str">
        <v>RIGID</v>
      </c>
      <c r="H9" t="str">
        <v>RIGID</v>
      </c>
      <c r="I9" t="str">
        <v>Rigid</v>
      </c>
      <c r="M9">
        <v>20006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B10">
        <v>20007</v>
      </c>
      <c r="C10">
        <v>2007</v>
      </c>
      <c r="D10">
        <v>2008</v>
      </c>
      <c r="F10" t="str">
        <v>Beam</v>
      </c>
      <c r="G10" t="str">
        <v>RIGID</v>
      </c>
      <c r="H10" t="str">
        <v>RIGID</v>
      </c>
      <c r="I10" t="str">
        <v>Rigid</v>
      </c>
      <c r="M10">
        <v>20007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B11">
        <v>20008</v>
      </c>
      <c r="C11">
        <v>2008</v>
      </c>
      <c r="D11">
        <v>2009</v>
      </c>
      <c r="F11" t="str">
        <v>Beam</v>
      </c>
      <c r="G11" t="str">
        <v>RIGID</v>
      </c>
      <c r="H11" t="str">
        <v>RIGID</v>
      </c>
      <c r="I11" t="str">
        <v>Rigid</v>
      </c>
      <c r="M11">
        <v>20008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B12">
        <v>20009</v>
      </c>
      <c r="C12">
        <v>2009</v>
      </c>
      <c r="D12">
        <v>2010</v>
      </c>
      <c r="F12" t="str">
        <v>Beam</v>
      </c>
      <c r="G12" t="str">
        <v>RIGID</v>
      </c>
      <c r="H12" t="str">
        <v>RIGID</v>
      </c>
      <c r="I12" t="str">
        <v>Rigid</v>
      </c>
      <c r="M12">
        <v>20009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B13">
        <v>20010</v>
      </c>
      <c r="C13">
        <v>2010</v>
      </c>
      <c r="D13">
        <v>2011</v>
      </c>
      <c r="F13" t="str">
        <v>Beam</v>
      </c>
      <c r="G13" t="str">
        <v>RIGID</v>
      </c>
      <c r="H13" t="str">
        <v>RIGID</v>
      </c>
      <c r="I13" t="str">
        <v>Rigid</v>
      </c>
      <c r="M13">
        <v>20010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B14">
        <v>20011</v>
      </c>
      <c r="C14">
        <v>2011</v>
      </c>
      <c r="D14">
        <v>2012</v>
      </c>
      <c r="F14" t="str">
        <v>Beam</v>
      </c>
      <c r="G14" t="str">
        <v>RIGID</v>
      </c>
      <c r="H14" t="str">
        <v>RIGID</v>
      </c>
      <c r="I14" t="str">
        <v>Rigid</v>
      </c>
      <c r="M14">
        <v>20011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B15">
        <v>20012</v>
      </c>
      <c r="C15">
        <v>2012</v>
      </c>
      <c r="D15">
        <v>2013</v>
      </c>
      <c r="F15" t="str">
        <v>Beam</v>
      </c>
      <c r="G15" t="str">
        <v>RIGID</v>
      </c>
      <c r="H15" t="str">
        <v>RIGID</v>
      </c>
      <c r="I15" t="str">
        <v>Rigid</v>
      </c>
      <c r="M15">
        <v>20012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B16">
        <v>20013</v>
      </c>
      <c r="C16">
        <v>2013</v>
      </c>
      <c r="D16">
        <v>2014</v>
      </c>
      <c r="F16" t="str">
        <v>Beam</v>
      </c>
      <c r="G16" t="str">
        <v>RIGID</v>
      </c>
      <c r="H16" t="str">
        <v>RIGID</v>
      </c>
      <c r="I16" t="str">
        <v>Rigid</v>
      </c>
      <c r="M16">
        <v>20013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2:19" x14ac:dyDescent="0.25">
      <c r="B17">
        <v>20014</v>
      </c>
      <c r="C17">
        <v>2014</v>
      </c>
      <c r="D17">
        <v>2015</v>
      </c>
      <c r="F17" t="str">
        <v>Beam</v>
      </c>
      <c r="G17" t="str">
        <v>RIGID</v>
      </c>
      <c r="H17" t="str">
        <v>RIGID</v>
      </c>
      <c r="I17" t="str">
        <v>Rigid</v>
      </c>
      <c r="M17">
        <v>20014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2:19" x14ac:dyDescent="0.25">
      <c r="B18">
        <v>20015</v>
      </c>
      <c r="C18">
        <v>2015</v>
      </c>
      <c r="D18">
        <v>2016</v>
      </c>
      <c r="F18" t="str">
        <v>Beam</v>
      </c>
      <c r="G18" t="str">
        <v>RIGID</v>
      </c>
      <c r="H18" t="str">
        <v>RIGID</v>
      </c>
      <c r="I18" t="str">
        <v>Rigid</v>
      </c>
      <c r="M18">
        <v>20015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2:19" x14ac:dyDescent="0.25">
      <c r="B19">
        <v>20016</v>
      </c>
      <c r="C19">
        <v>2016</v>
      </c>
      <c r="D19">
        <v>2017</v>
      </c>
      <c r="F19" t="str">
        <v>Beam</v>
      </c>
      <c r="G19" t="str">
        <v>RIGID</v>
      </c>
      <c r="H19" t="str">
        <v>RIGID</v>
      </c>
      <c r="I19" t="str">
        <v>Rigid</v>
      </c>
      <c r="M19">
        <v>20016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2:19" x14ac:dyDescent="0.25">
      <c r="B20">
        <v>20017</v>
      </c>
      <c r="C20">
        <v>2017</v>
      </c>
      <c r="D20">
        <v>2018</v>
      </c>
      <c r="F20" t="str">
        <v>Beam</v>
      </c>
      <c r="G20" t="str">
        <v>RIGID</v>
      </c>
      <c r="H20" t="str">
        <v>RIGID</v>
      </c>
      <c r="I20" t="str">
        <v>Rigid</v>
      </c>
      <c r="M20">
        <v>20017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2:19" x14ac:dyDescent="0.25">
      <c r="B21">
        <v>20018</v>
      </c>
      <c r="C21">
        <v>2018</v>
      </c>
      <c r="D21">
        <v>2019</v>
      </c>
      <c r="F21" t="str">
        <v>Beam</v>
      </c>
      <c r="G21" t="str">
        <v>RIGID</v>
      </c>
      <c r="H21" t="str">
        <v>RIGID</v>
      </c>
      <c r="I21" t="str">
        <v>Rigid</v>
      </c>
      <c r="M21">
        <v>20018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2:19" x14ac:dyDescent="0.25">
      <c r="B22">
        <v>20019</v>
      </c>
      <c r="C22">
        <v>2019</v>
      </c>
      <c r="D22">
        <v>2020</v>
      </c>
      <c r="F22" t="str">
        <v>Beam</v>
      </c>
      <c r="G22" t="str">
        <v>RIGID</v>
      </c>
      <c r="H22" t="str">
        <v>RIGID</v>
      </c>
      <c r="I22" t="str">
        <v>Rigid</v>
      </c>
      <c r="M22">
        <v>20019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2:19" x14ac:dyDescent="0.25">
      <c r="B23">
        <v>20020</v>
      </c>
      <c r="C23">
        <v>2020</v>
      </c>
      <c r="D23">
        <v>2021</v>
      </c>
      <c r="F23" t="str">
        <v>Beam</v>
      </c>
      <c r="G23" t="str">
        <v>RIGID</v>
      </c>
      <c r="H23" t="str">
        <v>RIGID</v>
      </c>
      <c r="I23" t="str">
        <v>Rigid</v>
      </c>
      <c r="M23">
        <v>20020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2:19" x14ac:dyDescent="0.25">
      <c r="B24">
        <v>20021</v>
      </c>
      <c r="C24">
        <v>2021</v>
      </c>
      <c r="D24">
        <v>2022</v>
      </c>
      <c r="F24" t="str">
        <v>Beam</v>
      </c>
      <c r="G24" t="str">
        <v>RIGID</v>
      </c>
      <c r="H24" t="str">
        <v>RIGID</v>
      </c>
      <c r="I24" t="str">
        <v>Rigid</v>
      </c>
      <c r="M24">
        <v>20021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2:19" x14ac:dyDescent="0.25">
      <c r="B25">
        <v>20022</v>
      </c>
      <c r="C25">
        <v>2022</v>
      </c>
      <c r="D25">
        <v>2023</v>
      </c>
      <c r="F25" t="str">
        <v>Beam</v>
      </c>
      <c r="G25" t="str">
        <v>RIGID</v>
      </c>
      <c r="H25" t="str">
        <v>RIGID</v>
      </c>
      <c r="I25" t="str">
        <v>Rigid</v>
      </c>
      <c r="M25">
        <v>20022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2:19" x14ac:dyDescent="0.25">
      <c r="B26">
        <v>20023</v>
      </c>
      <c r="C26">
        <v>2023</v>
      </c>
      <c r="D26">
        <v>2024</v>
      </c>
      <c r="F26" t="str">
        <v>Beam</v>
      </c>
      <c r="G26" t="str">
        <v>RIGID</v>
      </c>
      <c r="H26" t="str">
        <v>RIGID</v>
      </c>
      <c r="I26" t="str">
        <v>Rigid</v>
      </c>
      <c r="M26">
        <v>20023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2:19" x14ac:dyDescent="0.25">
      <c r="B27">
        <v>20024</v>
      </c>
      <c r="C27">
        <v>2024</v>
      </c>
      <c r="D27">
        <v>2025</v>
      </c>
      <c r="F27" t="str">
        <v>Beam</v>
      </c>
      <c r="G27" t="str">
        <v>RIGID</v>
      </c>
      <c r="H27" t="str">
        <v>RIGID</v>
      </c>
      <c r="I27" t="str">
        <v>Rigid</v>
      </c>
      <c r="M27">
        <v>20024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2:19" x14ac:dyDescent="0.25">
      <c r="B28">
        <v>20025</v>
      </c>
      <c r="C28">
        <v>2025</v>
      </c>
      <c r="D28">
        <v>2026</v>
      </c>
      <c r="F28" t="str">
        <v>Beam</v>
      </c>
      <c r="G28" t="str">
        <v>RIGID</v>
      </c>
      <c r="H28" t="str">
        <v>RIGID</v>
      </c>
      <c r="I28" t="str">
        <v>Rigid</v>
      </c>
      <c r="M28">
        <v>20025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2:19" x14ac:dyDescent="0.25">
      <c r="B29">
        <v>20026</v>
      </c>
      <c r="C29">
        <v>2026</v>
      </c>
      <c r="D29">
        <v>2027</v>
      </c>
      <c r="F29" t="str">
        <v>Beam</v>
      </c>
      <c r="G29" t="str">
        <v>RIGID</v>
      </c>
      <c r="H29" t="str">
        <v>RIGID</v>
      </c>
      <c r="I29" t="str">
        <v>Rigid</v>
      </c>
      <c r="M29">
        <v>20026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2:19" x14ac:dyDescent="0.25">
      <c r="B30">
        <v>20027</v>
      </c>
      <c r="C30">
        <v>2027</v>
      </c>
      <c r="D30">
        <v>2028</v>
      </c>
      <c r="F30" t="str">
        <v>Beam</v>
      </c>
      <c r="G30" t="str">
        <v>RIGID</v>
      </c>
      <c r="H30" t="str">
        <v>RIGID</v>
      </c>
      <c r="I30" t="str">
        <v>Rigid</v>
      </c>
      <c r="M30">
        <v>20027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2:19" x14ac:dyDescent="0.25">
      <c r="B31">
        <v>20028</v>
      </c>
      <c r="C31">
        <v>2028</v>
      </c>
      <c r="D31">
        <v>2029</v>
      </c>
      <c r="F31" t="str">
        <v>Beam</v>
      </c>
      <c r="G31" t="str">
        <v>RIGID</v>
      </c>
      <c r="H31" t="str">
        <v>RIGID</v>
      </c>
      <c r="I31" t="str">
        <v>Rigid</v>
      </c>
      <c r="M31">
        <v>20028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2:19" x14ac:dyDescent="0.25">
      <c r="B32">
        <v>20029</v>
      </c>
      <c r="C32">
        <v>2029</v>
      </c>
      <c r="D32">
        <v>2030</v>
      </c>
      <c r="F32" t="str">
        <v>Beam</v>
      </c>
      <c r="G32" t="str">
        <v>RIGID</v>
      </c>
      <c r="H32" t="str">
        <v>RIGID</v>
      </c>
      <c r="I32" t="str">
        <v>Rigid</v>
      </c>
      <c r="M32">
        <v>20029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2:19" x14ac:dyDescent="0.25">
      <c r="B33">
        <v>20030</v>
      </c>
      <c r="C33">
        <v>2030</v>
      </c>
      <c r="D33">
        <v>2031</v>
      </c>
      <c r="F33" t="str">
        <v>Beam</v>
      </c>
      <c r="G33" t="str">
        <v>RIGID</v>
      </c>
      <c r="H33" t="str">
        <v>RIGID</v>
      </c>
      <c r="I33" t="str">
        <v>Rigid</v>
      </c>
      <c r="M33">
        <v>20030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2:19" x14ac:dyDescent="0.25">
      <c r="B34">
        <v>20031</v>
      </c>
      <c r="C34">
        <v>2031</v>
      </c>
      <c r="D34">
        <v>2032</v>
      </c>
      <c r="F34" t="str">
        <v>Beam</v>
      </c>
      <c r="G34" t="str">
        <v>RIGID</v>
      </c>
      <c r="H34" t="str">
        <v>RIGID</v>
      </c>
      <c r="I34" t="str">
        <v>Rigid</v>
      </c>
      <c r="M34">
        <v>20031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2:19" x14ac:dyDescent="0.25">
      <c r="B35">
        <v>20032</v>
      </c>
      <c r="C35">
        <v>2032</v>
      </c>
      <c r="D35">
        <v>2033</v>
      </c>
      <c r="F35" t="str">
        <v>Beam</v>
      </c>
      <c r="G35" t="str">
        <v>RIGID</v>
      </c>
      <c r="H35" t="str">
        <v>RIGID</v>
      </c>
      <c r="I35" t="str">
        <v>Rigid</v>
      </c>
      <c r="M35">
        <v>20032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2:19" x14ac:dyDescent="0.25">
      <c r="B36">
        <v>20033</v>
      </c>
      <c r="C36">
        <v>2033</v>
      </c>
      <c r="D36">
        <v>2034</v>
      </c>
      <c r="F36" t="str">
        <v>Beam</v>
      </c>
      <c r="G36" t="str">
        <v>RIGID</v>
      </c>
      <c r="H36" t="str">
        <v>RIGID</v>
      </c>
      <c r="I36" t="str">
        <v>Rigid</v>
      </c>
      <c r="M36">
        <v>20033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2:19" x14ac:dyDescent="0.25">
      <c r="B37">
        <v>20034</v>
      </c>
      <c r="C37">
        <v>2034</v>
      </c>
      <c r="D37">
        <v>2035</v>
      </c>
      <c r="F37" t="str">
        <v>Beam</v>
      </c>
      <c r="G37" t="str">
        <v>RIGID</v>
      </c>
      <c r="H37" t="str">
        <v>RIGID</v>
      </c>
      <c r="I37" t="str">
        <v>Rigid</v>
      </c>
      <c r="M37">
        <v>20034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2:19" x14ac:dyDescent="0.25">
      <c r="B38">
        <v>20035</v>
      </c>
      <c r="C38">
        <v>2035</v>
      </c>
      <c r="D38">
        <v>2036</v>
      </c>
      <c r="F38" t="str">
        <v>Beam</v>
      </c>
      <c r="G38" t="str">
        <v>RIGID</v>
      </c>
      <c r="H38" t="str">
        <v>RIGID</v>
      </c>
      <c r="I38" t="str">
        <v>Rigid</v>
      </c>
      <c r="M38">
        <v>20035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2:19" x14ac:dyDescent="0.25">
      <c r="B39">
        <v>20036</v>
      </c>
      <c r="C39">
        <v>2036</v>
      </c>
      <c r="D39">
        <v>2037</v>
      </c>
      <c r="F39" t="str">
        <v>Beam</v>
      </c>
      <c r="G39" t="str">
        <v>RIGID</v>
      </c>
      <c r="H39" t="str">
        <v>RIGID</v>
      </c>
      <c r="I39" t="str">
        <v>Rigid</v>
      </c>
      <c r="M39">
        <v>20036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2:19" x14ac:dyDescent="0.25">
      <c r="B40">
        <v>20037</v>
      </c>
      <c r="C40">
        <v>2037</v>
      </c>
      <c r="D40">
        <v>2038</v>
      </c>
      <c r="F40" t="str">
        <v>Beam</v>
      </c>
      <c r="G40" t="str">
        <v>RIGID</v>
      </c>
      <c r="H40" t="str">
        <v>RIGID</v>
      </c>
      <c r="I40" t="str">
        <v>Rigid</v>
      </c>
      <c r="M40">
        <v>20037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2:19" x14ac:dyDescent="0.25">
      <c r="B41">
        <v>20038</v>
      </c>
      <c r="C41">
        <v>2038</v>
      </c>
      <c r="D41">
        <v>2039</v>
      </c>
      <c r="F41" t="str">
        <v>Beam</v>
      </c>
      <c r="G41" t="str">
        <v>RIGID</v>
      </c>
      <c r="H41" t="str">
        <v>RIGID</v>
      </c>
      <c r="I41" t="str">
        <v>Rigid</v>
      </c>
      <c r="M41">
        <v>20038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2:19" x14ac:dyDescent="0.25">
      <c r="B42">
        <v>20039</v>
      </c>
      <c r="C42">
        <v>2039</v>
      </c>
      <c r="D42">
        <v>2040</v>
      </c>
      <c r="F42" t="str">
        <v>Beam</v>
      </c>
      <c r="G42" t="str">
        <v>RIGID</v>
      </c>
      <c r="H42" t="str">
        <v>RIGID</v>
      </c>
      <c r="I42" t="str">
        <v>Rigid</v>
      </c>
      <c r="M42">
        <v>20039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2:19" x14ac:dyDescent="0.25">
      <c r="B43">
        <v>20040</v>
      </c>
      <c r="C43">
        <v>2040</v>
      </c>
      <c r="D43">
        <v>2041</v>
      </c>
      <c r="F43" t="str">
        <v>Beam</v>
      </c>
      <c r="G43" t="str">
        <v>RIGID</v>
      </c>
      <c r="H43" t="str">
        <v>RIGID</v>
      </c>
      <c r="I43" t="str">
        <v>Rigid</v>
      </c>
      <c r="M43">
        <v>20040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2:19" x14ac:dyDescent="0.25">
      <c r="B44">
        <v>20041</v>
      </c>
      <c r="C44">
        <v>2041</v>
      </c>
      <c r="D44">
        <v>2042</v>
      </c>
      <c r="F44" t="str">
        <v>Beam</v>
      </c>
      <c r="G44" t="str">
        <v>RIGID</v>
      </c>
      <c r="H44" t="str">
        <v>RIGID</v>
      </c>
      <c r="I44" t="str">
        <v>Rigid</v>
      </c>
      <c r="M44">
        <v>20041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2:19" x14ac:dyDescent="0.25">
      <c r="B45">
        <v>20042</v>
      </c>
      <c r="C45">
        <v>2042</v>
      </c>
      <c r="D45">
        <v>2043</v>
      </c>
      <c r="F45" t="str">
        <v>Beam</v>
      </c>
      <c r="G45" t="str">
        <v>RIGID</v>
      </c>
      <c r="H45" t="str">
        <v>RIGID</v>
      </c>
      <c r="I45" t="str">
        <v>Rigid</v>
      </c>
      <c r="M45">
        <v>20042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2:19" x14ac:dyDescent="0.25">
      <c r="B46">
        <v>20043</v>
      </c>
      <c r="C46">
        <v>2043</v>
      </c>
      <c r="D46">
        <v>2044</v>
      </c>
      <c r="F46" t="str">
        <v>Beam</v>
      </c>
      <c r="G46" t="str">
        <v>RIGID</v>
      </c>
      <c r="H46" t="str">
        <v>RIGID</v>
      </c>
      <c r="I46" t="str">
        <v>Rigid</v>
      </c>
      <c r="M46">
        <v>20043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2:19" x14ac:dyDescent="0.25">
      <c r="B47">
        <v>20044</v>
      </c>
      <c r="C47">
        <v>2044</v>
      </c>
      <c r="D47">
        <v>2045</v>
      </c>
      <c r="F47" t="str">
        <v>Beam</v>
      </c>
      <c r="G47" t="str">
        <v>RIGID</v>
      </c>
      <c r="H47" t="str">
        <v>RIGID</v>
      </c>
      <c r="I47" t="str">
        <v>Rigid</v>
      </c>
      <c r="M47">
        <v>20044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 x14ac:dyDescent="0.25">
      <c r="B48">
        <v>20045</v>
      </c>
      <c r="C48">
        <v>2045</v>
      </c>
      <c r="D48">
        <v>2046</v>
      </c>
      <c r="F48" t="str">
        <v>Beam</v>
      </c>
      <c r="G48" t="str">
        <v>RIGID</v>
      </c>
      <c r="H48" t="str">
        <v>RIGID</v>
      </c>
      <c r="I48" t="str">
        <v>Rigid</v>
      </c>
      <c r="M48">
        <v>20045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2:19" x14ac:dyDescent="0.25">
      <c r="B49">
        <v>20046</v>
      </c>
      <c r="C49">
        <v>2046</v>
      </c>
      <c r="D49">
        <v>2047</v>
      </c>
      <c r="F49" t="str">
        <v>Beam</v>
      </c>
      <c r="G49" t="str">
        <v>RIGID</v>
      </c>
      <c r="H49" t="str">
        <v>RIGID</v>
      </c>
      <c r="I49" t="str">
        <v>Rigid</v>
      </c>
      <c r="M49">
        <v>20046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2:19" x14ac:dyDescent="0.25">
      <c r="B50">
        <v>20047</v>
      </c>
      <c r="C50">
        <v>2047</v>
      </c>
      <c r="D50">
        <v>2048</v>
      </c>
      <c r="F50" t="str">
        <v>Beam</v>
      </c>
      <c r="G50" t="str">
        <v>RIGID</v>
      </c>
      <c r="H50" t="str">
        <v>RIGID</v>
      </c>
      <c r="I50" t="str">
        <v>Rigid</v>
      </c>
      <c r="M50">
        <v>20047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2:19" x14ac:dyDescent="0.25">
      <c r="B51">
        <v>20048</v>
      </c>
      <c r="C51">
        <v>2048</v>
      </c>
      <c r="D51">
        <v>2049</v>
      </c>
      <c r="F51" t="str">
        <v>Beam</v>
      </c>
      <c r="G51" t="str">
        <v>RIGID</v>
      </c>
      <c r="H51" t="str">
        <v>RIGID</v>
      </c>
      <c r="I51" t="str">
        <v>Rigid</v>
      </c>
      <c r="M51">
        <v>20048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2:19" x14ac:dyDescent="0.25">
      <c r="B52">
        <v>20049</v>
      </c>
      <c r="C52">
        <v>2049</v>
      </c>
      <c r="D52">
        <v>2050</v>
      </c>
      <c r="F52" t="str">
        <v>Beam</v>
      </c>
      <c r="G52" t="str">
        <v>RIGID</v>
      </c>
      <c r="H52" t="str">
        <v>RIGID</v>
      </c>
      <c r="I52" t="str">
        <v>Rigid</v>
      </c>
      <c r="M52">
        <v>20049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2:19" x14ac:dyDescent="0.25">
      <c r="B53">
        <v>20050</v>
      </c>
      <c r="C53">
        <v>2050</v>
      </c>
      <c r="D53">
        <v>2051</v>
      </c>
      <c r="F53" t="str">
        <v>Beam</v>
      </c>
      <c r="G53" t="str">
        <v>RIGID</v>
      </c>
      <c r="H53" t="str">
        <v>RIGID</v>
      </c>
      <c r="I53" t="str">
        <v>Rigid</v>
      </c>
      <c r="M53">
        <v>20050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2:19" x14ac:dyDescent="0.25">
      <c r="B54">
        <v>20051</v>
      </c>
      <c r="C54">
        <v>2051</v>
      </c>
      <c r="D54">
        <v>2052</v>
      </c>
      <c r="F54" t="str">
        <v>Beam</v>
      </c>
      <c r="G54" t="str">
        <v>RIGID</v>
      </c>
      <c r="H54" t="str">
        <v>RIGID</v>
      </c>
      <c r="I54" t="str">
        <v>Rigid</v>
      </c>
      <c r="M54">
        <v>20051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2:19" x14ac:dyDescent="0.25">
      <c r="B55">
        <v>20052</v>
      </c>
      <c r="C55">
        <v>2052</v>
      </c>
      <c r="D55">
        <v>2053</v>
      </c>
      <c r="F55" t="str">
        <v>Beam</v>
      </c>
      <c r="G55" t="str">
        <v>RIGID</v>
      </c>
      <c r="H55" t="str">
        <v>RIGID</v>
      </c>
      <c r="I55" t="str">
        <v>Rigid</v>
      </c>
      <c r="M55">
        <v>20052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2:19" x14ac:dyDescent="0.25">
      <c r="B56">
        <v>20053</v>
      </c>
      <c r="C56">
        <v>2053</v>
      </c>
      <c r="D56">
        <v>2054</v>
      </c>
      <c r="F56" t="str">
        <v>Beam</v>
      </c>
      <c r="G56" t="str">
        <v>RIGID</v>
      </c>
      <c r="H56" t="str">
        <v>RIGID</v>
      </c>
      <c r="I56" t="str">
        <v>Rigid</v>
      </c>
      <c r="M56">
        <v>20053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2:19" x14ac:dyDescent="0.25">
      <c r="B57">
        <v>20054</v>
      </c>
      <c r="C57">
        <v>2054</v>
      </c>
      <c r="D57">
        <v>2055</v>
      </c>
      <c r="F57" t="str">
        <v>Beam</v>
      </c>
      <c r="G57" t="str">
        <v>RIGID</v>
      </c>
      <c r="H57" t="str">
        <v>RIGID</v>
      </c>
      <c r="I57" t="str">
        <v>Rigid</v>
      </c>
      <c r="M57">
        <v>20054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2:19" x14ac:dyDescent="0.25">
      <c r="B58">
        <v>20055</v>
      </c>
      <c r="C58">
        <v>2055</v>
      </c>
      <c r="D58">
        <v>2056</v>
      </c>
      <c r="F58" t="str">
        <v>Beam</v>
      </c>
      <c r="G58" t="str">
        <v>RIGID</v>
      </c>
      <c r="H58" t="str">
        <v>RIGID</v>
      </c>
      <c r="I58" t="str">
        <v>Rigid</v>
      </c>
      <c r="M58">
        <v>20055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2:19" x14ac:dyDescent="0.25">
      <c r="B59">
        <v>20056</v>
      </c>
      <c r="C59">
        <v>2056</v>
      </c>
      <c r="D59">
        <v>2057</v>
      </c>
      <c r="F59" t="str">
        <v>Beam</v>
      </c>
      <c r="G59" t="str">
        <v>RIGID</v>
      </c>
      <c r="H59" t="str">
        <v>RIGID</v>
      </c>
      <c r="I59" t="str">
        <v>Rigid</v>
      </c>
      <c r="M59">
        <v>20056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2:19" x14ac:dyDescent="0.25">
      <c r="B60">
        <v>20057</v>
      </c>
      <c r="C60">
        <v>2057</v>
      </c>
      <c r="D60">
        <v>2058</v>
      </c>
      <c r="F60" t="str">
        <v>Beam</v>
      </c>
      <c r="G60" t="str">
        <v>RIGID</v>
      </c>
      <c r="H60" t="str">
        <v>RIGID</v>
      </c>
      <c r="I60" t="str">
        <v>Rigid</v>
      </c>
      <c r="M60">
        <v>20057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2:19" x14ac:dyDescent="0.25">
      <c r="B61">
        <v>20058</v>
      </c>
      <c r="C61">
        <v>2058</v>
      </c>
      <c r="D61">
        <v>2059</v>
      </c>
      <c r="F61" t="str">
        <v>Beam</v>
      </c>
      <c r="G61" t="str">
        <v>RIGID</v>
      </c>
      <c r="H61" t="str">
        <v>RIGID</v>
      </c>
      <c r="I61" t="str">
        <v>Rigid</v>
      </c>
      <c r="M61">
        <v>20058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2:19" x14ac:dyDescent="0.25">
      <c r="B62">
        <v>20059</v>
      </c>
      <c r="C62">
        <v>2059</v>
      </c>
      <c r="D62">
        <v>2060</v>
      </c>
      <c r="F62" t="str">
        <v>Beam</v>
      </c>
      <c r="G62" t="str">
        <v>RIGID</v>
      </c>
      <c r="H62" t="str">
        <v>RIGID</v>
      </c>
      <c r="I62" t="str">
        <v>Rigid</v>
      </c>
      <c r="M62">
        <v>20059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2:19" x14ac:dyDescent="0.25">
      <c r="B63">
        <v>20060</v>
      </c>
      <c r="C63">
        <v>2060</v>
      </c>
      <c r="D63">
        <v>2061</v>
      </c>
      <c r="F63" t="str">
        <v>Beam</v>
      </c>
      <c r="G63" t="str">
        <v>RIGID</v>
      </c>
      <c r="H63" t="str">
        <v>RIGID</v>
      </c>
      <c r="I63" t="str">
        <v>Rigid</v>
      </c>
      <c r="M63">
        <v>20060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2:19" x14ac:dyDescent="0.25">
      <c r="B64">
        <v>20061</v>
      </c>
      <c r="C64">
        <v>2061</v>
      </c>
      <c r="D64">
        <v>2062</v>
      </c>
      <c r="F64" t="str">
        <v>Beam</v>
      </c>
      <c r="G64" t="str">
        <v>RIGID</v>
      </c>
      <c r="H64" t="str">
        <v>RIGID</v>
      </c>
      <c r="I64" t="str">
        <v>Rigid</v>
      </c>
      <c r="M64">
        <v>20061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2:19" x14ac:dyDescent="0.25">
      <c r="B65">
        <v>20062</v>
      </c>
      <c r="C65">
        <v>2062</v>
      </c>
      <c r="D65">
        <v>2063</v>
      </c>
      <c r="F65" t="str">
        <v>Beam</v>
      </c>
      <c r="G65" t="str">
        <v>RIGID</v>
      </c>
      <c r="H65" t="str">
        <v>RIGID</v>
      </c>
      <c r="I65" t="str">
        <v>Rigid</v>
      </c>
      <c r="M65">
        <v>20062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2:19" x14ac:dyDescent="0.25">
      <c r="B66">
        <v>20063</v>
      </c>
      <c r="C66">
        <v>2063</v>
      </c>
      <c r="D66">
        <v>2064</v>
      </c>
      <c r="F66" t="str">
        <v>Beam</v>
      </c>
      <c r="G66" t="str">
        <v>RIGID</v>
      </c>
      <c r="H66" t="str">
        <v>RIGID</v>
      </c>
      <c r="I66" t="str">
        <v>Rigid</v>
      </c>
      <c r="M66">
        <v>20063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2:19" x14ac:dyDescent="0.25">
      <c r="B67">
        <v>20064</v>
      </c>
      <c r="C67">
        <v>2064</v>
      </c>
      <c r="D67">
        <v>2065</v>
      </c>
      <c r="F67" t="str">
        <v>Beam</v>
      </c>
      <c r="G67" t="str">
        <v>RIGID</v>
      </c>
      <c r="H67" t="str">
        <v>RIGID</v>
      </c>
      <c r="I67" t="str">
        <v>Rigid</v>
      </c>
      <c r="M67">
        <v>20064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2:19" x14ac:dyDescent="0.25">
      <c r="B68">
        <v>20065</v>
      </c>
      <c r="C68">
        <v>2065</v>
      </c>
      <c r="D68">
        <v>2066</v>
      </c>
      <c r="F68" t="str">
        <v>Beam</v>
      </c>
      <c r="G68" t="str">
        <v>RIGID</v>
      </c>
      <c r="H68" t="str">
        <v>RIGID</v>
      </c>
      <c r="I68" t="str">
        <v>Rigid</v>
      </c>
      <c r="M68">
        <v>20065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2:19" x14ac:dyDescent="0.25">
      <c r="B69">
        <v>20066</v>
      </c>
      <c r="C69">
        <v>2066</v>
      </c>
      <c r="D69">
        <v>2067</v>
      </c>
      <c r="F69" t="str">
        <v>Beam</v>
      </c>
      <c r="G69" t="str">
        <v>RIGID</v>
      </c>
      <c r="H69" t="str">
        <v>RIGID</v>
      </c>
      <c r="I69" t="str">
        <v>Rigid</v>
      </c>
      <c r="M69">
        <v>20066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2:19" x14ac:dyDescent="0.25">
      <c r="B70">
        <v>20067</v>
      </c>
      <c r="C70">
        <v>2067</v>
      </c>
      <c r="D70">
        <v>2068</v>
      </c>
      <c r="F70" t="str">
        <v>Beam</v>
      </c>
      <c r="G70" t="str">
        <v>RIGID</v>
      </c>
      <c r="H70" t="str">
        <v>RIGID</v>
      </c>
      <c r="I70" t="str">
        <v>Rigid</v>
      </c>
      <c r="M70">
        <v>20067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2:19" x14ac:dyDescent="0.25">
      <c r="B71">
        <v>20068</v>
      </c>
      <c r="C71">
        <v>2068</v>
      </c>
      <c r="D71">
        <v>2069</v>
      </c>
      <c r="F71" t="str">
        <v>Beam</v>
      </c>
      <c r="G71" t="str">
        <v>RIGID</v>
      </c>
      <c r="H71" t="str">
        <v>RIGID</v>
      </c>
      <c r="I71" t="str">
        <v>Rigid</v>
      </c>
      <c r="M71">
        <v>20068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2:19" x14ac:dyDescent="0.25">
      <c r="B72">
        <v>20069</v>
      </c>
      <c r="C72">
        <v>2069</v>
      </c>
      <c r="D72">
        <v>2070</v>
      </c>
      <c r="F72" t="str">
        <v>Beam</v>
      </c>
      <c r="G72" t="str">
        <v>RIGID</v>
      </c>
      <c r="H72" t="str">
        <v>RIGID</v>
      </c>
      <c r="I72" t="str">
        <v>Rigid</v>
      </c>
      <c r="M72">
        <v>20069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2:19" x14ac:dyDescent="0.25">
      <c r="B73">
        <v>20070</v>
      </c>
      <c r="C73">
        <v>2070</v>
      </c>
      <c r="D73">
        <v>2071</v>
      </c>
      <c r="F73" t="str">
        <v>Beam</v>
      </c>
      <c r="G73" t="str">
        <v>RIGID</v>
      </c>
      <c r="H73" t="str">
        <v>RIGID</v>
      </c>
      <c r="I73" t="str">
        <v>Rigid</v>
      </c>
      <c r="M73">
        <v>20070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2:19" x14ac:dyDescent="0.25">
      <c r="B74">
        <v>20071</v>
      </c>
      <c r="C74">
        <v>2071</v>
      </c>
      <c r="D74">
        <v>2072</v>
      </c>
      <c r="F74" t="str">
        <v>Beam</v>
      </c>
      <c r="G74" t="str">
        <v>RIGID</v>
      </c>
      <c r="H74" t="str">
        <v>RIGID</v>
      </c>
      <c r="I74" t="str">
        <v>Rigid</v>
      </c>
      <c r="M74">
        <v>20071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2:19" x14ac:dyDescent="0.25">
      <c r="B75">
        <v>20072</v>
      </c>
      <c r="C75">
        <v>2072</v>
      </c>
      <c r="D75">
        <v>2073</v>
      </c>
      <c r="F75" t="str">
        <v>Beam</v>
      </c>
      <c r="G75" t="str">
        <v>RIGID</v>
      </c>
      <c r="H75" t="str">
        <v>RIGID</v>
      </c>
      <c r="I75" t="str">
        <v>Rigid</v>
      </c>
      <c r="M75">
        <v>20072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2:19" x14ac:dyDescent="0.25">
      <c r="B76">
        <v>20073</v>
      </c>
      <c r="C76">
        <v>2073</v>
      </c>
      <c r="D76">
        <v>2074</v>
      </c>
      <c r="F76" t="str">
        <v>Beam</v>
      </c>
      <c r="G76" t="str">
        <v>RIGID</v>
      </c>
      <c r="H76" t="str">
        <v>RIGID</v>
      </c>
      <c r="I76" t="str">
        <v>Rigid</v>
      </c>
      <c r="M76">
        <v>20073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2:19" x14ac:dyDescent="0.25">
      <c r="B77">
        <v>20074</v>
      </c>
      <c r="C77">
        <v>2074</v>
      </c>
      <c r="D77">
        <v>2075</v>
      </c>
      <c r="F77" t="str">
        <v>Beam</v>
      </c>
      <c r="G77" t="str">
        <v>RIGID</v>
      </c>
      <c r="H77" t="str">
        <v>RIGID</v>
      </c>
      <c r="I77" t="str">
        <v>Rigid</v>
      </c>
      <c r="M77">
        <v>20074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2:19" x14ac:dyDescent="0.25">
      <c r="B78">
        <v>20075</v>
      </c>
      <c r="C78">
        <v>2075</v>
      </c>
      <c r="D78">
        <v>2076</v>
      </c>
      <c r="F78" t="str">
        <v>Beam</v>
      </c>
      <c r="G78" t="str">
        <v>RIGID</v>
      </c>
      <c r="H78" t="str">
        <v>RIGID</v>
      </c>
      <c r="I78" t="str">
        <v>Rigid</v>
      </c>
      <c r="M78">
        <v>20075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2:19" x14ac:dyDescent="0.25">
      <c r="B79">
        <v>20076</v>
      </c>
      <c r="C79">
        <v>2076</v>
      </c>
      <c r="D79">
        <v>2077</v>
      </c>
      <c r="F79" t="str">
        <v>Beam</v>
      </c>
      <c r="G79" t="str">
        <v>RIGID</v>
      </c>
      <c r="H79" t="str">
        <v>RIGID</v>
      </c>
      <c r="I79" t="str">
        <v>Rigid</v>
      </c>
      <c r="M79">
        <v>20076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2:19" x14ac:dyDescent="0.25">
      <c r="B80">
        <v>20077</v>
      </c>
      <c r="C80">
        <v>2077</v>
      </c>
      <c r="D80">
        <v>2078</v>
      </c>
      <c r="F80" t="str">
        <v>Beam</v>
      </c>
      <c r="G80" t="str">
        <v>RIGID</v>
      </c>
      <c r="H80" t="str">
        <v>RIGID</v>
      </c>
      <c r="I80" t="str">
        <v>Rigid</v>
      </c>
      <c r="M80">
        <v>20077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2:19" x14ac:dyDescent="0.25">
      <c r="B81">
        <v>20078</v>
      </c>
      <c r="C81">
        <v>2078</v>
      </c>
      <c r="D81">
        <v>2079</v>
      </c>
      <c r="F81" t="str">
        <v>Beam</v>
      </c>
      <c r="G81" t="str">
        <v>RIGID</v>
      </c>
      <c r="H81" t="str">
        <v>RIGID</v>
      </c>
      <c r="I81" t="str">
        <v>Rigid</v>
      </c>
      <c r="M81">
        <v>20078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2:19" x14ac:dyDescent="0.25">
      <c r="B82">
        <v>20079</v>
      </c>
      <c r="C82">
        <v>2079</v>
      </c>
      <c r="D82">
        <v>2080</v>
      </c>
      <c r="F82" t="str">
        <v>Beam</v>
      </c>
      <c r="G82" t="str">
        <v>RIGID</v>
      </c>
      <c r="H82" t="str">
        <v>RIGID</v>
      </c>
      <c r="I82" t="str">
        <v>Rigid</v>
      </c>
      <c r="M82">
        <v>20079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2:19" x14ac:dyDescent="0.25">
      <c r="B83">
        <v>20080</v>
      </c>
      <c r="C83">
        <v>2080</v>
      </c>
      <c r="D83">
        <v>2081</v>
      </c>
      <c r="F83" t="str">
        <v>Beam</v>
      </c>
      <c r="G83" t="str">
        <v>RIGID</v>
      </c>
      <c r="H83" t="str">
        <v>RIGID</v>
      </c>
      <c r="I83" t="str">
        <v>Rigid</v>
      </c>
      <c r="M83">
        <v>20080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2:19" x14ac:dyDescent="0.25">
      <c r="B84">
        <v>20081</v>
      </c>
      <c r="C84">
        <v>2081</v>
      </c>
      <c r="D84">
        <v>2082</v>
      </c>
      <c r="F84" t="str">
        <v>Beam</v>
      </c>
      <c r="G84" t="str">
        <v>RIGID</v>
      </c>
      <c r="H84" t="str">
        <v>RIGID</v>
      </c>
      <c r="I84" t="str">
        <v>Rigid</v>
      </c>
      <c r="M84">
        <v>20081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2:19" x14ac:dyDescent="0.25">
      <c r="B85">
        <v>20082</v>
      </c>
      <c r="C85">
        <v>2082</v>
      </c>
      <c r="D85">
        <v>2083</v>
      </c>
      <c r="F85" t="str">
        <v>Beam</v>
      </c>
      <c r="G85" t="str">
        <v>RIGID</v>
      </c>
      <c r="H85" t="str">
        <v>RIGID</v>
      </c>
      <c r="I85" t="str">
        <v>Rigid</v>
      </c>
      <c r="M85">
        <v>20082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2:19" x14ac:dyDescent="0.25">
      <c r="B86">
        <v>20083</v>
      </c>
      <c r="C86">
        <v>2083</v>
      </c>
      <c r="D86">
        <v>2084</v>
      </c>
      <c r="F86" t="str">
        <v>Beam</v>
      </c>
      <c r="G86" t="str">
        <v>RIGID</v>
      </c>
      <c r="H86" t="str">
        <v>RIGID</v>
      </c>
      <c r="I86" t="str">
        <v>Rigid</v>
      </c>
      <c r="M86">
        <v>20083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2:19" x14ac:dyDescent="0.25">
      <c r="B87">
        <v>20084</v>
      </c>
      <c r="C87">
        <v>2084</v>
      </c>
      <c r="D87">
        <v>2085</v>
      </c>
      <c r="F87" t="str">
        <v>Beam</v>
      </c>
      <c r="G87" t="str">
        <v>RIGID</v>
      </c>
      <c r="H87" t="str">
        <v>RIGID</v>
      </c>
      <c r="I87" t="str">
        <v>Rigid</v>
      </c>
      <c r="M87">
        <v>20084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2:19" x14ac:dyDescent="0.25">
      <c r="B88">
        <v>20085</v>
      </c>
      <c r="C88">
        <v>2085</v>
      </c>
      <c r="D88">
        <v>2086</v>
      </c>
      <c r="F88" t="str">
        <v>Beam</v>
      </c>
      <c r="G88" t="str">
        <v>RIGID</v>
      </c>
      <c r="H88" t="str">
        <v>RIGID</v>
      </c>
      <c r="I88" t="str">
        <v>Rigid</v>
      </c>
      <c r="M88">
        <v>20085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2:19" x14ac:dyDescent="0.25">
      <c r="B89">
        <v>20086</v>
      </c>
      <c r="C89">
        <v>2086</v>
      </c>
      <c r="D89">
        <v>2087</v>
      </c>
      <c r="F89" t="str">
        <v>Beam</v>
      </c>
      <c r="G89" t="str">
        <v>RIGID</v>
      </c>
      <c r="H89" t="str">
        <v>RIGID</v>
      </c>
      <c r="I89" t="str">
        <v>Rigid</v>
      </c>
      <c r="M89">
        <v>20086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2:19" x14ac:dyDescent="0.25">
      <c r="B90">
        <v>20087</v>
      </c>
      <c r="C90">
        <v>2087</v>
      </c>
      <c r="D90">
        <v>2088</v>
      </c>
      <c r="F90" t="str">
        <v>Beam</v>
      </c>
      <c r="G90" t="str">
        <v>RIGID</v>
      </c>
      <c r="H90" t="str">
        <v>RIGID</v>
      </c>
      <c r="I90" t="str">
        <v>Rigid</v>
      </c>
      <c r="M90">
        <v>20087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843C-63CD-46DB-A5E1-6DABB08991CA}">
  <dimension ref="B2:S8"/>
  <sheetViews>
    <sheetView topLeftCell="F1" workbookViewId="0">
      <selection activeCell="D18" sqref="D18"/>
    </sheetView>
  </sheetViews>
  <sheetFormatPr defaultRowHeight="15" x14ac:dyDescent="0.25"/>
  <cols>
    <col min="2" max="9" width="21.42578125" customWidth="1"/>
    <col min="13" max="19" width="21.42578125" customWidth="1"/>
  </cols>
  <sheetData>
    <row r="2" spans="2:19" ht="15.75" thickBot="1" x14ac:dyDescent="0.3">
      <c r="B2" s="1" t="s">
        <v>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M2" s="4" t="s">
        <v>37</v>
      </c>
      <c r="N2" s="4" t="s">
        <v>32</v>
      </c>
      <c r="O2" s="4" t="s">
        <v>33</v>
      </c>
      <c r="P2" s="4" t="s">
        <v>31</v>
      </c>
      <c r="Q2" s="4" t="s">
        <v>34</v>
      </c>
      <c r="R2" s="4" t="s">
        <v>35</v>
      </c>
      <c r="S2" s="4" t="s">
        <v>36</v>
      </c>
    </row>
    <row r="3" spans="2:19" ht="15.75" thickTop="1" x14ac:dyDescent="0.25">
      <c r="B3" cm="1">
        <f t="array" ref="B3:B8">30000+TRANSPOSE(_xlfn.ANCHORARRAY('Bridge Info'!D11))</f>
        <v>30004</v>
      </c>
      <c r="C3" cm="1">
        <f t="array" ref="C3:C8">_xlfn._xlws.FILTER(_xlfn.ANCHORARRAY('Cap Joints'!B3),ISNUMBER(MATCH(_xlfn.ANCHORARRAY('Cap Joints'!B3),_xlfn.ANCHORARRAY( 'Stringer Members'!B3)-29000, 0)))</f>
        <v>1004</v>
      </c>
      <c r="D3" cm="1">
        <f t="array" ref="D3:D8">_xlfn._xlws.FILTER(_xlfn.ANCHORARRAY('Slab Joints'!B3),ISNUMBER(MATCH(_xlfn.ANCHORARRAY('Slab Joints'!B3),_xlfn.ANCHORARRAY( 'Stringer Members'!B3)-28000, 0)))</f>
        <v>2004</v>
      </c>
      <c r="F3" t="str" cm="1">
        <f t="array" ref="F3:F8">LEFT(_xlfn.ANCHORARRAY(B3),0) &amp; "Beam"</f>
        <v>Beam</v>
      </c>
      <c r="G3" t="str" cm="1">
        <f t="array" ref="G3:G8">LEFT(_xlfn.ANCHORARRAY(B3),0) &amp; "RIGID"</f>
        <v>RIGID</v>
      </c>
      <c r="H3" t="str" cm="1">
        <f t="array" ref="H3:H8">_xlfn.ANCHORARRAY(G3)</f>
        <v>RIGID</v>
      </c>
      <c r="I3" t="str" cm="1">
        <f t="array" ref="I3:I8">LEFT(_xlfn.ANCHORARRAY(B3),0) &amp; "Rigid"</f>
        <v>Rigid</v>
      </c>
      <c r="M3" cm="1">
        <f t="array" ref="M3:M8">_xlfn.ANCHORARRAY(B3)</f>
        <v>30004</v>
      </c>
      <c r="N3" cm="1">
        <f t="array" ref="N3:N8">_xlfn.ANCHORARRAY($B$3)*0</f>
        <v>0</v>
      </c>
      <c r="O3" cm="1">
        <f t="array" ref="O3:O8">_xlfn.ANCHORARRAY($B$3)*0</f>
        <v>0</v>
      </c>
      <c r="P3" cm="1">
        <f t="array" ref="P3:P8">_xlfn.ANCHORARRAY(B3)*0</f>
        <v>0</v>
      </c>
      <c r="Q3" cm="1">
        <f t="array" ref="Q3:Q8">_xlfn.ANCHORARRAY($B$3)*0</f>
        <v>0</v>
      </c>
      <c r="R3" cm="1">
        <f t="array" ref="R3:R8">_xlfn.ANCHORARRAY($B$3)*0</f>
        <v>0</v>
      </c>
      <c r="S3" cm="1">
        <f t="array" ref="S3:S8">_xlfn.ANCHORARRAY($B$3)*0</f>
        <v>0</v>
      </c>
    </row>
    <row r="4" spans="2:19" x14ac:dyDescent="0.25">
      <c r="B4">
        <v>30020</v>
      </c>
      <c r="C4">
        <v>1020</v>
      </c>
      <c r="D4">
        <v>2020</v>
      </c>
      <c r="F4" t="str">
        <v>Beam</v>
      </c>
      <c r="G4" t="str">
        <v>RIGID</v>
      </c>
      <c r="H4" t="str">
        <v>RIGID</v>
      </c>
      <c r="I4" t="str">
        <v>Rigid</v>
      </c>
      <c r="M4">
        <v>30020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2:19" x14ac:dyDescent="0.25">
      <c r="B5">
        <v>30036</v>
      </c>
      <c r="C5">
        <v>1036</v>
      </c>
      <c r="D5">
        <v>2036</v>
      </c>
      <c r="F5" t="str">
        <v>Beam</v>
      </c>
      <c r="G5" t="str">
        <v>RIGID</v>
      </c>
      <c r="H5" t="str">
        <v>RIGID</v>
      </c>
      <c r="I5" t="str">
        <v>Rigid</v>
      </c>
      <c r="M5">
        <v>30036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2:19" x14ac:dyDescent="0.25">
      <c r="B6">
        <v>30052</v>
      </c>
      <c r="C6">
        <v>1052</v>
      </c>
      <c r="D6">
        <v>2052</v>
      </c>
      <c r="F6" t="str">
        <v>Beam</v>
      </c>
      <c r="G6" t="str">
        <v>RIGID</v>
      </c>
      <c r="H6" t="str">
        <v>RIGID</v>
      </c>
      <c r="I6" t="str">
        <v>Rigid</v>
      </c>
      <c r="M6">
        <v>30052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2:19" x14ac:dyDescent="0.25">
      <c r="B7">
        <v>30068</v>
      </c>
      <c r="C7">
        <v>1068</v>
      </c>
      <c r="D7">
        <v>2068</v>
      </c>
      <c r="F7" t="str">
        <v>Beam</v>
      </c>
      <c r="G7" t="str">
        <v>RIGID</v>
      </c>
      <c r="H7" t="str">
        <v>RIGID</v>
      </c>
      <c r="I7" t="str">
        <v>Rigid</v>
      </c>
      <c r="M7">
        <v>30068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2:19" x14ac:dyDescent="0.25">
      <c r="B8">
        <v>30084</v>
      </c>
      <c r="C8">
        <v>1084</v>
      </c>
      <c r="D8">
        <v>2084</v>
      </c>
      <c r="F8" t="str">
        <v>Beam</v>
      </c>
      <c r="G8" t="str">
        <v>RIGID</v>
      </c>
      <c r="H8" t="str">
        <v>RIGID</v>
      </c>
      <c r="I8" t="str">
        <v>Rigid</v>
      </c>
      <c r="M8">
        <v>30084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656C-E9F2-45AB-80BE-7E4669D44394}">
  <sheetPr>
    <tabColor theme="6" tint="0.79998168889431442"/>
  </sheetPr>
  <dimension ref="B2:I180"/>
  <sheetViews>
    <sheetView workbookViewId="0">
      <selection activeCell="D3" sqref="D3:E180"/>
    </sheetView>
  </sheetViews>
  <sheetFormatPr defaultRowHeight="15" x14ac:dyDescent="0.25"/>
  <cols>
    <col min="2" max="9" width="21.42578125" customWidth="1"/>
  </cols>
  <sheetData>
    <row r="2" spans="2:9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15.75" thickTop="1" x14ac:dyDescent="0.25">
      <c r="B3" cm="1">
        <f t="array" ref="B3:B180">_xlfn.VSTACK(_xlfn.ANCHORARRAY('Cap Joints'!B3),_xlfn.ANCHORARRAY('Slab Joints'!B3))</f>
        <v>1000</v>
      </c>
      <c r="C3" cm="1">
        <f t="array" ref="C3:C180">_xlfn.VSTACK(_xlfn.ANCHORARRAY('Cap Joints'!C3),_xlfn.ANCHORARRAY('Slab Joints'!C3))</f>
        <v>0</v>
      </c>
      <c r="D3" cm="1">
        <f t="array" ref="D3:D180">_xlfn.VSTACK(_xlfn.ANCHORARRAY('Cap Joints'!D3),_xlfn.ANCHORARRAY('Slab Joints'!D3))</f>
        <v>0</v>
      </c>
      <c r="E3" cm="1">
        <f t="array" ref="E3:E180">_xlfn.VSTACK(_xlfn.ANCHORARRAY('Cap Joints'!E3),_xlfn.ANCHORARRAY('Slab Joints'!E3))</f>
        <v>0</v>
      </c>
      <c r="F3" t="str" cm="1">
        <f t="array" ref="F3:F180">_xlfn.VSTACK(_xlfn.ANCHORARRAY('Cap Joints'!F3),_xlfn.ANCHORARRAY('Slab Joints'!F3))</f>
        <v>all free</v>
      </c>
      <c r="G3" t="str" cm="1">
        <f t="array" ref="G3:G180">_xlfn.VSTACK(_xlfn.ANCHORARRAY('Cap Joints'!G3),_xlfn.ANCHORARRAY('Slab Joints'!G3))</f>
        <v>all free</v>
      </c>
      <c r="H3" t="str" cm="1">
        <f t="array" ref="H3:H180">_xlfn.VSTACK(_xlfn.ANCHORARRAY('Cap Joints'!H3),_xlfn.ANCHORARRAY('Slab Joints'!H3))</f>
        <v>Global</v>
      </c>
    </row>
    <row r="4" spans="2:9" x14ac:dyDescent="0.25">
      <c r="B4">
        <v>1001</v>
      </c>
      <c r="C4">
        <v>0</v>
      </c>
      <c r="D4">
        <v>0.5</v>
      </c>
      <c r="E4">
        <v>0</v>
      </c>
      <c r="F4" t="str">
        <v>all free</v>
      </c>
      <c r="G4" t="str">
        <v>all free</v>
      </c>
      <c r="H4" t="str">
        <v>Global</v>
      </c>
    </row>
    <row r="5" spans="2:9" x14ac:dyDescent="0.25">
      <c r="B5">
        <v>1002</v>
      </c>
      <c r="C5">
        <v>0</v>
      </c>
      <c r="D5">
        <v>1</v>
      </c>
      <c r="E5">
        <v>0</v>
      </c>
      <c r="F5" t="str">
        <v>all free</v>
      </c>
      <c r="G5" t="str">
        <v>all free</v>
      </c>
      <c r="H5" t="str">
        <v>Global</v>
      </c>
    </row>
    <row r="6" spans="2:9" x14ac:dyDescent="0.25">
      <c r="B6">
        <v>1003</v>
      </c>
      <c r="C6">
        <v>0</v>
      </c>
      <c r="D6">
        <v>1.5</v>
      </c>
      <c r="E6">
        <v>0</v>
      </c>
      <c r="F6" t="str">
        <v>all free</v>
      </c>
      <c r="G6" t="str">
        <v>all free</v>
      </c>
      <c r="H6" t="str">
        <v>Global</v>
      </c>
    </row>
    <row r="7" spans="2:9" x14ac:dyDescent="0.25">
      <c r="B7">
        <v>1004</v>
      </c>
      <c r="C7">
        <v>0</v>
      </c>
      <c r="D7">
        <v>2</v>
      </c>
      <c r="E7">
        <v>0</v>
      </c>
      <c r="F7" t="str">
        <v>all free</v>
      </c>
      <c r="G7" t="str">
        <v>all free</v>
      </c>
      <c r="H7" t="str">
        <v>Global</v>
      </c>
    </row>
    <row r="8" spans="2:9" x14ac:dyDescent="0.25">
      <c r="B8">
        <v>1005</v>
      </c>
      <c r="C8">
        <v>0</v>
      </c>
      <c r="D8">
        <v>2.5</v>
      </c>
      <c r="E8">
        <v>0</v>
      </c>
      <c r="F8" t="str">
        <v>all free</v>
      </c>
      <c r="G8" t="str">
        <v>all free</v>
      </c>
      <c r="H8" t="str">
        <v>Global</v>
      </c>
    </row>
    <row r="9" spans="2:9" x14ac:dyDescent="0.25">
      <c r="B9">
        <v>1006</v>
      </c>
      <c r="C9">
        <v>0</v>
      </c>
      <c r="D9">
        <v>3</v>
      </c>
      <c r="E9">
        <v>0</v>
      </c>
      <c r="F9" t="str">
        <v>all free</v>
      </c>
      <c r="G9" t="str">
        <v>all free</v>
      </c>
      <c r="H9" t="str">
        <v>Global</v>
      </c>
    </row>
    <row r="10" spans="2:9" x14ac:dyDescent="0.25">
      <c r="B10">
        <v>1007</v>
      </c>
      <c r="C10">
        <v>0</v>
      </c>
      <c r="D10">
        <v>3.5</v>
      </c>
      <c r="E10">
        <v>0</v>
      </c>
      <c r="F10" t="str">
        <v>all free</v>
      </c>
      <c r="G10" t="str">
        <v>all free</v>
      </c>
      <c r="H10" t="str">
        <v>Global</v>
      </c>
    </row>
    <row r="11" spans="2:9" x14ac:dyDescent="0.25">
      <c r="B11">
        <v>1008</v>
      </c>
      <c r="C11">
        <v>0</v>
      </c>
      <c r="D11">
        <v>4</v>
      </c>
      <c r="E11">
        <v>0</v>
      </c>
      <c r="F11" t="str">
        <v>all fixed</v>
      </c>
      <c r="G11" t="str">
        <v>all free</v>
      </c>
      <c r="H11" t="str">
        <v>Global</v>
      </c>
    </row>
    <row r="12" spans="2:9" x14ac:dyDescent="0.25">
      <c r="B12">
        <v>1009</v>
      </c>
      <c r="C12">
        <v>0</v>
      </c>
      <c r="D12">
        <v>4.5</v>
      </c>
      <c r="E12">
        <v>0</v>
      </c>
      <c r="F12" t="str">
        <v>all free</v>
      </c>
      <c r="G12" t="str">
        <v>all free</v>
      </c>
      <c r="H12" t="str">
        <v>Global</v>
      </c>
    </row>
    <row r="13" spans="2:9" x14ac:dyDescent="0.25">
      <c r="B13">
        <v>1010</v>
      </c>
      <c r="C13">
        <v>0</v>
      </c>
      <c r="D13">
        <v>5</v>
      </c>
      <c r="E13">
        <v>0</v>
      </c>
      <c r="F13" t="str">
        <v>all free</v>
      </c>
      <c r="G13" t="str">
        <v>all free</v>
      </c>
      <c r="H13" t="str">
        <v>Global</v>
      </c>
    </row>
    <row r="14" spans="2:9" x14ac:dyDescent="0.25">
      <c r="B14">
        <v>1011</v>
      </c>
      <c r="C14">
        <v>0</v>
      </c>
      <c r="D14">
        <v>5.5</v>
      </c>
      <c r="E14">
        <v>0</v>
      </c>
      <c r="F14" t="str">
        <v>all free</v>
      </c>
      <c r="G14" t="str">
        <v>all free</v>
      </c>
      <c r="H14" t="str">
        <v>Global</v>
      </c>
    </row>
    <row r="15" spans="2:9" x14ac:dyDescent="0.25">
      <c r="B15">
        <v>1012</v>
      </c>
      <c r="C15">
        <v>0</v>
      </c>
      <c r="D15">
        <v>6</v>
      </c>
      <c r="E15">
        <v>0</v>
      </c>
      <c r="F15" t="str">
        <v>all free</v>
      </c>
      <c r="G15" t="str">
        <v>all free</v>
      </c>
      <c r="H15" t="str">
        <v>Global</v>
      </c>
    </row>
    <row r="16" spans="2:9" x14ac:dyDescent="0.25">
      <c r="B16">
        <v>1013</v>
      </c>
      <c r="C16">
        <v>0</v>
      </c>
      <c r="D16">
        <v>6.5</v>
      </c>
      <c r="E16">
        <v>0</v>
      </c>
      <c r="F16" t="str">
        <v>all free</v>
      </c>
      <c r="G16" t="str">
        <v>all free</v>
      </c>
      <c r="H16" t="str">
        <v>Global</v>
      </c>
    </row>
    <row r="17" spans="2:8" x14ac:dyDescent="0.25">
      <c r="B17">
        <v>1014</v>
      </c>
      <c r="C17">
        <v>0</v>
      </c>
      <c r="D17">
        <v>7</v>
      </c>
      <c r="E17">
        <v>0</v>
      </c>
      <c r="F17" t="str">
        <v>all free</v>
      </c>
      <c r="G17" t="str">
        <v>all free</v>
      </c>
      <c r="H17" t="str">
        <v>Global</v>
      </c>
    </row>
    <row r="18" spans="2:8" x14ac:dyDescent="0.25">
      <c r="B18">
        <v>1015</v>
      </c>
      <c r="C18">
        <v>0</v>
      </c>
      <c r="D18">
        <v>7.5</v>
      </c>
      <c r="E18">
        <v>0</v>
      </c>
      <c r="F18" t="str">
        <v>all free</v>
      </c>
      <c r="G18" t="str">
        <v>all free</v>
      </c>
      <c r="H18" t="str">
        <v>Global</v>
      </c>
    </row>
    <row r="19" spans="2:8" x14ac:dyDescent="0.25">
      <c r="B19">
        <v>1016</v>
      </c>
      <c r="C19">
        <v>0</v>
      </c>
      <c r="D19">
        <v>8</v>
      </c>
      <c r="E19">
        <v>0</v>
      </c>
      <c r="F19" t="str">
        <v>all free</v>
      </c>
      <c r="G19" t="str">
        <v>all free</v>
      </c>
      <c r="H19" t="str">
        <v>Global</v>
      </c>
    </row>
    <row r="20" spans="2:8" x14ac:dyDescent="0.25">
      <c r="B20">
        <v>1017</v>
      </c>
      <c r="C20">
        <v>0</v>
      </c>
      <c r="D20">
        <v>8.5</v>
      </c>
      <c r="E20">
        <v>0</v>
      </c>
      <c r="F20" t="str">
        <v>all free</v>
      </c>
      <c r="G20" t="str">
        <v>all free</v>
      </c>
      <c r="H20" t="str">
        <v>Global</v>
      </c>
    </row>
    <row r="21" spans="2:8" x14ac:dyDescent="0.25">
      <c r="B21">
        <v>1018</v>
      </c>
      <c r="C21">
        <v>0</v>
      </c>
      <c r="D21">
        <v>9</v>
      </c>
      <c r="E21">
        <v>0</v>
      </c>
      <c r="F21" t="str">
        <v>all free</v>
      </c>
      <c r="G21" t="str">
        <v>all free</v>
      </c>
      <c r="H21" t="str">
        <v>Global</v>
      </c>
    </row>
    <row r="22" spans="2:8" x14ac:dyDescent="0.25">
      <c r="B22">
        <v>1019</v>
      </c>
      <c r="C22">
        <v>0</v>
      </c>
      <c r="D22">
        <v>9.5</v>
      </c>
      <c r="E22">
        <v>0</v>
      </c>
      <c r="F22" t="str">
        <v>all free</v>
      </c>
      <c r="G22" t="str">
        <v>all free</v>
      </c>
      <c r="H22" t="str">
        <v>Global</v>
      </c>
    </row>
    <row r="23" spans="2:8" x14ac:dyDescent="0.25">
      <c r="B23">
        <v>1020</v>
      </c>
      <c r="C23">
        <v>0</v>
      </c>
      <c r="D23">
        <v>10</v>
      </c>
      <c r="E23">
        <v>0</v>
      </c>
      <c r="F23" t="str">
        <v>all free</v>
      </c>
      <c r="G23" t="str">
        <v>all free</v>
      </c>
      <c r="H23" t="str">
        <v>Global</v>
      </c>
    </row>
    <row r="24" spans="2:8" x14ac:dyDescent="0.25">
      <c r="B24">
        <v>1021</v>
      </c>
      <c r="C24">
        <v>0</v>
      </c>
      <c r="D24">
        <v>10.5</v>
      </c>
      <c r="E24">
        <v>0</v>
      </c>
      <c r="F24" t="str">
        <v>all free</v>
      </c>
      <c r="G24" t="str">
        <v>all free</v>
      </c>
      <c r="H24" t="str">
        <v>Global</v>
      </c>
    </row>
    <row r="25" spans="2:8" x14ac:dyDescent="0.25">
      <c r="B25">
        <v>1022</v>
      </c>
      <c r="C25">
        <v>0</v>
      </c>
      <c r="D25">
        <v>11</v>
      </c>
      <c r="E25">
        <v>0</v>
      </c>
      <c r="F25" t="str">
        <v>all free</v>
      </c>
      <c r="G25" t="str">
        <v>all free</v>
      </c>
      <c r="H25" t="str">
        <v>Global</v>
      </c>
    </row>
    <row r="26" spans="2:8" x14ac:dyDescent="0.25">
      <c r="B26">
        <v>1023</v>
      </c>
      <c r="C26">
        <v>0</v>
      </c>
      <c r="D26">
        <v>11.5</v>
      </c>
      <c r="E26">
        <v>0</v>
      </c>
      <c r="F26" t="str">
        <v>all free</v>
      </c>
      <c r="G26" t="str">
        <v>all free</v>
      </c>
      <c r="H26" t="str">
        <v>Global</v>
      </c>
    </row>
    <row r="27" spans="2:8" x14ac:dyDescent="0.25">
      <c r="B27">
        <v>1024</v>
      </c>
      <c r="C27">
        <v>0</v>
      </c>
      <c r="D27">
        <v>12</v>
      </c>
      <c r="E27">
        <v>0</v>
      </c>
      <c r="F27" t="str">
        <v>all free</v>
      </c>
      <c r="G27" t="str">
        <v>all free</v>
      </c>
      <c r="H27" t="str">
        <v>Global</v>
      </c>
    </row>
    <row r="28" spans="2:8" x14ac:dyDescent="0.25">
      <c r="B28">
        <v>1025</v>
      </c>
      <c r="C28">
        <v>0</v>
      </c>
      <c r="D28">
        <v>12.5</v>
      </c>
      <c r="E28">
        <v>0</v>
      </c>
      <c r="F28" t="str">
        <v>all free</v>
      </c>
      <c r="G28" t="str">
        <v>all free</v>
      </c>
      <c r="H28" t="str">
        <v>Global</v>
      </c>
    </row>
    <row r="29" spans="2:8" x14ac:dyDescent="0.25">
      <c r="B29">
        <v>1026</v>
      </c>
      <c r="C29">
        <v>0</v>
      </c>
      <c r="D29">
        <v>13</v>
      </c>
      <c r="E29">
        <v>0</v>
      </c>
      <c r="F29" t="str">
        <v>all free</v>
      </c>
      <c r="G29" t="str">
        <v>all free</v>
      </c>
      <c r="H29" t="str">
        <v>Global</v>
      </c>
    </row>
    <row r="30" spans="2:8" x14ac:dyDescent="0.25">
      <c r="B30">
        <v>1027</v>
      </c>
      <c r="C30">
        <v>0</v>
      </c>
      <c r="D30">
        <v>13.5</v>
      </c>
      <c r="E30">
        <v>0</v>
      </c>
      <c r="F30" t="str">
        <v>all free</v>
      </c>
      <c r="G30" t="str">
        <v>all free</v>
      </c>
      <c r="H30" t="str">
        <v>Global</v>
      </c>
    </row>
    <row r="31" spans="2:8" x14ac:dyDescent="0.25">
      <c r="B31">
        <v>1028</v>
      </c>
      <c r="C31">
        <v>0</v>
      </c>
      <c r="D31">
        <v>14</v>
      </c>
      <c r="E31">
        <v>0</v>
      </c>
      <c r="F31" t="str">
        <v>all free</v>
      </c>
      <c r="G31" t="str">
        <v>all free</v>
      </c>
      <c r="H31" t="str">
        <v>Global</v>
      </c>
    </row>
    <row r="32" spans="2:8" x14ac:dyDescent="0.25">
      <c r="B32">
        <v>1029</v>
      </c>
      <c r="C32">
        <v>0</v>
      </c>
      <c r="D32">
        <v>14.5</v>
      </c>
      <c r="E32">
        <v>0</v>
      </c>
      <c r="F32" t="str">
        <v>all free</v>
      </c>
      <c r="G32" t="str">
        <v>all free</v>
      </c>
      <c r="H32" t="str">
        <v>Global</v>
      </c>
    </row>
    <row r="33" spans="2:8" x14ac:dyDescent="0.25">
      <c r="B33">
        <v>1030</v>
      </c>
      <c r="C33">
        <v>0</v>
      </c>
      <c r="D33">
        <v>15</v>
      </c>
      <c r="E33">
        <v>0</v>
      </c>
      <c r="F33" t="str">
        <v>all free</v>
      </c>
      <c r="G33" t="str">
        <v>all free</v>
      </c>
      <c r="H33" t="str">
        <v>Global</v>
      </c>
    </row>
    <row r="34" spans="2:8" x14ac:dyDescent="0.25">
      <c r="B34">
        <v>1031</v>
      </c>
      <c r="C34">
        <v>0</v>
      </c>
      <c r="D34">
        <v>15.5</v>
      </c>
      <c r="E34">
        <v>0</v>
      </c>
      <c r="F34" t="str">
        <v>all free</v>
      </c>
      <c r="G34" t="str">
        <v>all free</v>
      </c>
      <c r="H34" t="str">
        <v>Global</v>
      </c>
    </row>
    <row r="35" spans="2:8" x14ac:dyDescent="0.25">
      <c r="B35">
        <v>1032</v>
      </c>
      <c r="C35">
        <v>0</v>
      </c>
      <c r="D35">
        <v>16</v>
      </c>
      <c r="E35">
        <v>0</v>
      </c>
      <c r="F35" t="str">
        <v>all fixed</v>
      </c>
      <c r="G35" t="str">
        <v>all free</v>
      </c>
      <c r="H35" t="str">
        <v>Global</v>
      </c>
    </row>
    <row r="36" spans="2:8" x14ac:dyDescent="0.25">
      <c r="B36">
        <v>1033</v>
      </c>
      <c r="C36">
        <v>0</v>
      </c>
      <c r="D36">
        <v>16.5</v>
      </c>
      <c r="E36">
        <v>0</v>
      </c>
      <c r="F36" t="str">
        <v>all free</v>
      </c>
      <c r="G36" t="str">
        <v>all free</v>
      </c>
      <c r="H36" t="str">
        <v>Global</v>
      </c>
    </row>
    <row r="37" spans="2:8" x14ac:dyDescent="0.25">
      <c r="B37">
        <v>1034</v>
      </c>
      <c r="C37">
        <v>0</v>
      </c>
      <c r="D37">
        <v>17</v>
      </c>
      <c r="E37">
        <v>0</v>
      </c>
      <c r="F37" t="str">
        <v>all free</v>
      </c>
      <c r="G37" t="str">
        <v>all free</v>
      </c>
      <c r="H37" t="str">
        <v>Global</v>
      </c>
    </row>
    <row r="38" spans="2:8" x14ac:dyDescent="0.25">
      <c r="B38">
        <v>1035</v>
      </c>
      <c r="C38">
        <v>0</v>
      </c>
      <c r="D38">
        <v>17.5</v>
      </c>
      <c r="E38">
        <v>0</v>
      </c>
      <c r="F38" t="str">
        <v>all free</v>
      </c>
      <c r="G38" t="str">
        <v>all free</v>
      </c>
      <c r="H38" t="str">
        <v>Global</v>
      </c>
    </row>
    <row r="39" spans="2:8" x14ac:dyDescent="0.25">
      <c r="B39">
        <v>1036</v>
      </c>
      <c r="C39">
        <v>0</v>
      </c>
      <c r="D39">
        <v>18</v>
      </c>
      <c r="E39">
        <v>0</v>
      </c>
      <c r="F39" t="str">
        <v>all free</v>
      </c>
      <c r="G39" t="str">
        <v>all free</v>
      </c>
      <c r="H39" t="str">
        <v>Global</v>
      </c>
    </row>
    <row r="40" spans="2:8" x14ac:dyDescent="0.25">
      <c r="B40">
        <v>1037</v>
      </c>
      <c r="C40">
        <v>0</v>
      </c>
      <c r="D40">
        <v>18.5</v>
      </c>
      <c r="E40">
        <v>0</v>
      </c>
      <c r="F40" t="str">
        <v>all free</v>
      </c>
      <c r="G40" t="str">
        <v>all free</v>
      </c>
      <c r="H40" t="str">
        <v>Global</v>
      </c>
    </row>
    <row r="41" spans="2:8" x14ac:dyDescent="0.25">
      <c r="B41">
        <v>1038</v>
      </c>
      <c r="C41">
        <v>0</v>
      </c>
      <c r="D41">
        <v>19</v>
      </c>
      <c r="E41">
        <v>0</v>
      </c>
      <c r="F41" t="str">
        <v>all free</v>
      </c>
      <c r="G41" t="str">
        <v>all free</v>
      </c>
      <c r="H41" t="str">
        <v>Global</v>
      </c>
    </row>
    <row r="42" spans="2:8" x14ac:dyDescent="0.25">
      <c r="B42">
        <v>1039</v>
      </c>
      <c r="C42">
        <v>0</v>
      </c>
      <c r="D42">
        <v>19.5</v>
      </c>
      <c r="E42">
        <v>0</v>
      </c>
      <c r="F42" t="str">
        <v>all free</v>
      </c>
      <c r="G42" t="str">
        <v>all free</v>
      </c>
      <c r="H42" t="str">
        <v>Global</v>
      </c>
    </row>
    <row r="43" spans="2:8" x14ac:dyDescent="0.25">
      <c r="B43">
        <v>1040</v>
      </c>
      <c r="C43">
        <v>0</v>
      </c>
      <c r="D43">
        <v>20</v>
      </c>
      <c r="E43">
        <v>0</v>
      </c>
      <c r="F43" t="str">
        <v>all free</v>
      </c>
      <c r="G43" t="str">
        <v>all free</v>
      </c>
      <c r="H43" t="str">
        <v>Global</v>
      </c>
    </row>
    <row r="44" spans="2:8" x14ac:dyDescent="0.25">
      <c r="B44">
        <v>1041</v>
      </c>
      <c r="C44">
        <v>0</v>
      </c>
      <c r="D44">
        <v>20.5</v>
      </c>
      <c r="E44">
        <v>0</v>
      </c>
      <c r="F44" t="str">
        <v>all free</v>
      </c>
      <c r="G44" t="str">
        <v>all free</v>
      </c>
      <c r="H44" t="str">
        <v>Global</v>
      </c>
    </row>
    <row r="45" spans="2:8" x14ac:dyDescent="0.25">
      <c r="B45">
        <v>1042</v>
      </c>
      <c r="C45">
        <v>0</v>
      </c>
      <c r="D45">
        <v>21</v>
      </c>
      <c r="E45">
        <v>0</v>
      </c>
      <c r="F45" t="str">
        <v>all free</v>
      </c>
      <c r="G45" t="str">
        <v>all free</v>
      </c>
      <c r="H45" t="str">
        <v>Global</v>
      </c>
    </row>
    <row r="46" spans="2:8" x14ac:dyDescent="0.25">
      <c r="B46">
        <v>1043</v>
      </c>
      <c r="C46">
        <v>0</v>
      </c>
      <c r="D46">
        <v>21.5</v>
      </c>
      <c r="E46">
        <v>0</v>
      </c>
      <c r="F46" t="str">
        <v>all free</v>
      </c>
      <c r="G46" t="str">
        <v>all free</v>
      </c>
      <c r="H46" t="str">
        <v>Global</v>
      </c>
    </row>
    <row r="47" spans="2:8" x14ac:dyDescent="0.25">
      <c r="B47">
        <v>1044</v>
      </c>
      <c r="C47">
        <v>0</v>
      </c>
      <c r="D47">
        <v>22</v>
      </c>
      <c r="E47">
        <v>0</v>
      </c>
      <c r="F47" t="str">
        <v>all free</v>
      </c>
      <c r="G47" t="str">
        <v>all free</v>
      </c>
      <c r="H47" t="str">
        <v>Global</v>
      </c>
    </row>
    <row r="48" spans="2:8" x14ac:dyDescent="0.25">
      <c r="B48">
        <v>1045</v>
      </c>
      <c r="C48">
        <v>0</v>
      </c>
      <c r="D48">
        <v>22.5</v>
      </c>
      <c r="E48">
        <v>0</v>
      </c>
      <c r="F48" t="str">
        <v>all free</v>
      </c>
      <c r="G48" t="str">
        <v>all free</v>
      </c>
      <c r="H48" t="str">
        <v>Global</v>
      </c>
    </row>
    <row r="49" spans="2:8" x14ac:dyDescent="0.25">
      <c r="B49">
        <v>1046</v>
      </c>
      <c r="C49">
        <v>0</v>
      </c>
      <c r="D49">
        <v>23</v>
      </c>
      <c r="E49">
        <v>0</v>
      </c>
      <c r="F49" t="str">
        <v>all free</v>
      </c>
      <c r="G49" t="str">
        <v>all free</v>
      </c>
      <c r="H49" t="str">
        <v>Global</v>
      </c>
    </row>
    <row r="50" spans="2:8" x14ac:dyDescent="0.25">
      <c r="B50">
        <v>1047</v>
      </c>
      <c r="C50">
        <v>0</v>
      </c>
      <c r="D50">
        <v>23.5</v>
      </c>
      <c r="E50">
        <v>0</v>
      </c>
      <c r="F50" t="str">
        <v>all free</v>
      </c>
      <c r="G50" t="str">
        <v>all free</v>
      </c>
      <c r="H50" t="str">
        <v>Global</v>
      </c>
    </row>
    <row r="51" spans="2:8" x14ac:dyDescent="0.25">
      <c r="B51">
        <v>1048</v>
      </c>
      <c r="C51">
        <v>0</v>
      </c>
      <c r="D51">
        <v>24</v>
      </c>
      <c r="E51">
        <v>0</v>
      </c>
      <c r="F51" t="str">
        <v>all free</v>
      </c>
      <c r="G51" t="str">
        <v>all free</v>
      </c>
      <c r="H51" t="str">
        <v>Global</v>
      </c>
    </row>
    <row r="52" spans="2:8" x14ac:dyDescent="0.25">
      <c r="B52">
        <v>1049</v>
      </c>
      <c r="C52">
        <v>0</v>
      </c>
      <c r="D52">
        <v>24.5</v>
      </c>
      <c r="E52">
        <v>0</v>
      </c>
      <c r="F52" t="str">
        <v>all free</v>
      </c>
      <c r="G52" t="str">
        <v>all free</v>
      </c>
      <c r="H52" t="str">
        <v>Global</v>
      </c>
    </row>
    <row r="53" spans="2:8" x14ac:dyDescent="0.25">
      <c r="B53">
        <v>1050</v>
      </c>
      <c r="C53">
        <v>0</v>
      </c>
      <c r="D53">
        <v>25</v>
      </c>
      <c r="E53">
        <v>0</v>
      </c>
      <c r="F53" t="str">
        <v>all free</v>
      </c>
      <c r="G53" t="str">
        <v>all free</v>
      </c>
      <c r="H53" t="str">
        <v>Global</v>
      </c>
    </row>
    <row r="54" spans="2:8" x14ac:dyDescent="0.25">
      <c r="B54">
        <v>1051</v>
      </c>
      <c r="C54">
        <v>0</v>
      </c>
      <c r="D54">
        <v>25.5</v>
      </c>
      <c r="E54">
        <v>0</v>
      </c>
      <c r="F54" t="str">
        <v>all free</v>
      </c>
      <c r="G54" t="str">
        <v>all free</v>
      </c>
      <c r="H54" t="str">
        <v>Global</v>
      </c>
    </row>
    <row r="55" spans="2:8" x14ac:dyDescent="0.25">
      <c r="B55">
        <v>1052</v>
      </c>
      <c r="C55">
        <v>0</v>
      </c>
      <c r="D55">
        <v>26</v>
      </c>
      <c r="E55">
        <v>0</v>
      </c>
      <c r="F55" t="str">
        <v>all free</v>
      </c>
      <c r="G55" t="str">
        <v>all free</v>
      </c>
      <c r="H55" t="str">
        <v>Global</v>
      </c>
    </row>
    <row r="56" spans="2:8" x14ac:dyDescent="0.25">
      <c r="B56">
        <v>1053</v>
      </c>
      <c r="C56">
        <v>0</v>
      </c>
      <c r="D56">
        <v>26.5</v>
      </c>
      <c r="E56">
        <v>0</v>
      </c>
      <c r="F56" t="str">
        <v>all free</v>
      </c>
      <c r="G56" t="str">
        <v>all free</v>
      </c>
      <c r="H56" t="str">
        <v>Global</v>
      </c>
    </row>
    <row r="57" spans="2:8" x14ac:dyDescent="0.25">
      <c r="B57">
        <v>1054</v>
      </c>
      <c r="C57">
        <v>0</v>
      </c>
      <c r="D57">
        <v>27</v>
      </c>
      <c r="E57">
        <v>0</v>
      </c>
      <c r="F57" t="str">
        <v>all free</v>
      </c>
      <c r="G57" t="str">
        <v>all free</v>
      </c>
      <c r="H57" t="str">
        <v>Global</v>
      </c>
    </row>
    <row r="58" spans="2:8" x14ac:dyDescent="0.25">
      <c r="B58">
        <v>1055</v>
      </c>
      <c r="C58">
        <v>0</v>
      </c>
      <c r="D58">
        <v>27.5</v>
      </c>
      <c r="E58">
        <v>0</v>
      </c>
      <c r="F58" t="str">
        <v>all free</v>
      </c>
      <c r="G58" t="str">
        <v>all free</v>
      </c>
      <c r="H58" t="str">
        <v>Global</v>
      </c>
    </row>
    <row r="59" spans="2:8" x14ac:dyDescent="0.25">
      <c r="B59">
        <v>1056</v>
      </c>
      <c r="C59">
        <v>0</v>
      </c>
      <c r="D59">
        <v>28</v>
      </c>
      <c r="E59">
        <v>0</v>
      </c>
      <c r="F59" t="str">
        <v>all fixed</v>
      </c>
      <c r="G59" t="str">
        <v>all free</v>
      </c>
      <c r="H59" t="str">
        <v>Global</v>
      </c>
    </row>
    <row r="60" spans="2:8" x14ac:dyDescent="0.25">
      <c r="B60">
        <v>1057</v>
      </c>
      <c r="C60">
        <v>0</v>
      </c>
      <c r="D60">
        <v>28.5</v>
      </c>
      <c r="E60">
        <v>0</v>
      </c>
      <c r="F60" t="str">
        <v>all free</v>
      </c>
      <c r="G60" t="str">
        <v>all free</v>
      </c>
      <c r="H60" t="str">
        <v>Global</v>
      </c>
    </row>
    <row r="61" spans="2:8" x14ac:dyDescent="0.25">
      <c r="B61">
        <v>1058</v>
      </c>
      <c r="C61">
        <v>0</v>
      </c>
      <c r="D61">
        <v>29</v>
      </c>
      <c r="E61">
        <v>0</v>
      </c>
      <c r="F61" t="str">
        <v>all free</v>
      </c>
      <c r="G61" t="str">
        <v>all free</v>
      </c>
      <c r="H61" t="str">
        <v>Global</v>
      </c>
    </row>
    <row r="62" spans="2:8" x14ac:dyDescent="0.25">
      <c r="B62">
        <v>1059</v>
      </c>
      <c r="C62">
        <v>0</v>
      </c>
      <c r="D62">
        <v>29.5</v>
      </c>
      <c r="E62">
        <v>0</v>
      </c>
      <c r="F62" t="str">
        <v>all free</v>
      </c>
      <c r="G62" t="str">
        <v>all free</v>
      </c>
      <c r="H62" t="str">
        <v>Global</v>
      </c>
    </row>
    <row r="63" spans="2:8" x14ac:dyDescent="0.25">
      <c r="B63">
        <v>1060</v>
      </c>
      <c r="C63">
        <v>0</v>
      </c>
      <c r="D63">
        <v>30</v>
      </c>
      <c r="E63">
        <v>0</v>
      </c>
      <c r="F63" t="str">
        <v>all free</v>
      </c>
      <c r="G63" t="str">
        <v>all free</v>
      </c>
      <c r="H63" t="str">
        <v>Global</v>
      </c>
    </row>
    <row r="64" spans="2:8" x14ac:dyDescent="0.25">
      <c r="B64">
        <v>1061</v>
      </c>
      <c r="C64">
        <v>0</v>
      </c>
      <c r="D64">
        <v>30.5</v>
      </c>
      <c r="E64">
        <v>0</v>
      </c>
      <c r="F64" t="str">
        <v>all free</v>
      </c>
      <c r="G64" t="str">
        <v>all free</v>
      </c>
      <c r="H64" t="str">
        <v>Global</v>
      </c>
    </row>
    <row r="65" spans="2:8" x14ac:dyDescent="0.25">
      <c r="B65">
        <v>1062</v>
      </c>
      <c r="C65">
        <v>0</v>
      </c>
      <c r="D65">
        <v>31</v>
      </c>
      <c r="E65">
        <v>0</v>
      </c>
      <c r="F65" t="str">
        <v>all free</v>
      </c>
      <c r="G65" t="str">
        <v>all free</v>
      </c>
      <c r="H65" t="str">
        <v>Global</v>
      </c>
    </row>
    <row r="66" spans="2:8" x14ac:dyDescent="0.25">
      <c r="B66">
        <v>1063</v>
      </c>
      <c r="C66">
        <v>0</v>
      </c>
      <c r="D66">
        <v>31.5</v>
      </c>
      <c r="E66">
        <v>0</v>
      </c>
      <c r="F66" t="str">
        <v>all free</v>
      </c>
      <c r="G66" t="str">
        <v>all free</v>
      </c>
      <c r="H66" t="str">
        <v>Global</v>
      </c>
    </row>
    <row r="67" spans="2:8" x14ac:dyDescent="0.25">
      <c r="B67">
        <v>1064</v>
      </c>
      <c r="C67">
        <v>0</v>
      </c>
      <c r="D67">
        <v>32</v>
      </c>
      <c r="E67">
        <v>0</v>
      </c>
      <c r="F67" t="str">
        <v>all free</v>
      </c>
      <c r="G67" t="str">
        <v>all free</v>
      </c>
      <c r="H67" t="str">
        <v>Global</v>
      </c>
    </row>
    <row r="68" spans="2:8" x14ac:dyDescent="0.25">
      <c r="B68">
        <v>1065</v>
      </c>
      <c r="C68">
        <v>0</v>
      </c>
      <c r="D68">
        <v>32.5</v>
      </c>
      <c r="E68">
        <v>0</v>
      </c>
      <c r="F68" t="str">
        <v>all free</v>
      </c>
      <c r="G68" t="str">
        <v>all free</v>
      </c>
      <c r="H68" t="str">
        <v>Global</v>
      </c>
    </row>
    <row r="69" spans="2:8" x14ac:dyDescent="0.25">
      <c r="B69">
        <v>1066</v>
      </c>
      <c r="C69">
        <v>0</v>
      </c>
      <c r="D69">
        <v>33</v>
      </c>
      <c r="E69">
        <v>0</v>
      </c>
      <c r="F69" t="str">
        <v>all free</v>
      </c>
      <c r="G69" t="str">
        <v>all free</v>
      </c>
      <c r="H69" t="str">
        <v>Global</v>
      </c>
    </row>
    <row r="70" spans="2:8" x14ac:dyDescent="0.25">
      <c r="B70">
        <v>1067</v>
      </c>
      <c r="C70">
        <v>0</v>
      </c>
      <c r="D70">
        <v>33.5</v>
      </c>
      <c r="E70">
        <v>0</v>
      </c>
      <c r="F70" t="str">
        <v>all free</v>
      </c>
      <c r="G70" t="str">
        <v>all free</v>
      </c>
      <c r="H70" t="str">
        <v>Global</v>
      </c>
    </row>
    <row r="71" spans="2:8" x14ac:dyDescent="0.25">
      <c r="B71">
        <v>1068</v>
      </c>
      <c r="C71">
        <v>0</v>
      </c>
      <c r="D71">
        <v>34</v>
      </c>
      <c r="E71">
        <v>0</v>
      </c>
      <c r="F71" t="str">
        <v>all free</v>
      </c>
      <c r="G71" t="str">
        <v>all free</v>
      </c>
      <c r="H71" t="str">
        <v>Global</v>
      </c>
    </row>
    <row r="72" spans="2:8" x14ac:dyDescent="0.25">
      <c r="B72">
        <v>1069</v>
      </c>
      <c r="C72">
        <v>0</v>
      </c>
      <c r="D72">
        <v>34.5</v>
      </c>
      <c r="E72">
        <v>0</v>
      </c>
      <c r="F72" t="str">
        <v>all free</v>
      </c>
      <c r="G72" t="str">
        <v>all free</v>
      </c>
      <c r="H72" t="str">
        <v>Global</v>
      </c>
    </row>
    <row r="73" spans="2:8" x14ac:dyDescent="0.25">
      <c r="B73">
        <v>1070</v>
      </c>
      <c r="C73">
        <v>0</v>
      </c>
      <c r="D73">
        <v>35</v>
      </c>
      <c r="E73">
        <v>0</v>
      </c>
      <c r="F73" t="str">
        <v>all free</v>
      </c>
      <c r="G73" t="str">
        <v>all free</v>
      </c>
      <c r="H73" t="str">
        <v>Global</v>
      </c>
    </row>
    <row r="74" spans="2:8" x14ac:dyDescent="0.25">
      <c r="B74">
        <v>1071</v>
      </c>
      <c r="C74">
        <v>0</v>
      </c>
      <c r="D74">
        <v>35.5</v>
      </c>
      <c r="E74">
        <v>0</v>
      </c>
      <c r="F74" t="str">
        <v>all free</v>
      </c>
      <c r="G74" t="str">
        <v>all free</v>
      </c>
      <c r="H74" t="str">
        <v>Global</v>
      </c>
    </row>
    <row r="75" spans="2:8" x14ac:dyDescent="0.25">
      <c r="B75">
        <v>1072</v>
      </c>
      <c r="C75">
        <v>0</v>
      </c>
      <c r="D75">
        <v>36</v>
      </c>
      <c r="E75">
        <v>0</v>
      </c>
      <c r="F75" t="str">
        <v>all free</v>
      </c>
      <c r="G75" t="str">
        <v>all free</v>
      </c>
      <c r="H75" t="str">
        <v>Global</v>
      </c>
    </row>
    <row r="76" spans="2:8" x14ac:dyDescent="0.25">
      <c r="B76">
        <v>1073</v>
      </c>
      <c r="C76">
        <v>0</v>
      </c>
      <c r="D76">
        <v>36.5</v>
      </c>
      <c r="E76">
        <v>0</v>
      </c>
      <c r="F76" t="str">
        <v>all free</v>
      </c>
      <c r="G76" t="str">
        <v>all free</v>
      </c>
      <c r="H76" t="str">
        <v>Global</v>
      </c>
    </row>
    <row r="77" spans="2:8" x14ac:dyDescent="0.25">
      <c r="B77">
        <v>1074</v>
      </c>
      <c r="C77">
        <v>0</v>
      </c>
      <c r="D77">
        <v>37</v>
      </c>
      <c r="E77">
        <v>0</v>
      </c>
      <c r="F77" t="str">
        <v>all free</v>
      </c>
      <c r="G77" t="str">
        <v>all free</v>
      </c>
      <c r="H77" t="str">
        <v>Global</v>
      </c>
    </row>
    <row r="78" spans="2:8" x14ac:dyDescent="0.25">
      <c r="B78">
        <v>1075</v>
      </c>
      <c r="C78">
        <v>0</v>
      </c>
      <c r="D78">
        <v>37.5</v>
      </c>
      <c r="E78">
        <v>0</v>
      </c>
      <c r="F78" t="str">
        <v>all free</v>
      </c>
      <c r="G78" t="str">
        <v>all free</v>
      </c>
      <c r="H78" t="str">
        <v>Global</v>
      </c>
    </row>
    <row r="79" spans="2:8" x14ac:dyDescent="0.25">
      <c r="B79">
        <v>1076</v>
      </c>
      <c r="C79">
        <v>0</v>
      </c>
      <c r="D79">
        <v>38</v>
      </c>
      <c r="E79">
        <v>0</v>
      </c>
      <c r="F79" t="str">
        <v>all free</v>
      </c>
      <c r="G79" t="str">
        <v>all free</v>
      </c>
      <c r="H79" t="str">
        <v>Global</v>
      </c>
    </row>
    <row r="80" spans="2:8" x14ac:dyDescent="0.25">
      <c r="B80">
        <v>1077</v>
      </c>
      <c r="C80">
        <v>0</v>
      </c>
      <c r="D80">
        <v>38.5</v>
      </c>
      <c r="E80">
        <v>0</v>
      </c>
      <c r="F80" t="str">
        <v>all free</v>
      </c>
      <c r="G80" t="str">
        <v>all free</v>
      </c>
      <c r="H80" t="str">
        <v>Global</v>
      </c>
    </row>
    <row r="81" spans="2:8" x14ac:dyDescent="0.25">
      <c r="B81">
        <v>1078</v>
      </c>
      <c r="C81">
        <v>0</v>
      </c>
      <c r="D81">
        <v>39</v>
      </c>
      <c r="E81">
        <v>0</v>
      </c>
      <c r="F81" t="str">
        <v>all free</v>
      </c>
      <c r="G81" t="str">
        <v>all free</v>
      </c>
      <c r="H81" t="str">
        <v>Global</v>
      </c>
    </row>
    <row r="82" spans="2:8" x14ac:dyDescent="0.25">
      <c r="B82">
        <v>1079</v>
      </c>
      <c r="C82">
        <v>0</v>
      </c>
      <c r="D82">
        <v>39.5</v>
      </c>
      <c r="E82">
        <v>0</v>
      </c>
      <c r="F82" t="str">
        <v>all free</v>
      </c>
      <c r="G82" t="str">
        <v>all free</v>
      </c>
      <c r="H82" t="str">
        <v>Global</v>
      </c>
    </row>
    <row r="83" spans="2:8" x14ac:dyDescent="0.25">
      <c r="B83">
        <v>1080</v>
      </c>
      <c r="C83">
        <v>0</v>
      </c>
      <c r="D83">
        <v>40</v>
      </c>
      <c r="E83">
        <v>0</v>
      </c>
      <c r="F83" t="str">
        <v>all fixed</v>
      </c>
      <c r="G83" t="str">
        <v>all free</v>
      </c>
      <c r="H83" t="str">
        <v>Global</v>
      </c>
    </row>
    <row r="84" spans="2:8" x14ac:dyDescent="0.25">
      <c r="B84">
        <v>1081</v>
      </c>
      <c r="C84">
        <v>0</v>
      </c>
      <c r="D84">
        <v>40.5</v>
      </c>
      <c r="E84">
        <v>0</v>
      </c>
      <c r="F84" t="str">
        <v>all free</v>
      </c>
      <c r="G84" t="str">
        <v>all free</v>
      </c>
      <c r="H84" t="str">
        <v>Global</v>
      </c>
    </row>
    <row r="85" spans="2:8" x14ac:dyDescent="0.25">
      <c r="B85">
        <v>1082</v>
      </c>
      <c r="C85">
        <v>0</v>
      </c>
      <c r="D85">
        <v>41</v>
      </c>
      <c r="E85">
        <v>0</v>
      </c>
      <c r="F85" t="str">
        <v>all free</v>
      </c>
      <c r="G85" t="str">
        <v>all free</v>
      </c>
      <c r="H85" t="str">
        <v>Global</v>
      </c>
    </row>
    <row r="86" spans="2:8" x14ac:dyDescent="0.25">
      <c r="B86">
        <v>1083</v>
      </c>
      <c r="C86">
        <v>0</v>
      </c>
      <c r="D86">
        <v>41.5</v>
      </c>
      <c r="E86">
        <v>0</v>
      </c>
      <c r="F86" t="str">
        <v>all free</v>
      </c>
      <c r="G86" t="str">
        <v>all free</v>
      </c>
      <c r="H86" t="str">
        <v>Global</v>
      </c>
    </row>
    <row r="87" spans="2:8" x14ac:dyDescent="0.25">
      <c r="B87">
        <v>1084</v>
      </c>
      <c r="C87">
        <v>0</v>
      </c>
      <c r="D87">
        <v>42</v>
      </c>
      <c r="E87">
        <v>0</v>
      </c>
      <c r="F87" t="str">
        <v>all free</v>
      </c>
      <c r="G87" t="str">
        <v>all free</v>
      </c>
      <c r="H87" t="str">
        <v>Global</v>
      </c>
    </row>
    <row r="88" spans="2:8" x14ac:dyDescent="0.25">
      <c r="B88">
        <v>1085</v>
      </c>
      <c r="C88">
        <v>0</v>
      </c>
      <c r="D88">
        <v>42.5</v>
      </c>
      <c r="E88">
        <v>0</v>
      </c>
      <c r="F88" t="str">
        <v>all free</v>
      </c>
      <c r="G88" t="str">
        <v>all free</v>
      </c>
      <c r="H88" t="str">
        <v>Global</v>
      </c>
    </row>
    <row r="89" spans="2:8" x14ac:dyDescent="0.25">
      <c r="B89">
        <v>1086</v>
      </c>
      <c r="C89">
        <v>0</v>
      </c>
      <c r="D89">
        <v>43</v>
      </c>
      <c r="E89">
        <v>0</v>
      </c>
      <c r="F89" t="str">
        <v>all free</v>
      </c>
      <c r="G89" t="str">
        <v>all free</v>
      </c>
      <c r="H89" t="str">
        <v>Global</v>
      </c>
    </row>
    <row r="90" spans="2:8" x14ac:dyDescent="0.25">
      <c r="B90">
        <v>1087</v>
      </c>
      <c r="C90">
        <v>0</v>
      </c>
      <c r="D90">
        <v>43.5</v>
      </c>
      <c r="E90">
        <v>0</v>
      </c>
      <c r="F90" t="str">
        <v>all free</v>
      </c>
      <c r="G90" t="str">
        <v>all free</v>
      </c>
      <c r="H90" t="str">
        <v>Global</v>
      </c>
    </row>
    <row r="91" spans="2:8" x14ac:dyDescent="0.25">
      <c r="B91">
        <v>1088</v>
      </c>
      <c r="C91">
        <v>0</v>
      </c>
      <c r="D91">
        <v>44</v>
      </c>
      <c r="E91">
        <v>0</v>
      </c>
      <c r="F91" t="str">
        <v>all free</v>
      </c>
      <c r="G91" t="str">
        <v>all free</v>
      </c>
      <c r="H91" t="str">
        <v>Global</v>
      </c>
    </row>
    <row r="92" spans="2:8" x14ac:dyDescent="0.25">
      <c r="B92">
        <v>2000</v>
      </c>
      <c r="C92">
        <v>0</v>
      </c>
      <c r="D92">
        <v>0</v>
      </c>
      <c r="E92">
        <v>4.5</v>
      </c>
      <c r="F92" t="str">
        <v>all free</v>
      </c>
      <c r="G92" t="str">
        <v>all free</v>
      </c>
      <c r="H92" t="str">
        <v>Global</v>
      </c>
    </row>
    <row r="93" spans="2:8" x14ac:dyDescent="0.25">
      <c r="B93">
        <v>2001</v>
      </c>
      <c r="C93">
        <v>0</v>
      </c>
      <c r="D93">
        <v>0.5</v>
      </c>
      <c r="E93">
        <v>4.5</v>
      </c>
      <c r="F93" t="str">
        <v>all free</v>
      </c>
      <c r="G93" t="str">
        <v>all free</v>
      </c>
      <c r="H93" t="str">
        <v>Global</v>
      </c>
    </row>
    <row r="94" spans="2:8" x14ac:dyDescent="0.25">
      <c r="B94">
        <v>2002</v>
      </c>
      <c r="C94">
        <v>0</v>
      </c>
      <c r="D94">
        <v>1</v>
      </c>
      <c r="E94">
        <v>4.5</v>
      </c>
      <c r="F94" t="str">
        <v>all free</v>
      </c>
      <c r="G94" t="str">
        <v>all free</v>
      </c>
      <c r="H94" t="str">
        <v>Global</v>
      </c>
    </row>
    <row r="95" spans="2:8" x14ac:dyDescent="0.25">
      <c r="B95">
        <v>2003</v>
      </c>
      <c r="C95">
        <v>0</v>
      </c>
      <c r="D95">
        <v>1.5</v>
      </c>
      <c r="E95">
        <v>4.5</v>
      </c>
      <c r="F95" t="str">
        <v>all free</v>
      </c>
      <c r="G95" t="str">
        <v>all free</v>
      </c>
      <c r="H95" t="str">
        <v>Global</v>
      </c>
    </row>
    <row r="96" spans="2:8" x14ac:dyDescent="0.25">
      <c r="B96">
        <v>2004</v>
      </c>
      <c r="C96">
        <v>0</v>
      </c>
      <c r="D96">
        <v>2</v>
      </c>
      <c r="E96">
        <v>4.5</v>
      </c>
      <c r="F96" t="str">
        <v>all free</v>
      </c>
      <c r="G96" t="str">
        <v>all free</v>
      </c>
      <c r="H96" t="str">
        <v>Global</v>
      </c>
    </row>
    <row r="97" spans="2:8" x14ac:dyDescent="0.25">
      <c r="B97">
        <v>2005</v>
      </c>
      <c r="C97">
        <v>0</v>
      </c>
      <c r="D97">
        <v>2.5</v>
      </c>
      <c r="E97">
        <v>4.5</v>
      </c>
      <c r="F97" t="str">
        <v>all free</v>
      </c>
      <c r="G97" t="str">
        <v>all free</v>
      </c>
      <c r="H97" t="str">
        <v>Global</v>
      </c>
    </row>
    <row r="98" spans="2:8" x14ac:dyDescent="0.25">
      <c r="B98">
        <v>2006</v>
      </c>
      <c r="C98">
        <v>0</v>
      </c>
      <c r="D98">
        <v>3</v>
      </c>
      <c r="E98">
        <v>4.5</v>
      </c>
      <c r="F98" t="str">
        <v>all free</v>
      </c>
      <c r="G98" t="str">
        <v>all free</v>
      </c>
      <c r="H98" t="str">
        <v>Global</v>
      </c>
    </row>
    <row r="99" spans="2:8" x14ac:dyDescent="0.25">
      <c r="B99">
        <v>2007</v>
      </c>
      <c r="C99">
        <v>0</v>
      </c>
      <c r="D99">
        <v>3.5</v>
      </c>
      <c r="E99">
        <v>4.5</v>
      </c>
      <c r="F99" t="str">
        <v>all free</v>
      </c>
      <c r="G99" t="str">
        <v>all free</v>
      </c>
      <c r="H99" t="str">
        <v>Global</v>
      </c>
    </row>
    <row r="100" spans="2:8" x14ac:dyDescent="0.25">
      <c r="B100">
        <v>2008</v>
      </c>
      <c r="C100">
        <v>0</v>
      </c>
      <c r="D100">
        <v>4</v>
      </c>
      <c r="E100">
        <v>4.5</v>
      </c>
      <c r="F100" t="str">
        <v>all free</v>
      </c>
      <c r="G100" t="str">
        <v>all free</v>
      </c>
      <c r="H100" t="str">
        <v>Global</v>
      </c>
    </row>
    <row r="101" spans="2:8" x14ac:dyDescent="0.25">
      <c r="B101">
        <v>2009</v>
      </c>
      <c r="C101">
        <v>0</v>
      </c>
      <c r="D101">
        <v>4.5</v>
      </c>
      <c r="E101">
        <v>4.5</v>
      </c>
      <c r="F101" t="str">
        <v>all free</v>
      </c>
      <c r="G101" t="str">
        <v>all free</v>
      </c>
      <c r="H101" t="str">
        <v>Global</v>
      </c>
    </row>
    <row r="102" spans="2:8" x14ac:dyDescent="0.25">
      <c r="B102">
        <v>2010</v>
      </c>
      <c r="C102">
        <v>0</v>
      </c>
      <c r="D102">
        <v>5</v>
      </c>
      <c r="E102">
        <v>4.5</v>
      </c>
      <c r="F102" t="str">
        <v>all free</v>
      </c>
      <c r="G102" t="str">
        <v>all free</v>
      </c>
      <c r="H102" t="str">
        <v>Global</v>
      </c>
    </row>
    <row r="103" spans="2:8" x14ac:dyDescent="0.25">
      <c r="B103">
        <v>2011</v>
      </c>
      <c r="C103">
        <v>0</v>
      </c>
      <c r="D103">
        <v>5.5</v>
      </c>
      <c r="E103">
        <v>4.5</v>
      </c>
      <c r="F103" t="str">
        <v>all free</v>
      </c>
      <c r="G103" t="str">
        <v>all free</v>
      </c>
      <c r="H103" t="str">
        <v>Global</v>
      </c>
    </row>
    <row r="104" spans="2:8" x14ac:dyDescent="0.25">
      <c r="B104">
        <v>2012</v>
      </c>
      <c r="C104">
        <v>0</v>
      </c>
      <c r="D104">
        <v>6</v>
      </c>
      <c r="E104">
        <v>4.5</v>
      </c>
      <c r="F104" t="str">
        <v>all free</v>
      </c>
      <c r="G104" t="str">
        <v>all free</v>
      </c>
      <c r="H104" t="str">
        <v>Global</v>
      </c>
    </row>
    <row r="105" spans="2:8" x14ac:dyDescent="0.25">
      <c r="B105">
        <v>2013</v>
      </c>
      <c r="C105">
        <v>0</v>
      </c>
      <c r="D105">
        <v>6.5</v>
      </c>
      <c r="E105">
        <v>4.5</v>
      </c>
      <c r="F105" t="str">
        <v>all free</v>
      </c>
      <c r="G105" t="str">
        <v>all free</v>
      </c>
      <c r="H105" t="str">
        <v>Global</v>
      </c>
    </row>
    <row r="106" spans="2:8" x14ac:dyDescent="0.25">
      <c r="B106">
        <v>2014</v>
      </c>
      <c r="C106">
        <v>0</v>
      </c>
      <c r="D106">
        <v>7</v>
      </c>
      <c r="E106">
        <v>4.5</v>
      </c>
      <c r="F106" t="str">
        <v>all free</v>
      </c>
      <c r="G106" t="str">
        <v>all free</v>
      </c>
      <c r="H106" t="str">
        <v>Global</v>
      </c>
    </row>
    <row r="107" spans="2:8" x14ac:dyDescent="0.25">
      <c r="B107">
        <v>2015</v>
      </c>
      <c r="C107">
        <v>0</v>
      </c>
      <c r="D107">
        <v>7.5</v>
      </c>
      <c r="E107">
        <v>4.5</v>
      </c>
      <c r="F107" t="str">
        <v>all free</v>
      </c>
      <c r="G107" t="str">
        <v>all free</v>
      </c>
      <c r="H107" t="str">
        <v>Global</v>
      </c>
    </row>
    <row r="108" spans="2:8" x14ac:dyDescent="0.25">
      <c r="B108">
        <v>2016</v>
      </c>
      <c r="C108">
        <v>0</v>
      </c>
      <c r="D108">
        <v>8</v>
      </c>
      <c r="E108">
        <v>4.5</v>
      </c>
      <c r="F108" t="str">
        <v>all free</v>
      </c>
      <c r="G108" t="str">
        <v>all free</v>
      </c>
      <c r="H108" t="str">
        <v>Global</v>
      </c>
    </row>
    <row r="109" spans="2:8" x14ac:dyDescent="0.25">
      <c r="B109">
        <v>2017</v>
      </c>
      <c r="C109">
        <v>0</v>
      </c>
      <c r="D109">
        <v>8.5</v>
      </c>
      <c r="E109">
        <v>4.5</v>
      </c>
      <c r="F109" t="str">
        <v>all free</v>
      </c>
      <c r="G109" t="str">
        <v>all free</v>
      </c>
      <c r="H109" t="str">
        <v>Global</v>
      </c>
    </row>
    <row r="110" spans="2:8" x14ac:dyDescent="0.25">
      <c r="B110">
        <v>2018</v>
      </c>
      <c r="C110">
        <v>0</v>
      </c>
      <c r="D110">
        <v>9</v>
      </c>
      <c r="E110">
        <v>4.5</v>
      </c>
      <c r="F110" t="str">
        <v>all free</v>
      </c>
      <c r="G110" t="str">
        <v>all free</v>
      </c>
      <c r="H110" t="str">
        <v>Global</v>
      </c>
    </row>
    <row r="111" spans="2:8" x14ac:dyDescent="0.25">
      <c r="B111">
        <v>2019</v>
      </c>
      <c r="C111">
        <v>0</v>
      </c>
      <c r="D111">
        <v>9.5</v>
      </c>
      <c r="E111">
        <v>4.5</v>
      </c>
      <c r="F111" t="str">
        <v>all free</v>
      </c>
      <c r="G111" t="str">
        <v>all free</v>
      </c>
      <c r="H111" t="str">
        <v>Global</v>
      </c>
    </row>
    <row r="112" spans="2:8" x14ac:dyDescent="0.25">
      <c r="B112">
        <v>2020</v>
      </c>
      <c r="C112">
        <v>0</v>
      </c>
      <c r="D112">
        <v>10</v>
      </c>
      <c r="E112">
        <v>4.5</v>
      </c>
      <c r="F112" t="str">
        <v>all free</v>
      </c>
      <c r="G112" t="str">
        <v>all free</v>
      </c>
      <c r="H112" t="str">
        <v>Global</v>
      </c>
    </row>
    <row r="113" spans="2:8" x14ac:dyDescent="0.25">
      <c r="B113">
        <v>2021</v>
      </c>
      <c r="C113">
        <v>0</v>
      </c>
      <c r="D113">
        <v>10.5</v>
      </c>
      <c r="E113">
        <v>4.5</v>
      </c>
      <c r="F113" t="str">
        <v>all free</v>
      </c>
      <c r="G113" t="str">
        <v>all free</v>
      </c>
      <c r="H113" t="str">
        <v>Global</v>
      </c>
    </row>
    <row r="114" spans="2:8" x14ac:dyDescent="0.25">
      <c r="B114">
        <v>2022</v>
      </c>
      <c r="C114">
        <v>0</v>
      </c>
      <c r="D114">
        <v>11</v>
      </c>
      <c r="E114">
        <v>4.5</v>
      </c>
      <c r="F114" t="str">
        <v>all free</v>
      </c>
      <c r="G114" t="str">
        <v>all free</v>
      </c>
      <c r="H114" t="str">
        <v>Global</v>
      </c>
    </row>
    <row r="115" spans="2:8" x14ac:dyDescent="0.25">
      <c r="B115">
        <v>2023</v>
      </c>
      <c r="C115">
        <v>0</v>
      </c>
      <c r="D115">
        <v>11.5</v>
      </c>
      <c r="E115">
        <v>4.5</v>
      </c>
      <c r="F115" t="str">
        <v>all free</v>
      </c>
      <c r="G115" t="str">
        <v>all free</v>
      </c>
      <c r="H115" t="str">
        <v>Global</v>
      </c>
    </row>
    <row r="116" spans="2:8" x14ac:dyDescent="0.25">
      <c r="B116">
        <v>2024</v>
      </c>
      <c r="C116">
        <v>0</v>
      </c>
      <c r="D116">
        <v>12</v>
      </c>
      <c r="E116">
        <v>4.5</v>
      </c>
      <c r="F116" t="str">
        <v>all free</v>
      </c>
      <c r="G116" t="str">
        <v>all free</v>
      </c>
      <c r="H116" t="str">
        <v>Global</v>
      </c>
    </row>
    <row r="117" spans="2:8" x14ac:dyDescent="0.25">
      <c r="B117">
        <v>2025</v>
      </c>
      <c r="C117">
        <v>0</v>
      </c>
      <c r="D117">
        <v>12.5</v>
      </c>
      <c r="E117">
        <v>4.5</v>
      </c>
      <c r="F117" t="str">
        <v>all free</v>
      </c>
      <c r="G117" t="str">
        <v>all free</v>
      </c>
      <c r="H117" t="str">
        <v>Global</v>
      </c>
    </row>
    <row r="118" spans="2:8" x14ac:dyDescent="0.25">
      <c r="B118">
        <v>2026</v>
      </c>
      <c r="C118">
        <v>0</v>
      </c>
      <c r="D118">
        <v>13</v>
      </c>
      <c r="E118">
        <v>4.5</v>
      </c>
      <c r="F118" t="str">
        <v>all free</v>
      </c>
      <c r="G118" t="str">
        <v>all free</v>
      </c>
      <c r="H118" t="str">
        <v>Global</v>
      </c>
    </row>
    <row r="119" spans="2:8" x14ac:dyDescent="0.25">
      <c r="B119">
        <v>2027</v>
      </c>
      <c r="C119">
        <v>0</v>
      </c>
      <c r="D119">
        <v>13.5</v>
      </c>
      <c r="E119">
        <v>4.5</v>
      </c>
      <c r="F119" t="str">
        <v>all free</v>
      </c>
      <c r="G119" t="str">
        <v>all free</v>
      </c>
      <c r="H119" t="str">
        <v>Global</v>
      </c>
    </row>
    <row r="120" spans="2:8" x14ac:dyDescent="0.25">
      <c r="B120">
        <v>2028</v>
      </c>
      <c r="C120">
        <v>0</v>
      </c>
      <c r="D120">
        <v>14</v>
      </c>
      <c r="E120">
        <v>4.5</v>
      </c>
      <c r="F120" t="str">
        <v>all free</v>
      </c>
      <c r="G120" t="str">
        <v>all free</v>
      </c>
      <c r="H120" t="str">
        <v>Global</v>
      </c>
    </row>
    <row r="121" spans="2:8" x14ac:dyDescent="0.25">
      <c r="B121">
        <v>2029</v>
      </c>
      <c r="C121">
        <v>0</v>
      </c>
      <c r="D121">
        <v>14.5</v>
      </c>
      <c r="E121">
        <v>4.5</v>
      </c>
      <c r="F121" t="str">
        <v>all free</v>
      </c>
      <c r="G121" t="str">
        <v>all free</v>
      </c>
      <c r="H121" t="str">
        <v>Global</v>
      </c>
    </row>
    <row r="122" spans="2:8" x14ac:dyDescent="0.25">
      <c r="B122">
        <v>2030</v>
      </c>
      <c r="C122">
        <v>0</v>
      </c>
      <c r="D122">
        <v>15</v>
      </c>
      <c r="E122">
        <v>4.5</v>
      </c>
      <c r="F122" t="str">
        <v>all free</v>
      </c>
      <c r="G122" t="str">
        <v>all free</v>
      </c>
      <c r="H122" t="str">
        <v>Global</v>
      </c>
    </row>
    <row r="123" spans="2:8" x14ac:dyDescent="0.25">
      <c r="B123">
        <v>2031</v>
      </c>
      <c r="C123">
        <v>0</v>
      </c>
      <c r="D123">
        <v>15.5</v>
      </c>
      <c r="E123">
        <v>4.5</v>
      </c>
      <c r="F123" t="str">
        <v>all free</v>
      </c>
      <c r="G123" t="str">
        <v>all free</v>
      </c>
      <c r="H123" t="str">
        <v>Global</v>
      </c>
    </row>
    <row r="124" spans="2:8" x14ac:dyDescent="0.25">
      <c r="B124">
        <v>2032</v>
      </c>
      <c r="C124">
        <v>0</v>
      </c>
      <c r="D124">
        <v>16</v>
      </c>
      <c r="E124">
        <v>4.5</v>
      </c>
      <c r="F124" t="str">
        <v>all free</v>
      </c>
      <c r="G124" t="str">
        <v>all free</v>
      </c>
      <c r="H124" t="str">
        <v>Global</v>
      </c>
    </row>
    <row r="125" spans="2:8" x14ac:dyDescent="0.25">
      <c r="B125">
        <v>2033</v>
      </c>
      <c r="C125">
        <v>0</v>
      </c>
      <c r="D125">
        <v>16.5</v>
      </c>
      <c r="E125">
        <v>4.5</v>
      </c>
      <c r="F125" t="str">
        <v>all free</v>
      </c>
      <c r="G125" t="str">
        <v>all free</v>
      </c>
      <c r="H125" t="str">
        <v>Global</v>
      </c>
    </row>
    <row r="126" spans="2:8" x14ac:dyDescent="0.25">
      <c r="B126">
        <v>2034</v>
      </c>
      <c r="C126">
        <v>0</v>
      </c>
      <c r="D126">
        <v>17</v>
      </c>
      <c r="E126">
        <v>4.5</v>
      </c>
      <c r="F126" t="str">
        <v>all free</v>
      </c>
      <c r="G126" t="str">
        <v>all free</v>
      </c>
      <c r="H126" t="str">
        <v>Global</v>
      </c>
    </row>
    <row r="127" spans="2:8" x14ac:dyDescent="0.25">
      <c r="B127">
        <v>2035</v>
      </c>
      <c r="C127">
        <v>0</v>
      </c>
      <c r="D127">
        <v>17.5</v>
      </c>
      <c r="E127">
        <v>4.5</v>
      </c>
      <c r="F127" t="str">
        <v>all free</v>
      </c>
      <c r="G127" t="str">
        <v>all free</v>
      </c>
      <c r="H127" t="str">
        <v>Global</v>
      </c>
    </row>
    <row r="128" spans="2:8" x14ac:dyDescent="0.25">
      <c r="B128">
        <v>2036</v>
      </c>
      <c r="C128">
        <v>0</v>
      </c>
      <c r="D128">
        <v>18</v>
      </c>
      <c r="E128">
        <v>4.5</v>
      </c>
      <c r="F128" t="str">
        <v>all free</v>
      </c>
      <c r="G128" t="str">
        <v>all free</v>
      </c>
      <c r="H128" t="str">
        <v>Global</v>
      </c>
    </row>
    <row r="129" spans="2:8" x14ac:dyDescent="0.25">
      <c r="B129">
        <v>2037</v>
      </c>
      <c r="C129">
        <v>0</v>
      </c>
      <c r="D129">
        <v>18.5</v>
      </c>
      <c r="E129">
        <v>4.5</v>
      </c>
      <c r="F129" t="str">
        <v>all free</v>
      </c>
      <c r="G129" t="str">
        <v>all free</v>
      </c>
      <c r="H129" t="str">
        <v>Global</v>
      </c>
    </row>
    <row r="130" spans="2:8" x14ac:dyDescent="0.25">
      <c r="B130">
        <v>2038</v>
      </c>
      <c r="C130">
        <v>0</v>
      </c>
      <c r="D130">
        <v>19</v>
      </c>
      <c r="E130">
        <v>4.5</v>
      </c>
      <c r="F130" t="str">
        <v>all free</v>
      </c>
      <c r="G130" t="str">
        <v>all free</v>
      </c>
      <c r="H130" t="str">
        <v>Global</v>
      </c>
    </row>
    <row r="131" spans="2:8" x14ac:dyDescent="0.25">
      <c r="B131">
        <v>2039</v>
      </c>
      <c r="C131">
        <v>0</v>
      </c>
      <c r="D131">
        <v>19.5</v>
      </c>
      <c r="E131">
        <v>4.5</v>
      </c>
      <c r="F131" t="str">
        <v>all free</v>
      </c>
      <c r="G131" t="str">
        <v>all free</v>
      </c>
      <c r="H131" t="str">
        <v>Global</v>
      </c>
    </row>
    <row r="132" spans="2:8" x14ac:dyDescent="0.25">
      <c r="B132">
        <v>2040</v>
      </c>
      <c r="C132">
        <v>0</v>
      </c>
      <c r="D132">
        <v>20</v>
      </c>
      <c r="E132">
        <v>4.5</v>
      </c>
      <c r="F132" t="str">
        <v>all free</v>
      </c>
      <c r="G132" t="str">
        <v>all free</v>
      </c>
      <c r="H132" t="str">
        <v>Global</v>
      </c>
    </row>
    <row r="133" spans="2:8" x14ac:dyDescent="0.25">
      <c r="B133">
        <v>2041</v>
      </c>
      <c r="C133">
        <v>0</v>
      </c>
      <c r="D133">
        <v>20.5</v>
      </c>
      <c r="E133">
        <v>4.5</v>
      </c>
      <c r="F133" t="str">
        <v>all free</v>
      </c>
      <c r="G133" t="str">
        <v>all free</v>
      </c>
      <c r="H133" t="str">
        <v>Global</v>
      </c>
    </row>
    <row r="134" spans="2:8" x14ac:dyDescent="0.25">
      <c r="B134">
        <v>2042</v>
      </c>
      <c r="C134">
        <v>0</v>
      </c>
      <c r="D134">
        <v>21</v>
      </c>
      <c r="E134">
        <v>4.5</v>
      </c>
      <c r="F134" t="str">
        <v>all free</v>
      </c>
      <c r="G134" t="str">
        <v>all free</v>
      </c>
      <c r="H134" t="str">
        <v>Global</v>
      </c>
    </row>
    <row r="135" spans="2:8" x14ac:dyDescent="0.25">
      <c r="B135">
        <v>2043</v>
      </c>
      <c r="C135">
        <v>0</v>
      </c>
      <c r="D135">
        <v>21.5</v>
      </c>
      <c r="E135">
        <v>4.5</v>
      </c>
      <c r="F135" t="str">
        <v>all free</v>
      </c>
      <c r="G135" t="str">
        <v>all free</v>
      </c>
      <c r="H135" t="str">
        <v>Global</v>
      </c>
    </row>
    <row r="136" spans="2:8" x14ac:dyDescent="0.25">
      <c r="B136">
        <v>2044</v>
      </c>
      <c r="C136">
        <v>0</v>
      </c>
      <c r="D136">
        <v>22</v>
      </c>
      <c r="E136">
        <v>4.5</v>
      </c>
      <c r="F136" t="str">
        <v>all free</v>
      </c>
      <c r="G136" t="str">
        <v>all free</v>
      </c>
      <c r="H136" t="str">
        <v>Global</v>
      </c>
    </row>
    <row r="137" spans="2:8" x14ac:dyDescent="0.25">
      <c r="B137">
        <v>2045</v>
      </c>
      <c r="C137">
        <v>0</v>
      </c>
      <c r="D137">
        <v>22.5</v>
      </c>
      <c r="E137">
        <v>4.5</v>
      </c>
      <c r="F137" t="str">
        <v>all free</v>
      </c>
      <c r="G137" t="str">
        <v>all free</v>
      </c>
      <c r="H137" t="str">
        <v>Global</v>
      </c>
    </row>
    <row r="138" spans="2:8" x14ac:dyDescent="0.25">
      <c r="B138">
        <v>2046</v>
      </c>
      <c r="C138">
        <v>0</v>
      </c>
      <c r="D138">
        <v>23</v>
      </c>
      <c r="E138">
        <v>4.5</v>
      </c>
      <c r="F138" t="str">
        <v>all free</v>
      </c>
      <c r="G138" t="str">
        <v>all free</v>
      </c>
      <c r="H138" t="str">
        <v>Global</v>
      </c>
    </row>
    <row r="139" spans="2:8" x14ac:dyDescent="0.25">
      <c r="B139">
        <v>2047</v>
      </c>
      <c r="C139">
        <v>0</v>
      </c>
      <c r="D139">
        <v>23.5</v>
      </c>
      <c r="E139">
        <v>4.5</v>
      </c>
      <c r="F139" t="str">
        <v>all free</v>
      </c>
      <c r="G139" t="str">
        <v>all free</v>
      </c>
      <c r="H139" t="str">
        <v>Global</v>
      </c>
    </row>
    <row r="140" spans="2:8" x14ac:dyDescent="0.25">
      <c r="B140">
        <v>2048</v>
      </c>
      <c r="C140">
        <v>0</v>
      </c>
      <c r="D140">
        <v>24</v>
      </c>
      <c r="E140">
        <v>4.5</v>
      </c>
      <c r="F140" t="str">
        <v>all free</v>
      </c>
      <c r="G140" t="str">
        <v>all free</v>
      </c>
      <c r="H140" t="str">
        <v>Global</v>
      </c>
    </row>
    <row r="141" spans="2:8" x14ac:dyDescent="0.25">
      <c r="B141">
        <v>2049</v>
      </c>
      <c r="C141">
        <v>0</v>
      </c>
      <c r="D141">
        <v>24.5</v>
      </c>
      <c r="E141">
        <v>4.5</v>
      </c>
      <c r="F141" t="str">
        <v>all free</v>
      </c>
      <c r="G141" t="str">
        <v>all free</v>
      </c>
      <c r="H141" t="str">
        <v>Global</v>
      </c>
    </row>
    <row r="142" spans="2:8" x14ac:dyDescent="0.25">
      <c r="B142">
        <v>2050</v>
      </c>
      <c r="C142">
        <v>0</v>
      </c>
      <c r="D142">
        <v>25</v>
      </c>
      <c r="E142">
        <v>4.5</v>
      </c>
      <c r="F142" t="str">
        <v>all free</v>
      </c>
      <c r="G142" t="str">
        <v>all free</v>
      </c>
      <c r="H142" t="str">
        <v>Global</v>
      </c>
    </row>
    <row r="143" spans="2:8" x14ac:dyDescent="0.25">
      <c r="B143">
        <v>2051</v>
      </c>
      <c r="C143">
        <v>0</v>
      </c>
      <c r="D143">
        <v>25.5</v>
      </c>
      <c r="E143">
        <v>4.5</v>
      </c>
      <c r="F143" t="str">
        <v>all free</v>
      </c>
      <c r="G143" t="str">
        <v>all free</v>
      </c>
      <c r="H143" t="str">
        <v>Global</v>
      </c>
    </row>
    <row r="144" spans="2:8" x14ac:dyDescent="0.25">
      <c r="B144">
        <v>2052</v>
      </c>
      <c r="C144">
        <v>0</v>
      </c>
      <c r="D144">
        <v>26</v>
      </c>
      <c r="E144">
        <v>4.5</v>
      </c>
      <c r="F144" t="str">
        <v>all free</v>
      </c>
      <c r="G144" t="str">
        <v>all free</v>
      </c>
      <c r="H144" t="str">
        <v>Global</v>
      </c>
    </row>
    <row r="145" spans="2:8" x14ac:dyDescent="0.25">
      <c r="B145">
        <v>2053</v>
      </c>
      <c r="C145">
        <v>0</v>
      </c>
      <c r="D145">
        <v>26.5</v>
      </c>
      <c r="E145">
        <v>4.5</v>
      </c>
      <c r="F145" t="str">
        <v>all free</v>
      </c>
      <c r="G145" t="str">
        <v>all free</v>
      </c>
      <c r="H145" t="str">
        <v>Global</v>
      </c>
    </row>
    <row r="146" spans="2:8" x14ac:dyDescent="0.25">
      <c r="B146">
        <v>2054</v>
      </c>
      <c r="C146">
        <v>0</v>
      </c>
      <c r="D146">
        <v>27</v>
      </c>
      <c r="E146">
        <v>4.5</v>
      </c>
      <c r="F146" t="str">
        <v>all free</v>
      </c>
      <c r="G146" t="str">
        <v>all free</v>
      </c>
      <c r="H146" t="str">
        <v>Global</v>
      </c>
    </row>
    <row r="147" spans="2:8" x14ac:dyDescent="0.25">
      <c r="B147">
        <v>2055</v>
      </c>
      <c r="C147">
        <v>0</v>
      </c>
      <c r="D147">
        <v>27.5</v>
      </c>
      <c r="E147">
        <v>4.5</v>
      </c>
      <c r="F147" t="str">
        <v>all free</v>
      </c>
      <c r="G147" t="str">
        <v>all free</v>
      </c>
      <c r="H147" t="str">
        <v>Global</v>
      </c>
    </row>
    <row r="148" spans="2:8" x14ac:dyDescent="0.25">
      <c r="B148">
        <v>2056</v>
      </c>
      <c r="C148">
        <v>0</v>
      </c>
      <c r="D148">
        <v>28</v>
      </c>
      <c r="E148">
        <v>4.5</v>
      </c>
      <c r="F148" t="str">
        <v>all free</v>
      </c>
      <c r="G148" t="str">
        <v>all free</v>
      </c>
      <c r="H148" t="str">
        <v>Global</v>
      </c>
    </row>
    <row r="149" spans="2:8" x14ac:dyDescent="0.25">
      <c r="B149">
        <v>2057</v>
      </c>
      <c r="C149">
        <v>0</v>
      </c>
      <c r="D149">
        <v>28.5</v>
      </c>
      <c r="E149">
        <v>4.5</v>
      </c>
      <c r="F149" t="str">
        <v>all free</v>
      </c>
      <c r="G149" t="str">
        <v>all free</v>
      </c>
      <c r="H149" t="str">
        <v>Global</v>
      </c>
    </row>
    <row r="150" spans="2:8" x14ac:dyDescent="0.25">
      <c r="B150">
        <v>2058</v>
      </c>
      <c r="C150">
        <v>0</v>
      </c>
      <c r="D150">
        <v>29</v>
      </c>
      <c r="E150">
        <v>4.5</v>
      </c>
      <c r="F150" t="str">
        <v>all free</v>
      </c>
      <c r="G150" t="str">
        <v>all free</v>
      </c>
      <c r="H150" t="str">
        <v>Global</v>
      </c>
    </row>
    <row r="151" spans="2:8" x14ac:dyDescent="0.25">
      <c r="B151">
        <v>2059</v>
      </c>
      <c r="C151">
        <v>0</v>
      </c>
      <c r="D151">
        <v>29.5</v>
      </c>
      <c r="E151">
        <v>4.5</v>
      </c>
      <c r="F151" t="str">
        <v>all free</v>
      </c>
      <c r="G151" t="str">
        <v>all free</v>
      </c>
      <c r="H151" t="str">
        <v>Global</v>
      </c>
    </row>
    <row r="152" spans="2:8" x14ac:dyDescent="0.25">
      <c r="B152">
        <v>2060</v>
      </c>
      <c r="C152">
        <v>0</v>
      </c>
      <c r="D152">
        <v>30</v>
      </c>
      <c r="E152">
        <v>4.5</v>
      </c>
      <c r="F152" t="str">
        <v>all free</v>
      </c>
      <c r="G152" t="str">
        <v>all free</v>
      </c>
      <c r="H152" t="str">
        <v>Global</v>
      </c>
    </row>
    <row r="153" spans="2:8" x14ac:dyDescent="0.25">
      <c r="B153">
        <v>2061</v>
      </c>
      <c r="C153">
        <v>0</v>
      </c>
      <c r="D153">
        <v>30.5</v>
      </c>
      <c r="E153">
        <v>4.5</v>
      </c>
      <c r="F153" t="str">
        <v>all free</v>
      </c>
      <c r="G153" t="str">
        <v>all free</v>
      </c>
      <c r="H153" t="str">
        <v>Global</v>
      </c>
    </row>
    <row r="154" spans="2:8" x14ac:dyDescent="0.25">
      <c r="B154">
        <v>2062</v>
      </c>
      <c r="C154">
        <v>0</v>
      </c>
      <c r="D154">
        <v>31</v>
      </c>
      <c r="E154">
        <v>4.5</v>
      </c>
      <c r="F154" t="str">
        <v>all free</v>
      </c>
      <c r="G154" t="str">
        <v>all free</v>
      </c>
      <c r="H154" t="str">
        <v>Global</v>
      </c>
    </row>
    <row r="155" spans="2:8" x14ac:dyDescent="0.25">
      <c r="B155">
        <v>2063</v>
      </c>
      <c r="C155">
        <v>0</v>
      </c>
      <c r="D155">
        <v>31.5</v>
      </c>
      <c r="E155">
        <v>4.5</v>
      </c>
      <c r="F155" t="str">
        <v>all free</v>
      </c>
      <c r="G155" t="str">
        <v>all free</v>
      </c>
      <c r="H155" t="str">
        <v>Global</v>
      </c>
    </row>
    <row r="156" spans="2:8" x14ac:dyDescent="0.25">
      <c r="B156">
        <v>2064</v>
      </c>
      <c r="C156">
        <v>0</v>
      </c>
      <c r="D156">
        <v>32</v>
      </c>
      <c r="E156">
        <v>4.5</v>
      </c>
      <c r="F156" t="str">
        <v>all free</v>
      </c>
      <c r="G156" t="str">
        <v>all free</v>
      </c>
      <c r="H156" t="str">
        <v>Global</v>
      </c>
    </row>
    <row r="157" spans="2:8" x14ac:dyDescent="0.25">
      <c r="B157">
        <v>2065</v>
      </c>
      <c r="C157">
        <v>0</v>
      </c>
      <c r="D157">
        <v>32.5</v>
      </c>
      <c r="E157">
        <v>4.5</v>
      </c>
      <c r="F157" t="str">
        <v>all free</v>
      </c>
      <c r="G157" t="str">
        <v>all free</v>
      </c>
      <c r="H157" t="str">
        <v>Global</v>
      </c>
    </row>
    <row r="158" spans="2:8" x14ac:dyDescent="0.25">
      <c r="B158">
        <v>2066</v>
      </c>
      <c r="C158">
        <v>0</v>
      </c>
      <c r="D158">
        <v>33</v>
      </c>
      <c r="E158">
        <v>4.5</v>
      </c>
      <c r="F158" t="str">
        <v>all free</v>
      </c>
      <c r="G158" t="str">
        <v>all free</v>
      </c>
      <c r="H158" t="str">
        <v>Global</v>
      </c>
    </row>
    <row r="159" spans="2:8" x14ac:dyDescent="0.25">
      <c r="B159">
        <v>2067</v>
      </c>
      <c r="C159">
        <v>0</v>
      </c>
      <c r="D159">
        <v>33.5</v>
      </c>
      <c r="E159">
        <v>4.5</v>
      </c>
      <c r="F159" t="str">
        <v>all free</v>
      </c>
      <c r="G159" t="str">
        <v>all free</v>
      </c>
      <c r="H159" t="str">
        <v>Global</v>
      </c>
    </row>
    <row r="160" spans="2:8" x14ac:dyDescent="0.25">
      <c r="B160">
        <v>2068</v>
      </c>
      <c r="C160">
        <v>0</v>
      </c>
      <c r="D160">
        <v>34</v>
      </c>
      <c r="E160">
        <v>4.5</v>
      </c>
      <c r="F160" t="str">
        <v>all free</v>
      </c>
      <c r="G160" t="str">
        <v>all free</v>
      </c>
      <c r="H160" t="str">
        <v>Global</v>
      </c>
    </row>
    <row r="161" spans="2:8" x14ac:dyDescent="0.25">
      <c r="B161">
        <v>2069</v>
      </c>
      <c r="C161">
        <v>0</v>
      </c>
      <c r="D161">
        <v>34.5</v>
      </c>
      <c r="E161">
        <v>4.5</v>
      </c>
      <c r="F161" t="str">
        <v>all free</v>
      </c>
      <c r="G161" t="str">
        <v>all free</v>
      </c>
      <c r="H161" t="str">
        <v>Global</v>
      </c>
    </row>
    <row r="162" spans="2:8" x14ac:dyDescent="0.25">
      <c r="B162">
        <v>2070</v>
      </c>
      <c r="C162">
        <v>0</v>
      </c>
      <c r="D162">
        <v>35</v>
      </c>
      <c r="E162">
        <v>4.5</v>
      </c>
      <c r="F162" t="str">
        <v>all free</v>
      </c>
      <c r="G162" t="str">
        <v>all free</v>
      </c>
      <c r="H162" t="str">
        <v>Global</v>
      </c>
    </row>
    <row r="163" spans="2:8" x14ac:dyDescent="0.25">
      <c r="B163">
        <v>2071</v>
      </c>
      <c r="C163">
        <v>0</v>
      </c>
      <c r="D163">
        <v>35.5</v>
      </c>
      <c r="E163">
        <v>4.5</v>
      </c>
      <c r="F163" t="str">
        <v>all free</v>
      </c>
      <c r="G163" t="str">
        <v>all free</v>
      </c>
      <c r="H163" t="str">
        <v>Global</v>
      </c>
    </row>
    <row r="164" spans="2:8" x14ac:dyDescent="0.25">
      <c r="B164">
        <v>2072</v>
      </c>
      <c r="C164">
        <v>0</v>
      </c>
      <c r="D164">
        <v>36</v>
      </c>
      <c r="E164">
        <v>4.5</v>
      </c>
      <c r="F164" t="str">
        <v>all free</v>
      </c>
      <c r="G164" t="str">
        <v>all free</v>
      </c>
      <c r="H164" t="str">
        <v>Global</v>
      </c>
    </row>
    <row r="165" spans="2:8" x14ac:dyDescent="0.25">
      <c r="B165">
        <v>2073</v>
      </c>
      <c r="C165">
        <v>0</v>
      </c>
      <c r="D165">
        <v>36.5</v>
      </c>
      <c r="E165">
        <v>4.5</v>
      </c>
      <c r="F165" t="str">
        <v>all free</v>
      </c>
      <c r="G165" t="str">
        <v>all free</v>
      </c>
      <c r="H165" t="str">
        <v>Global</v>
      </c>
    </row>
    <row r="166" spans="2:8" x14ac:dyDescent="0.25">
      <c r="B166">
        <v>2074</v>
      </c>
      <c r="C166">
        <v>0</v>
      </c>
      <c r="D166">
        <v>37</v>
      </c>
      <c r="E166">
        <v>4.5</v>
      </c>
      <c r="F166" t="str">
        <v>all free</v>
      </c>
      <c r="G166" t="str">
        <v>all free</v>
      </c>
      <c r="H166" t="str">
        <v>Global</v>
      </c>
    </row>
    <row r="167" spans="2:8" x14ac:dyDescent="0.25">
      <c r="B167">
        <v>2075</v>
      </c>
      <c r="C167">
        <v>0</v>
      </c>
      <c r="D167">
        <v>37.5</v>
      </c>
      <c r="E167">
        <v>4.5</v>
      </c>
      <c r="F167" t="str">
        <v>all free</v>
      </c>
      <c r="G167" t="str">
        <v>all free</v>
      </c>
      <c r="H167" t="str">
        <v>Global</v>
      </c>
    </row>
    <row r="168" spans="2:8" x14ac:dyDescent="0.25">
      <c r="B168">
        <v>2076</v>
      </c>
      <c r="C168">
        <v>0</v>
      </c>
      <c r="D168">
        <v>38</v>
      </c>
      <c r="E168">
        <v>4.5</v>
      </c>
      <c r="F168" t="str">
        <v>all free</v>
      </c>
      <c r="G168" t="str">
        <v>all free</v>
      </c>
      <c r="H168" t="str">
        <v>Global</v>
      </c>
    </row>
    <row r="169" spans="2:8" x14ac:dyDescent="0.25">
      <c r="B169">
        <v>2077</v>
      </c>
      <c r="C169">
        <v>0</v>
      </c>
      <c r="D169">
        <v>38.5</v>
      </c>
      <c r="E169">
        <v>4.5</v>
      </c>
      <c r="F169" t="str">
        <v>all free</v>
      </c>
      <c r="G169" t="str">
        <v>all free</v>
      </c>
      <c r="H169" t="str">
        <v>Global</v>
      </c>
    </row>
    <row r="170" spans="2:8" x14ac:dyDescent="0.25">
      <c r="B170">
        <v>2078</v>
      </c>
      <c r="C170">
        <v>0</v>
      </c>
      <c r="D170">
        <v>39</v>
      </c>
      <c r="E170">
        <v>4.5</v>
      </c>
      <c r="F170" t="str">
        <v>all free</v>
      </c>
      <c r="G170" t="str">
        <v>all free</v>
      </c>
      <c r="H170" t="str">
        <v>Global</v>
      </c>
    </row>
    <row r="171" spans="2:8" x14ac:dyDescent="0.25">
      <c r="B171">
        <v>2079</v>
      </c>
      <c r="C171">
        <v>0</v>
      </c>
      <c r="D171">
        <v>39.5</v>
      </c>
      <c r="E171">
        <v>4.5</v>
      </c>
      <c r="F171" t="str">
        <v>all free</v>
      </c>
      <c r="G171" t="str">
        <v>all free</v>
      </c>
      <c r="H171" t="str">
        <v>Global</v>
      </c>
    </row>
    <row r="172" spans="2:8" x14ac:dyDescent="0.25">
      <c r="B172">
        <v>2080</v>
      </c>
      <c r="C172">
        <v>0</v>
      </c>
      <c r="D172">
        <v>40</v>
      </c>
      <c r="E172">
        <v>4.5</v>
      </c>
      <c r="F172" t="str">
        <v>all free</v>
      </c>
      <c r="G172" t="str">
        <v>all free</v>
      </c>
      <c r="H172" t="str">
        <v>Global</v>
      </c>
    </row>
    <row r="173" spans="2:8" x14ac:dyDescent="0.25">
      <c r="B173">
        <v>2081</v>
      </c>
      <c r="C173">
        <v>0</v>
      </c>
      <c r="D173">
        <v>40.5</v>
      </c>
      <c r="E173">
        <v>4.5</v>
      </c>
      <c r="F173" t="str">
        <v>all free</v>
      </c>
      <c r="G173" t="str">
        <v>all free</v>
      </c>
      <c r="H173" t="str">
        <v>Global</v>
      </c>
    </row>
    <row r="174" spans="2:8" x14ac:dyDescent="0.25">
      <c r="B174">
        <v>2082</v>
      </c>
      <c r="C174">
        <v>0</v>
      </c>
      <c r="D174">
        <v>41</v>
      </c>
      <c r="E174">
        <v>4.5</v>
      </c>
      <c r="F174" t="str">
        <v>all free</v>
      </c>
      <c r="G174" t="str">
        <v>all free</v>
      </c>
      <c r="H174" t="str">
        <v>Global</v>
      </c>
    </row>
    <row r="175" spans="2:8" x14ac:dyDescent="0.25">
      <c r="B175">
        <v>2083</v>
      </c>
      <c r="C175">
        <v>0</v>
      </c>
      <c r="D175">
        <v>41.5</v>
      </c>
      <c r="E175">
        <v>4.5</v>
      </c>
      <c r="F175" t="str">
        <v>all free</v>
      </c>
      <c r="G175" t="str">
        <v>all free</v>
      </c>
      <c r="H175" t="str">
        <v>Global</v>
      </c>
    </row>
    <row r="176" spans="2:8" x14ac:dyDescent="0.25">
      <c r="B176">
        <v>2084</v>
      </c>
      <c r="C176">
        <v>0</v>
      </c>
      <c r="D176">
        <v>42</v>
      </c>
      <c r="E176">
        <v>4.5</v>
      </c>
      <c r="F176" t="str">
        <v>all free</v>
      </c>
      <c r="G176" t="str">
        <v>all free</v>
      </c>
      <c r="H176" t="str">
        <v>Global</v>
      </c>
    </row>
    <row r="177" spans="2:8" x14ac:dyDescent="0.25">
      <c r="B177">
        <v>2085</v>
      </c>
      <c r="C177">
        <v>0</v>
      </c>
      <c r="D177">
        <v>42.5</v>
      </c>
      <c r="E177">
        <v>4.5</v>
      </c>
      <c r="F177" t="str">
        <v>all free</v>
      </c>
      <c r="G177" t="str">
        <v>all free</v>
      </c>
      <c r="H177" t="str">
        <v>Global</v>
      </c>
    </row>
    <row r="178" spans="2:8" x14ac:dyDescent="0.25">
      <c r="B178">
        <v>2086</v>
      </c>
      <c r="C178">
        <v>0</v>
      </c>
      <c r="D178">
        <v>43</v>
      </c>
      <c r="E178">
        <v>4.5</v>
      </c>
      <c r="F178" t="str">
        <v>all free</v>
      </c>
      <c r="G178" t="str">
        <v>all free</v>
      </c>
      <c r="H178" t="str">
        <v>Global</v>
      </c>
    </row>
    <row r="179" spans="2:8" x14ac:dyDescent="0.25">
      <c r="B179">
        <v>2087</v>
      </c>
      <c r="C179">
        <v>0</v>
      </c>
      <c r="D179">
        <v>43.5</v>
      </c>
      <c r="E179">
        <v>4.5</v>
      </c>
      <c r="F179" t="str">
        <v>all free</v>
      </c>
      <c r="G179" t="str">
        <v>all free</v>
      </c>
      <c r="H179" t="str">
        <v>Global</v>
      </c>
    </row>
    <row r="180" spans="2:8" x14ac:dyDescent="0.25">
      <c r="B180">
        <v>2088</v>
      </c>
      <c r="C180">
        <v>0</v>
      </c>
      <c r="D180">
        <v>44</v>
      </c>
      <c r="E180">
        <v>4.5</v>
      </c>
      <c r="F180" t="str">
        <v>all free</v>
      </c>
      <c r="G180" t="str">
        <v>all free</v>
      </c>
      <c r="H180" t="str">
        <v>Global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29D3-8EDA-449F-B103-88CDBE604295}">
  <sheetPr>
    <tabColor theme="6" tint="0.79998168889431442"/>
  </sheetPr>
  <dimension ref="B2:S184"/>
  <sheetViews>
    <sheetView topLeftCell="A75" workbookViewId="0">
      <selection activeCell="B91" sqref="B91:I91"/>
    </sheetView>
  </sheetViews>
  <sheetFormatPr defaultRowHeight="15" x14ac:dyDescent="0.25"/>
  <cols>
    <col min="2" max="9" width="21.42578125" customWidth="1"/>
    <col min="13" max="19" width="21.42578125" customWidth="1"/>
  </cols>
  <sheetData>
    <row r="2" spans="2:19" ht="15.75" thickBot="1" x14ac:dyDescent="0.3">
      <c r="B2" s="1" t="s">
        <v>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M2" s="4" t="s">
        <v>0</v>
      </c>
      <c r="N2" s="4" t="s">
        <v>32</v>
      </c>
      <c r="O2" s="4" t="s">
        <v>33</v>
      </c>
      <c r="P2" s="4" t="s">
        <v>31</v>
      </c>
      <c r="Q2" s="4" t="s">
        <v>34</v>
      </c>
      <c r="R2" s="4" t="s">
        <v>35</v>
      </c>
      <c r="S2" s="4" t="s">
        <v>36</v>
      </c>
    </row>
    <row r="3" spans="2:19" ht="15.75" thickTop="1" x14ac:dyDescent="0.25">
      <c r="B3" cm="1">
        <f t="array" ref="B3:B184">_xlfn.VSTACK(_xlfn.ANCHORARRAY('Cap Members'!B3),_xlfn.ANCHORARRAY('Slab Members'!B3),_xlfn.ANCHORARRAY('Stringer Members'!B3))</f>
        <v>10000</v>
      </c>
      <c r="C3" cm="1">
        <f t="array" ref="C3:C184">_xlfn.VSTACK(_xlfn.ANCHORARRAY('Cap Members'!C3),_xlfn.ANCHORARRAY('Slab Members'!C3),_xlfn.ANCHORARRAY('Stringer Members'!C3))</f>
        <v>1000</v>
      </c>
      <c r="D3" cm="1">
        <f t="array" ref="D3:D184">_xlfn.VSTACK(_xlfn.ANCHORARRAY('Cap Members'!D3),_xlfn.ANCHORARRAY('Slab Members'!D3),_xlfn.ANCHORARRAY('Stringer Members'!D3))</f>
        <v>1001</v>
      </c>
      <c r="F3" t="str" cm="1">
        <f t="array" ref="F3:F184">_xlfn.VSTACK(_xlfn.ANCHORARRAY('Cap Members'!F3),_xlfn.ANCHORARRAY('Slab Members'!F3),_xlfn.ANCHORARRAY('Stringer Members'!F3))</f>
        <v>Beam</v>
      </c>
      <c r="G3" t="str" cm="1">
        <f t="array" ref="G3:G184">_xlfn.VSTACK(_xlfn.ANCHORARRAY('Cap Members'!G3),_xlfn.ANCHORARRAY('Slab Members'!G3),_xlfn.ANCHORARRAY('Stringer Members'!G3))</f>
        <v>Cap</v>
      </c>
      <c r="H3" t="str" cm="1">
        <f t="array" ref="H3:H184">_xlfn.VSTACK(_xlfn.ANCHORARRAY('Cap Members'!H3),_xlfn.ANCHORARRAY('Slab Members'!H3),_xlfn.ANCHORARRAY('Stringer Members'!H3))</f>
        <v>Cap</v>
      </c>
      <c r="I3" t="str" cm="1">
        <f t="array" ref="I3:I184">_xlfn.VSTACK(_xlfn.ANCHORARRAY('Cap Members'!I3),_xlfn.ANCHORARRAY('Slab Members'!I3),_xlfn.ANCHORARRAY('Stringer Members'!I3))</f>
        <v>Fc_4</v>
      </c>
      <c r="M3" cm="1">
        <f t="array" ref="M3:M184">_xlfn.VSTACK(_xlfn.ANCHORARRAY('Cap Members'!M3),_xlfn.ANCHORARRAY('Slab Members'!M3),_xlfn.ANCHORARRAY('Stringer Members'!M3))</f>
        <v>10000</v>
      </c>
      <c r="N3" cm="1">
        <f t="array" ref="N3:N184">_xlfn.VSTACK(_xlfn.ANCHORARRAY('Cap Members'!N3),_xlfn.ANCHORARRAY('Slab Members'!N3),_xlfn.ANCHORARRAY('Stringer Members'!N3))</f>
        <v>0</v>
      </c>
      <c r="O3" cm="1">
        <f t="array" ref="O3:O184">_xlfn.VSTACK(_xlfn.ANCHORARRAY('Cap Members'!O3),_xlfn.ANCHORARRAY('Slab Members'!O3),_xlfn.ANCHORARRAY('Stringer Members'!O3))</f>
        <v>0</v>
      </c>
      <c r="P3" cm="1">
        <f t="array" ref="P3:P184">_xlfn.VSTACK(_xlfn.ANCHORARRAY('Cap Members'!P3),_xlfn.ANCHORARRAY('Slab Members'!P3),_xlfn.ANCHORARRAY('Stringer Members'!P3))</f>
        <v>1.75</v>
      </c>
      <c r="Q3" cm="1">
        <f t="array" ref="Q3:Q184">_xlfn.VSTACK(_xlfn.ANCHORARRAY('Cap Members'!Q3),_xlfn.ANCHORARRAY('Slab Members'!Q3),_xlfn.ANCHORARRAY('Stringer Members'!Q3))</f>
        <v>0</v>
      </c>
      <c r="R3" cm="1">
        <f t="array" ref="R3:R184">_xlfn.VSTACK(_xlfn.ANCHORARRAY('Cap Members'!R3),_xlfn.ANCHORARRAY('Slab Members'!R3),_xlfn.ANCHORARRAY('Stringer Members'!R3))</f>
        <v>0</v>
      </c>
      <c r="S3" cm="1">
        <f t="array" ref="S3:S184">_xlfn.VSTACK(_xlfn.ANCHORARRAY('Cap Members'!S3),_xlfn.ANCHORARRAY('Slab Members'!S3),_xlfn.ANCHORARRAY('Stringer Members'!S3))</f>
        <v>1.75</v>
      </c>
    </row>
    <row r="4" spans="2:19" x14ac:dyDescent="0.25">
      <c r="B4">
        <v>10001</v>
      </c>
      <c r="C4">
        <v>1001</v>
      </c>
      <c r="D4">
        <v>1002</v>
      </c>
      <c r="F4" t="str">
        <v>Beam</v>
      </c>
      <c r="G4" t="str">
        <v>Cap</v>
      </c>
      <c r="H4" t="str">
        <v>Cap</v>
      </c>
      <c r="I4" t="str">
        <v>Fc_4</v>
      </c>
      <c r="M4">
        <v>10001</v>
      </c>
      <c r="N4">
        <v>0</v>
      </c>
      <c r="O4">
        <v>0</v>
      </c>
      <c r="P4">
        <v>1.75</v>
      </c>
      <c r="Q4">
        <v>0</v>
      </c>
      <c r="R4">
        <v>0</v>
      </c>
      <c r="S4">
        <v>1.75</v>
      </c>
    </row>
    <row r="5" spans="2:19" x14ac:dyDescent="0.25">
      <c r="B5">
        <v>10002</v>
      </c>
      <c r="C5">
        <v>1002</v>
      </c>
      <c r="D5">
        <v>1003</v>
      </c>
      <c r="F5" t="str">
        <v>Beam</v>
      </c>
      <c r="G5" t="str">
        <v>Cap</v>
      </c>
      <c r="H5" t="str">
        <v>Cap</v>
      </c>
      <c r="I5" t="str">
        <v>Fc_4</v>
      </c>
      <c r="M5">
        <v>10002</v>
      </c>
      <c r="N5">
        <v>0</v>
      </c>
      <c r="O5">
        <v>0</v>
      </c>
      <c r="P5">
        <v>1.75</v>
      </c>
      <c r="Q5">
        <v>0</v>
      </c>
      <c r="R5">
        <v>0</v>
      </c>
      <c r="S5">
        <v>1.75</v>
      </c>
    </row>
    <row r="6" spans="2:19" x14ac:dyDescent="0.25">
      <c r="B6">
        <v>10003</v>
      </c>
      <c r="C6">
        <v>1003</v>
      </c>
      <c r="D6">
        <v>1004</v>
      </c>
      <c r="F6" t="str">
        <v>Beam</v>
      </c>
      <c r="G6" t="str">
        <v>Cap</v>
      </c>
      <c r="H6" t="str">
        <v>Cap</v>
      </c>
      <c r="I6" t="str">
        <v>Fc_4</v>
      </c>
      <c r="M6">
        <v>10003</v>
      </c>
      <c r="N6">
        <v>0</v>
      </c>
      <c r="O6">
        <v>0</v>
      </c>
      <c r="P6">
        <v>1.75</v>
      </c>
      <c r="Q6">
        <v>0</v>
      </c>
      <c r="R6">
        <v>0</v>
      </c>
      <c r="S6">
        <v>1.75</v>
      </c>
    </row>
    <row r="7" spans="2:19" x14ac:dyDescent="0.25">
      <c r="B7">
        <v>10004</v>
      </c>
      <c r="C7">
        <v>1004</v>
      </c>
      <c r="D7">
        <v>1005</v>
      </c>
      <c r="F7" t="str">
        <v>Beam</v>
      </c>
      <c r="G7" t="str">
        <v>Cap</v>
      </c>
      <c r="H7" t="str">
        <v>Cap</v>
      </c>
      <c r="I7" t="str">
        <v>Fc_4</v>
      </c>
      <c r="M7">
        <v>10004</v>
      </c>
      <c r="N7">
        <v>0</v>
      </c>
      <c r="O7">
        <v>0</v>
      </c>
      <c r="P7">
        <v>1.75</v>
      </c>
      <c r="Q7">
        <v>0</v>
      </c>
      <c r="R7">
        <v>0</v>
      </c>
      <c r="S7">
        <v>1.75</v>
      </c>
    </row>
    <row r="8" spans="2:19" x14ac:dyDescent="0.25">
      <c r="B8">
        <v>10005</v>
      </c>
      <c r="C8">
        <v>1005</v>
      </c>
      <c r="D8">
        <v>1006</v>
      </c>
      <c r="F8" t="str">
        <v>Beam</v>
      </c>
      <c r="G8" t="str">
        <v>Cap</v>
      </c>
      <c r="H8" t="str">
        <v>Cap</v>
      </c>
      <c r="I8" t="str">
        <v>Fc_4</v>
      </c>
      <c r="M8">
        <v>10005</v>
      </c>
      <c r="N8">
        <v>0</v>
      </c>
      <c r="O8">
        <v>0</v>
      </c>
      <c r="P8">
        <v>1.75</v>
      </c>
      <c r="Q8">
        <v>0</v>
      </c>
      <c r="R8">
        <v>0</v>
      </c>
      <c r="S8">
        <v>1.75</v>
      </c>
    </row>
    <row r="9" spans="2:19" x14ac:dyDescent="0.25">
      <c r="B9">
        <v>10006</v>
      </c>
      <c r="C9">
        <v>1006</v>
      </c>
      <c r="D9">
        <v>1007</v>
      </c>
      <c r="F9" t="str">
        <v>Beam</v>
      </c>
      <c r="G9" t="str">
        <v>Cap</v>
      </c>
      <c r="H9" t="str">
        <v>Cap</v>
      </c>
      <c r="I9" t="str">
        <v>Fc_4</v>
      </c>
      <c r="M9">
        <v>10006</v>
      </c>
      <c r="N9">
        <v>0</v>
      </c>
      <c r="O9">
        <v>0</v>
      </c>
      <c r="P9">
        <v>1.75</v>
      </c>
      <c r="Q9">
        <v>0</v>
      </c>
      <c r="R9">
        <v>0</v>
      </c>
      <c r="S9">
        <v>1.75</v>
      </c>
    </row>
    <row r="10" spans="2:19" x14ac:dyDescent="0.25">
      <c r="B10">
        <v>10007</v>
      </c>
      <c r="C10">
        <v>1007</v>
      </c>
      <c r="D10">
        <v>1008</v>
      </c>
      <c r="F10" t="str">
        <v>Beam</v>
      </c>
      <c r="G10" t="str">
        <v>Cap</v>
      </c>
      <c r="H10" t="str">
        <v>Cap</v>
      </c>
      <c r="I10" t="str">
        <v>Fc_4</v>
      </c>
      <c r="M10">
        <v>10007</v>
      </c>
      <c r="N10">
        <v>0</v>
      </c>
      <c r="O10">
        <v>0</v>
      </c>
      <c r="P10">
        <v>1.75</v>
      </c>
      <c r="Q10">
        <v>0</v>
      </c>
      <c r="R10">
        <v>0</v>
      </c>
      <c r="S10">
        <v>1.75</v>
      </c>
    </row>
    <row r="11" spans="2:19" x14ac:dyDescent="0.25">
      <c r="B11">
        <v>10008</v>
      </c>
      <c r="C11">
        <v>1008</v>
      </c>
      <c r="D11">
        <v>1009</v>
      </c>
      <c r="F11" t="str">
        <v>Beam</v>
      </c>
      <c r="G11" t="str">
        <v>Cap</v>
      </c>
      <c r="H11" t="str">
        <v>Cap</v>
      </c>
      <c r="I11" t="str">
        <v>Fc_4</v>
      </c>
      <c r="M11">
        <v>10008</v>
      </c>
      <c r="N11">
        <v>0</v>
      </c>
      <c r="O11">
        <v>0</v>
      </c>
      <c r="P11">
        <v>1.75</v>
      </c>
      <c r="Q11">
        <v>0</v>
      </c>
      <c r="R11">
        <v>0</v>
      </c>
      <c r="S11">
        <v>1.75</v>
      </c>
    </row>
    <row r="12" spans="2:19" x14ac:dyDescent="0.25">
      <c r="B12">
        <v>10009</v>
      </c>
      <c r="C12">
        <v>1009</v>
      </c>
      <c r="D12">
        <v>1010</v>
      </c>
      <c r="F12" t="str">
        <v>Beam</v>
      </c>
      <c r="G12" t="str">
        <v>Cap</v>
      </c>
      <c r="H12" t="str">
        <v>Cap</v>
      </c>
      <c r="I12" t="str">
        <v>Fc_4</v>
      </c>
      <c r="M12">
        <v>10009</v>
      </c>
      <c r="N12">
        <v>0</v>
      </c>
      <c r="O12">
        <v>0</v>
      </c>
      <c r="P12">
        <v>1.75</v>
      </c>
      <c r="Q12">
        <v>0</v>
      </c>
      <c r="R12">
        <v>0</v>
      </c>
      <c r="S12">
        <v>1.75</v>
      </c>
    </row>
    <row r="13" spans="2:19" x14ac:dyDescent="0.25">
      <c r="B13">
        <v>10010</v>
      </c>
      <c r="C13">
        <v>1010</v>
      </c>
      <c r="D13">
        <v>1011</v>
      </c>
      <c r="F13" t="str">
        <v>Beam</v>
      </c>
      <c r="G13" t="str">
        <v>Cap</v>
      </c>
      <c r="H13" t="str">
        <v>Cap</v>
      </c>
      <c r="I13" t="str">
        <v>Fc_4</v>
      </c>
      <c r="M13">
        <v>10010</v>
      </c>
      <c r="N13">
        <v>0</v>
      </c>
      <c r="O13">
        <v>0</v>
      </c>
      <c r="P13">
        <v>1.75</v>
      </c>
      <c r="Q13">
        <v>0</v>
      </c>
      <c r="R13">
        <v>0</v>
      </c>
      <c r="S13">
        <v>1.75</v>
      </c>
    </row>
    <row r="14" spans="2:19" x14ac:dyDescent="0.25">
      <c r="B14">
        <v>10011</v>
      </c>
      <c r="C14">
        <v>1011</v>
      </c>
      <c r="D14">
        <v>1012</v>
      </c>
      <c r="F14" t="str">
        <v>Beam</v>
      </c>
      <c r="G14" t="str">
        <v>Cap</v>
      </c>
      <c r="H14" t="str">
        <v>Cap</v>
      </c>
      <c r="I14" t="str">
        <v>Fc_4</v>
      </c>
      <c r="M14">
        <v>10011</v>
      </c>
      <c r="N14">
        <v>0</v>
      </c>
      <c r="O14">
        <v>0</v>
      </c>
      <c r="P14">
        <v>1.75</v>
      </c>
      <c r="Q14">
        <v>0</v>
      </c>
      <c r="R14">
        <v>0</v>
      </c>
      <c r="S14">
        <v>1.75</v>
      </c>
    </row>
    <row r="15" spans="2:19" x14ac:dyDescent="0.25">
      <c r="B15">
        <v>10012</v>
      </c>
      <c r="C15">
        <v>1012</v>
      </c>
      <c r="D15">
        <v>1013</v>
      </c>
      <c r="F15" t="str">
        <v>Beam</v>
      </c>
      <c r="G15" t="str">
        <v>Cap</v>
      </c>
      <c r="H15" t="str">
        <v>Cap</v>
      </c>
      <c r="I15" t="str">
        <v>Fc_4</v>
      </c>
      <c r="M15">
        <v>10012</v>
      </c>
      <c r="N15">
        <v>0</v>
      </c>
      <c r="O15">
        <v>0</v>
      </c>
      <c r="P15">
        <v>1.75</v>
      </c>
      <c r="Q15">
        <v>0</v>
      </c>
      <c r="R15">
        <v>0</v>
      </c>
      <c r="S15">
        <v>1.75</v>
      </c>
    </row>
    <row r="16" spans="2:19" x14ac:dyDescent="0.25">
      <c r="B16">
        <v>10013</v>
      </c>
      <c r="C16">
        <v>1013</v>
      </c>
      <c r="D16">
        <v>1014</v>
      </c>
      <c r="F16" t="str">
        <v>Beam</v>
      </c>
      <c r="G16" t="str">
        <v>Cap</v>
      </c>
      <c r="H16" t="str">
        <v>Cap</v>
      </c>
      <c r="I16" t="str">
        <v>Fc_4</v>
      </c>
      <c r="M16">
        <v>10013</v>
      </c>
      <c r="N16">
        <v>0</v>
      </c>
      <c r="O16">
        <v>0</v>
      </c>
      <c r="P16">
        <v>1.75</v>
      </c>
      <c r="Q16">
        <v>0</v>
      </c>
      <c r="R16">
        <v>0</v>
      </c>
      <c r="S16">
        <v>1.75</v>
      </c>
    </row>
    <row r="17" spans="2:19" x14ac:dyDescent="0.25">
      <c r="B17">
        <v>10014</v>
      </c>
      <c r="C17">
        <v>1014</v>
      </c>
      <c r="D17">
        <v>1015</v>
      </c>
      <c r="F17" t="str">
        <v>Beam</v>
      </c>
      <c r="G17" t="str">
        <v>Cap</v>
      </c>
      <c r="H17" t="str">
        <v>Cap</v>
      </c>
      <c r="I17" t="str">
        <v>Fc_4</v>
      </c>
      <c r="M17">
        <v>10014</v>
      </c>
      <c r="N17">
        <v>0</v>
      </c>
      <c r="O17">
        <v>0</v>
      </c>
      <c r="P17">
        <v>1.75</v>
      </c>
      <c r="Q17">
        <v>0</v>
      </c>
      <c r="R17">
        <v>0</v>
      </c>
      <c r="S17">
        <v>1.75</v>
      </c>
    </row>
    <row r="18" spans="2:19" x14ac:dyDescent="0.25">
      <c r="B18">
        <v>10015</v>
      </c>
      <c r="C18">
        <v>1015</v>
      </c>
      <c r="D18">
        <v>1016</v>
      </c>
      <c r="F18" t="str">
        <v>Beam</v>
      </c>
      <c r="G18" t="str">
        <v>Cap</v>
      </c>
      <c r="H18" t="str">
        <v>Cap</v>
      </c>
      <c r="I18" t="str">
        <v>Fc_4</v>
      </c>
      <c r="M18">
        <v>10015</v>
      </c>
      <c r="N18">
        <v>0</v>
      </c>
      <c r="O18">
        <v>0</v>
      </c>
      <c r="P18">
        <v>1.75</v>
      </c>
      <c r="Q18">
        <v>0</v>
      </c>
      <c r="R18">
        <v>0</v>
      </c>
      <c r="S18">
        <v>1.75</v>
      </c>
    </row>
    <row r="19" spans="2:19" x14ac:dyDescent="0.25">
      <c r="B19">
        <v>10016</v>
      </c>
      <c r="C19">
        <v>1016</v>
      </c>
      <c r="D19">
        <v>1017</v>
      </c>
      <c r="F19" t="str">
        <v>Beam</v>
      </c>
      <c r="G19" t="str">
        <v>Cap</v>
      </c>
      <c r="H19" t="str">
        <v>Cap</v>
      </c>
      <c r="I19" t="str">
        <v>Fc_4</v>
      </c>
      <c r="M19">
        <v>10016</v>
      </c>
      <c r="N19">
        <v>0</v>
      </c>
      <c r="O19">
        <v>0</v>
      </c>
      <c r="P19">
        <v>1.75</v>
      </c>
      <c r="Q19">
        <v>0</v>
      </c>
      <c r="R19">
        <v>0</v>
      </c>
      <c r="S19">
        <v>1.75</v>
      </c>
    </row>
    <row r="20" spans="2:19" x14ac:dyDescent="0.25">
      <c r="B20">
        <v>10017</v>
      </c>
      <c r="C20">
        <v>1017</v>
      </c>
      <c r="D20">
        <v>1018</v>
      </c>
      <c r="F20" t="str">
        <v>Beam</v>
      </c>
      <c r="G20" t="str">
        <v>Cap</v>
      </c>
      <c r="H20" t="str">
        <v>Cap</v>
      </c>
      <c r="I20" t="str">
        <v>Fc_4</v>
      </c>
      <c r="M20">
        <v>10017</v>
      </c>
      <c r="N20">
        <v>0</v>
      </c>
      <c r="O20">
        <v>0</v>
      </c>
      <c r="P20">
        <v>1.75</v>
      </c>
      <c r="Q20">
        <v>0</v>
      </c>
      <c r="R20">
        <v>0</v>
      </c>
      <c r="S20">
        <v>1.75</v>
      </c>
    </row>
    <row r="21" spans="2:19" x14ac:dyDescent="0.25">
      <c r="B21">
        <v>10018</v>
      </c>
      <c r="C21">
        <v>1018</v>
      </c>
      <c r="D21">
        <v>1019</v>
      </c>
      <c r="F21" t="str">
        <v>Beam</v>
      </c>
      <c r="G21" t="str">
        <v>Cap</v>
      </c>
      <c r="H21" t="str">
        <v>Cap</v>
      </c>
      <c r="I21" t="str">
        <v>Fc_4</v>
      </c>
      <c r="M21">
        <v>10018</v>
      </c>
      <c r="N21">
        <v>0</v>
      </c>
      <c r="O21">
        <v>0</v>
      </c>
      <c r="P21">
        <v>1.75</v>
      </c>
      <c r="Q21">
        <v>0</v>
      </c>
      <c r="R21">
        <v>0</v>
      </c>
      <c r="S21">
        <v>1.75</v>
      </c>
    </row>
    <row r="22" spans="2:19" x14ac:dyDescent="0.25">
      <c r="B22">
        <v>10019</v>
      </c>
      <c r="C22">
        <v>1019</v>
      </c>
      <c r="D22">
        <v>1020</v>
      </c>
      <c r="F22" t="str">
        <v>Beam</v>
      </c>
      <c r="G22" t="str">
        <v>Cap</v>
      </c>
      <c r="H22" t="str">
        <v>Cap</v>
      </c>
      <c r="I22" t="str">
        <v>Fc_4</v>
      </c>
      <c r="M22">
        <v>10019</v>
      </c>
      <c r="N22">
        <v>0</v>
      </c>
      <c r="O22">
        <v>0</v>
      </c>
      <c r="P22">
        <v>1.75</v>
      </c>
      <c r="Q22">
        <v>0</v>
      </c>
      <c r="R22">
        <v>0</v>
      </c>
      <c r="S22">
        <v>1.75</v>
      </c>
    </row>
    <row r="23" spans="2:19" x14ac:dyDescent="0.25">
      <c r="B23">
        <v>10020</v>
      </c>
      <c r="C23">
        <v>1020</v>
      </c>
      <c r="D23">
        <v>1021</v>
      </c>
      <c r="F23" t="str">
        <v>Beam</v>
      </c>
      <c r="G23" t="str">
        <v>Cap</v>
      </c>
      <c r="H23" t="str">
        <v>Cap</v>
      </c>
      <c r="I23" t="str">
        <v>Fc_4</v>
      </c>
      <c r="M23">
        <v>10020</v>
      </c>
      <c r="N23">
        <v>0</v>
      </c>
      <c r="O23">
        <v>0</v>
      </c>
      <c r="P23">
        <v>1.75</v>
      </c>
      <c r="Q23">
        <v>0</v>
      </c>
      <c r="R23">
        <v>0</v>
      </c>
      <c r="S23">
        <v>1.75</v>
      </c>
    </row>
    <row r="24" spans="2:19" x14ac:dyDescent="0.25">
      <c r="B24">
        <v>10021</v>
      </c>
      <c r="C24">
        <v>1021</v>
      </c>
      <c r="D24">
        <v>1022</v>
      </c>
      <c r="F24" t="str">
        <v>Beam</v>
      </c>
      <c r="G24" t="str">
        <v>Cap</v>
      </c>
      <c r="H24" t="str">
        <v>Cap</v>
      </c>
      <c r="I24" t="str">
        <v>Fc_4</v>
      </c>
      <c r="M24">
        <v>10021</v>
      </c>
      <c r="N24">
        <v>0</v>
      </c>
      <c r="O24">
        <v>0</v>
      </c>
      <c r="P24">
        <v>1.75</v>
      </c>
      <c r="Q24">
        <v>0</v>
      </c>
      <c r="R24">
        <v>0</v>
      </c>
      <c r="S24">
        <v>1.75</v>
      </c>
    </row>
    <row r="25" spans="2:19" x14ac:dyDescent="0.25">
      <c r="B25">
        <v>10022</v>
      </c>
      <c r="C25">
        <v>1022</v>
      </c>
      <c r="D25">
        <v>1023</v>
      </c>
      <c r="F25" t="str">
        <v>Beam</v>
      </c>
      <c r="G25" t="str">
        <v>Cap</v>
      </c>
      <c r="H25" t="str">
        <v>Cap</v>
      </c>
      <c r="I25" t="str">
        <v>Fc_4</v>
      </c>
      <c r="M25">
        <v>10022</v>
      </c>
      <c r="N25">
        <v>0</v>
      </c>
      <c r="O25">
        <v>0</v>
      </c>
      <c r="P25">
        <v>1.75</v>
      </c>
      <c r="Q25">
        <v>0</v>
      </c>
      <c r="R25">
        <v>0</v>
      </c>
      <c r="S25">
        <v>1.75</v>
      </c>
    </row>
    <row r="26" spans="2:19" x14ac:dyDescent="0.25">
      <c r="B26">
        <v>10023</v>
      </c>
      <c r="C26">
        <v>1023</v>
      </c>
      <c r="D26">
        <v>1024</v>
      </c>
      <c r="F26" t="str">
        <v>Beam</v>
      </c>
      <c r="G26" t="str">
        <v>Cap</v>
      </c>
      <c r="H26" t="str">
        <v>Cap</v>
      </c>
      <c r="I26" t="str">
        <v>Fc_4</v>
      </c>
      <c r="M26">
        <v>10023</v>
      </c>
      <c r="N26">
        <v>0</v>
      </c>
      <c r="O26">
        <v>0</v>
      </c>
      <c r="P26">
        <v>1.75</v>
      </c>
      <c r="Q26">
        <v>0</v>
      </c>
      <c r="R26">
        <v>0</v>
      </c>
      <c r="S26">
        <v>1.75</v>
      </c>
    </row>
    <row r="27" spans="2:19" x14ac:dyDescent="0.25">
      <c r="B27">
        <v>10024</v>
      </c>
      <c r="C27">
        <v>1024</v>
      </c>
      <c r="D27">
        <v>1025</v>
      </c>
      <c r="F27" t="str">
        <v>Beam</v>
      </c>
      <c r="G27" t="str">
        <v>Cap</v>
      </c>
      <c r="H27" t="str">
        <v>Cap</v>
      </c>
      <c r="I27" t="str">
        <v>Fc_4</v>
      </c>
      <c r="M27">
        <v>10024</v>
      </c>
      <c r="N27">
        <v>0</v>
      </c>
      <c r="O27">
        <v>0</v>
      </c>
      <c r="P27">
        <v>1.75</v>
      </c>
      <c r="Q27">
        <v>0</v>
      </c>
      <c r="R27">
        <v>0</v>
      </c>
      <c r="S27">
        <v>1.75</v>
      </c>
    </row>
    <row r="28" spans="2:19" x14ac:dyDescent="0.25">
      <c r="B28">
        <v>10025</v>
      </c>
      <c r="C28">
        <v>1025</v>
      </c>
      <c r="D28">
        <v>1026</v>
      </c>
      <c r="F28" t="str">
        <v>Beam</v>
      </c>
      <c r="G28" t="str">
        <v>Cap</v>
      </c>
      <c r="H28" t="str">
        <v>Cap</v>
      </c>
      <c r="I28" t="str">
        <v>Fc_4</v>
      </c>
      <c r="M28">
        <v>10025</v>
      </c>
      <c r="N28">
        <v>0</v>
      </c>
      <c r="O28">
        <v>0</v>
      </c>
      <c r="P28">
        <v>1.75</v>
      </c>
      <c r="Q28">
        <v>0</v>
      </c>
      <c r="R28">
        <v>0</v>
      </c>
      <c r="S28">
        <v>1.75</v>
      </c>
    </row>
    <row r="29" spans="2:19" x14ac:dyDescent="0.25">
      <c r="B29">
        <v>10026</v>
      </c>
      <c r="C29">
        <v>1026</v>
      </c>
      <c r="D29">
        <v>1027</v>
      </c>
      <c r="F29" t="str">
        <v>Beam</v>
      </c>
      <c r="G29" t="str">
        <v>Cap</v>
      </c>
      <c r="H29" t="str">
        <v>Cap</v>
      </c>
      <c r="I29" t="str">
        <v>Fc_4</v>
      </c>
      <c r="M29">
        <v>10026</v>
      </c>
      <c r="N29">
        <v>0</v>
      </c>
      <c r="O29">
        <v>0</v>
      </c>
      <c r="P29">
        <v>1.75</v>
      </c>
      <c r="Q29">
        <v>0</v>
      </c>
      <c r="R29">
        <v>0</v>
      </c>
      <c r="S29">
        <v>1.75</v>
      </c>
    </row>
    <row r="30" spans="2:19" x14ac:dyDescent="0.25">
      <c r="B30">
        <v>10027</v>
      </c>
      <c r="C30">
        <v>1027</v>
      </c>
      <c r="D30">
        <v>1028</v>
      </c>
      <c r="F30" t="str">
        <v>Beam</v>
      </c>
      <c r="G30" t="str">
        <v>Cap</v>
      </c>
      <c r="H30" t="str">
        <v>Cap</v>
      </c>
      <c r="I30" t="str">
        <v>Fc_4</v>
      </c>
      <c r="M30">
        <v>10027</v>
      </c>
      <c r="N30">
        <v>0</v>
      </c>
      <c r="O30">
        <v>0</v>
      </c>
      <c r="P30">
        <v>1.75</v>
      </c>
      <c r="Q30">
        <v>0</v>
      </c>
      <c r="R30">
        <v>0</v>
      </c>
      <c r="S30">
        <v>1.75</v>
      </c>
    </row>
    <row r="31" spans="2:19" x14ac:dyDescent="0.25">
      <c r="B31">
        <v>10028</v>
      </c>
      <c r="C31">
        <v>1028</v>
      </c>
      <c r="D31">
        <v>1029</v>
      </c>
      <c r="F31" t="str">
        <v>Beam</v>
      </c>
      <c r="G31" t="str">
        <v>Cap</v>
      </c>
      <c r="H31" t="str">
        <v>Cap</v>
      </c>
      <c r="I31" t="str">
        <v>Fc_4</v>
      </c>
      <c r="M31">
        <v>10028</v>
      </c>
      <c r="N31">
        <v>0</v>
      </c>
      <c r="O31">
        <v>0</v>
      </c>
      <c r="P31">
        <v>1.75</v>
      </c>
      <c r="Q31">
        <v>0</v>
      </c>
      <c r="R31">
        <v>0</v>
      </c>
      <c r="S31">
        <v>1.75</v>
      </c>
    </row>
    <row r="32" spans="2:19" x14ac:dyDescent="0.25">
      <c r="B32">
        <v>10029</v>
      </c>
      <c r="C32">
        <v>1029</v>
      </c>
      <c r="D32">
        <v>1030</v>
      </c>
      <c r="F32" t="str">
        <v>Beam</v>
      </c>
      <c r="G32" t="str">
        <v>Cap</v>
      </c>
      <c r="H32" t="str">
        <v>Cap</v>
      </c>
      <c r="I32" t="str">
        <v>Fc_4</v>
      </c>
      <c r="M32">
        <v>10029</v>
      </c>
      <c r="N32">
        <v>0</v>
      </c>
      <c r="O32">
        <v>0</v>
      </c>
      <c r="P32">
        <v>1.75</v>
      </c>
      <c r="Q32">
        <v>0</v>
      </c>
      <c r="R32">
        <v>0</v>
      </c>
      <c r="S32">
        <v>1.75</v>
      </c>
    </row>
    <row r="33" spans="2:19" x14ac:dyDescent="0.25">
      <c r="B33">
        <v>10030</v>
      </c>
      <c r="C33">
        <v>1030</v>
      </c>
      <c r="D33">
        <v>1031</v>
      </c>
      <c r="F33" t="str">
        <v>Beam</v>
      </c>
      <c r="G33" t="str">
        <v>Cap</v>
      </c>
      <c r="H33" t="str">
        <v>Cap</v>
      </c>
      <c r="I33" t="str">
        <v>Fc_4</v>
      </c>
      <c r="M33">
        <v>10030</v>
      </c>
      <c r="N33">
        <v>0</v>
      </c>
      <c r="O33">
        <v>0</v>
      </c>
      <c r="P33">
        <v>1.75</v>
      </c>
      <c r="Q33">
        <v>0</v>
      </c>
      <c r="R33">
        <v>0</v>
      </c>
      <c r="S33">
        <v>1.75</v>
      </c>
    </row>
    <row r="34" spans="2:19" x14ac:dyDescent="0.25">
      <c r="B34">
        <v>10031</v>
      </c>
      <c r="C34">
        <v>1031</v>
      </c>
      <c r="D34">
        <v>1032</v>
      </c>
      <c r="F34" t="str">
        <v>Beam</v>
      </c>
      <c r="G34" t="str">
        <v>Cap</v>
      </c>
      <c r="H34" t="str">
        <v>Cap</v>
      </c>
      <c r="I34" t="str">
        <v>Fc_4</v>
      </c>
      <c r="M34">
        <v>10031</v>
      </c>
      <c r="N34">
        <v>0</v>
      </c>
      <c r="O34">
        <v>0</v>
      </c>
      <c r="P34">
        <v>1.75</v>
      </c>
      <c r="Q34">
        <v>0</v>
      </c>
      <c r="R34">
        <v>0</v>
      </c>
      <c r="S34">
        <v>1.75</v>
      </c>
    </row>
    <row r="35" spans="2:19" x14ac:dyDescent="0.25">
      <c r="B35">
        <v>10032</v>
      </c>
      <c r="C35">
        <v>1032</v>
      </c>
      <c r="D35">
        <v>1033</v>
      </c>
      <c r="F35" t="str">
        <v>Beam</v>
      </c>
      <c r="G35" t="str">
        <v>Cap</v>
      </c>
      <c r="H35" t="str">
        <v>Cap</v>
      </c>
      <c r="I35" t="str">
        <v>Fc_4</v>
      </c>
      <c r="M35">
        <v>10032</v>
      </c>
      <c r="N35">
        <v>0</v>
      </c>
      <c r="O35">
        <v>0</v>
      </c>
      <c r="P35">
        <v>1.75</v>
      </c>
      <c r="Q35">
        <v>0</v>
      </c>
      <c r="R35">
        <v>0</v>
      </c>
      <c r="S35">
        <v>1.75</v>
      </c>
    </row>
    <row r="36" spans="2:19" x14ac:dyDescent="0.25">
      <c r="B36">
        <v>10033</v>
      </c>
      <c r="C36">
        <v>1033</v>
      </c>
      <c r="D36">
        <v>1034</v>
      </c>
      <c r="F36" t="str">
        <v>Beam</v>
      </c>
      <c r="G36" t="str">
        <v>Cap</v>
      </c>
      <c r="H36" t="str">
        <v>Cap</v>
      </c>
      <c r="I36" t="str">
        <v>Fc_4</v>
      </c>
      <c r="M36">
        <v>10033</v>
      </c>
      <c r="N36">
        <v>0</v>
      </c>
      <c r="O36">
        <v>0</v>
      </c>
      <c r="P36">
        <v>1.75</v>
      </c>
      <c r="Q36">
        <v>0</v>
      </c>
      <c r="R36">
        <v>0</v>
      </c>
      <c r="S36">
        <v>1.75</v>
      </c>
    </row>
    <row r="37" spans="2:19" x14ac:dyDescent="0.25">
      <c r="B37">
        <v>10034</v>
      </c>
      <c r="C37">
        <v>1034</v>
      </c>
      <c r="D37">
        <v>1035</v>
      </c>
      <c r="F37" t="str">
        <v>Beam</v>
      </c>
      <c r="G37" t="str">
        <v>Cap</v>
      </c>
      <c r="H37" t="str">
        <v>Cap</v>
      </c>
      <c r="I37" t="str">
        <v>Fc_4</v>
      </c>
      <c r="M37">
        <v>10034</v>
      </c>
      <c r="N37">
        <v>0</v>
      </c>
      <c r="O37">
        <v>0</v>
      </c>
      <c r="P37">
        <v>1.75</v>
      </c>
      <c r="Q37">
        <v>0</v>
      </c>
      <c r="R37">
        <v>0</v>
      </c>
      <c r="S37">
        <v>1.75</v>
      </c>
    </row>
    <row r="38" spans="2:19" x14ac:dyDescent="0.25">
      <c r="B38">
        <v>10035</v>
      </c>
      <c r="C38">
        <v>1035</v>
      </c>
      <c r="D38">
        <v>1036</v>
      </c>
      <c r="F38" t="str">
        <v>Beam</v>
      </c>
      <c r="G38" t="str">
        <v>Cap</v>
      </c>
      <c r="H38" t="str">
        <v>Cap</v>
      </c>
      <c r="I38" t="str">
        <v>Fc_4</v>
      </c>
      <c r="M38">
        <v>10035</v>
      </c>
      <c r="N38">
        <v>0</v>
      </c>
      <c r="O38">
        <v>0</v>
      </c>
      <c r="P38">
        <v>1.75</v>
      </c>
      <c r="Q38">
        <v>0</v>
      </c>
      <c r="R38">
        <v>0</v>
      </c>
      <c r="S38">
        <v>1.75</v>
      </c>
    </row>
    <row r="39" spans="2:19" x14ac:dyDescent="0.25">
      <c r="B39">
        <v>10036</v>
      </c>
      <c r="C39">
        <v>1036</v>
      </c>
      <c r="D39">
        <v>1037</v>
      </c>
      <c r="F39" t="str">
        <v>Beam</v>
      </c>
      <c r="G39" t="str">
        <v>Cap</v>
      </c>
      <c r="H39" t="str">
        <v>Cap</v>
      </c>
      <c r="I39" t="str">
        <v>Fc_4</v>
      </c>
      <c r="M39">
        <v>10036</v>
      </c>
      <c r="N39">
        <v>0</v>
      </c>
      <c r="O39">
        <v>0</v>
      </c>
      <c r="P39">
        <v>1.75</v>
      </c>
      <c r="Q39">
        <v>0</v>
      </c>
      <c r="R39">
        <v>0</v>
      </c>
      <c r="S39">
        <v>1.75</v>
      </c>
    </row>
    <row r="40" spans="2:19" x14ac:dyDescent="0.25">
      <c r="B40">
        <v>10037</v>
      </c>
      <c r="C40">
        <v>1037</v>
      </c>
      <c r="D40">
        <v>1038</v>
      </c>
      <c r="F40" t="str">
        <v>Beam</v>
      </c>
      <c r="G40" t="str">
        <v>Cap</v>
      </c>
      <c r="H40" t="str">
        <v>Cap</v>
      </c>
      <c r="I40" t="str">
        <v>Fc_4</v>
      </c>
      <c r="M40">
        <v>10037</v>
      </c>
      <c r="N40">
        <v>0</v>
      </c>
      <c r="O40">
        <v>0</v>
      </c>
      <c r="P40">
        <v>1.75</v>
      </c>
      <c r="Q40">
        <v>0</v>
      </c>
      <c r="R40">
        <v>0</v>
      </c>
      <c r="S40">
        <v>1.75</v>
      </c>
    </row>
    <row r="41" spans="2:19" x14ac:dyDescent="0.25">
      <c r="B41">
        <v>10038</v>
      </c>
      <c r="C41">
        <v>1038</v>
      </c>
      <c r="D41">
        <v>1039</v>
      </c>
      <c r="F41" t="str">
        <v>Beam</v>
      </c>
      <c r="G41" t="str">
        <v>Cap</v>
      </c>
      <c r="H41" t="str">
        <v>Cap</v>
      </c>
      <c r="I41" t="str">
        <v>Fc_4</v>
      </c>
      <c r="M41">
        <v>10038</v>
      </c>
      <c r="N41">
        <v>0</v>
      </c>
      <c r="O41">
        <v>0</v>
      </c>
      <c r="P41">
        <v>1.75</v>
      </c>
      <c r="Q41">
        <v>0</v>
      </c>
      <c r="R41">
        <v>0</v>
      </c>
      <c r="S41">
        <v>1.75</v>
      </c>
    </row>
    <row r="42" spans="2:19" x14ac:dyDescent="0.25">
      <c r="B42">
        <v>10039</v>
      </c>
      <c r="C42">
        <v>1039</v>
      </c>
      <c r="D42">
        <v>1040</v>
      </c>
      <c r="F42" t="str">
        <v>Beam</v>
      </c>
      <c r="G42" t="str">
        <v>Cap</v>
      </c>
      <c r="H42" t="str">
        <v>Cap</v>
      </c>
      <c r="I42" t="str">
        <v>Fc_4</v>
      </c>
      <c r="M42">
        <v>10039</v>
      </c>
      <c r="N42">
        <v>0</v>
      </c>
      <c r="O42">
        <v>0</v>
      </c>
      <c r="P42">
        <v>1.75</v>
      </c>
      <c r="Q42">
        <v>0</v>
      </c>
      <c r="R42">
        <v>0</v>
      </c>
      <c r="S42">
        <v>1.75</v>
      </c>
    </row>
    <row r="43" spans="2:19" x14ac:dyDescent="0.25">
      <c r="B43">
        <v>10040</v>
      </c>
      <c r="C43">
        <v>1040</v>
      </c>
      <c r="D43">
        <v>1041</v>
      </c>
      <c r="F43" t="str">
        <v>Beam</v>
      </c>
      <c r="G43" t="str">
        <v>Cap</v>
      </c>
      <c r="H43" t="str">
        <v>Cap</v>
      </c>
      <c r="I43" t="str">
        <v>Fc_4</v>
      </c>
      <c r="M43">
        <v>10040</v>
      </c>
      <c r="N43">
        <v>0</v>
      </c>
      <c r="O43">
        <v>0</v>
      </c>
      <c r="P43">
        <v>1.75</v>
      </c>
      <c r="Q43">
        <v>0</v>
      </c>
      <c r="R43">
        <v>0</v>
      </c>
      <c r="S43">
        <v>1.75</v>
      </c>
    </row>
    <row r="44" spans="2:19" x14ac:dyDescent="0.25">
      <c r="B44">
        <v>10041</v>
      </c>
      <c r="C44">
        <v>1041</v>
      </c>
      <c r="D44">
        <v>1042</v>
      </c>
      <c r="F44" t="str">
        <v>Beam</v>
      </c>
      <c r="G44" t="str">
        <v>Cap</v>
      </c>
      <c r="H44" t="str">
        <v>Cap</v>
      </c>
      <c r="I44" t="str">
        <v>Fc_4</v>
      </c>
      <c r="M44">
        <v>10041</v>
      </c>
      <c r="N44">
        <v>0</v>
      </c>
      <c r="O44">
        <v>0</v>
      </c>
      <c r="P44">
        <v>1.75</v>
      </c>
      <c r="Q44">
        <v>0</v>
      </c>
      <c r="R44">
        <v>0</v>
      </c>
      <c r="S44">
        <v>1.75</v>
      </c>
    </row>
    <row r="45" spans="2:19" x14ac:dyDescent="0.25">
      <c r="B45">
        <v>10042</v>
      </c>
      <c r="C45">
        <v>1042</v>
      </c>
      <c r="D45">
        <v>1043</v>
      </c>
      <c r="F45" t="str">
        <v>Beam</v>
      </c>
      <c r="G45" t="str">
        <v>Cap</v>
      </c>
      <c r="H45" t="str">
        <v>Cap</v>
      </c>
      <c r="I45" t="str">
        <v>Fc_4</v>
      </c>
      <c r="M45">
        <v>10042</v>
      </c>
      <c r="N45">
        <v>0</v>
      </c>
      <c r="O45">
        <v>0</v>
      </c>
      <c r="P45">
        <v>1.75</v>
      </c>
      <c r="Q45">
        <v>0</v>
      </c>
      <c r="R45">
        <v>0</v>
      </c>
      <c r="S45">
        <v>1.75</v>
      </c>
    </row>
    <row r="46" spans="2:19" x14ac:dyDescent="0.25">
      <c r="B46">
        <v>10043</v>
      </c>
      <c r="C46">
        <v>1043</v>
      </c>
      <c r="D46">
        <v>1044</v>
      </c>
      <c r="F46" t="str">
        <v>Beam</v>
      </c>
      <c r="G46" t="str">
        <v>Cap</v>
      </c>
      <c r="H46" t="str">
        <v>Cap</v>
      </c>
      <c r="I46" t="str">
        <v>Fc_4</v>
      </c>
      <c r="M46">
        <v>10043</v>
      </c>
      <c r="N46">
        <v>0</v>
      </c>
      <c r="O46">
        <v>0</v>
      </c>
      <c r="P46">
        <v>1.75</v>
      </c>
      <c r="Q46">
        <v>0</v>
      </c>
      <c r="R46">
        <v>0</v>
      </c>
      <c r="S46">
        <v>1.75</v>
      </c>
    </row>
    <row r="47" spans="2:19" x14ac:dyDescent="0.25">
      <c r="B47">
        <v>10044</v>
      </c>
      <c r="C47">
        <v>1044</v>
      </c>
      <c r="D47">
        <v>1045</v>
      </c>
      <c r="F47" t="str">
        <v>Beam</v>
      </c>
      <c r="G47" t="str">
        <v>Cap</v>
      </c>
      <c r="H47" t="str">
        <v>Cap</v>
      </c>
      <c r="I47" t="str">
        <v>Fc_4</v>
      </c>
      <c r="M47">
        <v>10044</v>
      </c>
      <c r="N47">
        <v>0</v>
      </c>
      <c r="O47">
        <v>0</v>
      </c>
      <c r="P47">
        <v>1.75</v>
      </c>
      <c r="Q47">
        <v>0</v>
      </c>
      <c r="R47">
        <v>0</v>
      </c>
      <c r="S47">
        <v>1.75</v>
      </c>
    </row>
    <row r="48" spans="2:19" x14ac:dyDescent="0.25">
      <c r="B48">
        <v>10045</v>
      </c>
      <c r="C48">
        <v>1045</v>
      </c>
      <c r="D48">
        <v>1046</v>
      </c>
      <c r="F48" t="str">
        <v>Beam</v>
      </c>
      <c r="G48" t="str">
        <v>Cap</v>
      </c>
      <c r="H48" t="str">
        <v>Cap</v>
      </c>
      <c r="I48" t="str">
        <v>Fc_4</v>
      </c>
      <c r="M48">
        <v>10045</v>
      </c>
      <c r="N48">
        <v>0</v>
      </c>
      <c r="O48">
        <v>0</v>
      </c>
      <c r="P48">
        <v>1.75</v>
      </c>
      <c r="Q48">
        <v>0</v>
      </c>
      <c r="R48">
        <v>0</v>
      </c>
      <c r="S48">
        <v>1.75</v>
      </c>
    </row>
    <row r="49" spans="2:19" x14ac:dyDescent="0.25">
      <c r="B49">
        <v>10046</v>
      </c>
      <c r="C49">
        <v>1046</v>
      </c>
      <c r="D49">
        <v>1047</v>
      </c>
      <c r="F49" t="str">
        <v>Beam</v>
      </c>
      <c r="G49" t="str">
        <v>Cap</v>
      </c>
      <c r="H49" t="str">
        <v>Cap</v>
      </c>
      <c r="I49" t="str">
        <v>Fc_4</v>
      </c>
      <c r="M49">
        <v>10046</v>
      </c>
      <c r="N49">
        <v>0</v>
      </c>
      <c r="O49">
        <v>0</v>
      </c>
      <c r="P49">
        <v>1.75</v>
      </c>
      <c r="Q49">
        <v>0</v>
      </c>
      <c r="R49">
        <v>0</v>
      </c>
      <c r="S49">
        <v>1.75</v>
      </c>
    </row>
    <row r="50" spans="2:19" x14ac:dyDescent="0.25">
      <c r="B50">
        <v>10047</v>
      </c>
      <c r="C50">
        <v>1047</v>
      </c>
      <c r="D50">
        <v>1048</v>
      </c>
      <c r="F50" t="str">
        <v>Beam</v>
      </c>
      <c r="G50" t="str">
        <v>Cap</v>
      </c>
      <c r="H50" t="str">
        <v>Cap</v>
      </c>
      <c r="I50" t="str">
        <v>Fc_4</v>
      </c>
      <c r="M50">
        <v>10047</v>
      </c>
      <c r="N50">
        <v>0</v>
      </c>
      <c r="O50">
        <v>0</v>
      </c>
      <c r="P50">
        <v>1.75</v>
      </c>
      <c r="Q50">
        <v>0</v>
      </c>
      <c r="R50">
        <v>0</v>
      </c>
      <c r="S50">
        <v>1.75</v>
      </c>
    </row>
    <row r="51" spans="2:19" x14ac:dyDescent="0.25">
      <c r="B51">
        <v>10048</v>
      </c>
      <c r="C51">
        <v>1048</v>
      </c>
      <c r="D51">
        <v>1049</v>
      </c>
      <c r="F51" t="str">
        <v>Beam</v>
      </c>
      <c r="G51" t="str">
        <v>Cap</v>
      </c>
      <c r="H51" t="str">
        <v>Cap</v>
      </c>
      <c r="I51" t="str">
        <v>Fc_4</v>
      </c>
      <c r="M51">
        <v>10048</v>
      </c>
      <c r="N51">
        <v>0</v>
      </c>
      <c r="O51">
        <v>0</v>
      </c>
      <c r="P51">
        <v>1.75</v>
      </c>
      <c r="Q51">
        <v>0</v>
      </c>
      <c r="R51">
        <v>0</v>
      </c>
      <c r="S51">
        <v>1.75</v>
      </c>
    </row>
    <row r="52" spans="2:19" x14ac:dyDescent="0.25">
      <c r="B52">
        <v>10049</v>
      </c>
      <c r="C52">
        <v>1049</v>
      </c>
      <c r="D52">
        <v>1050</v>
      </c>
      <c r="F52" t="str">
        <v>Beam</v>
      </c>
      <c r="G52" t="str">
        <v>Cap</v>
      </c>
      <c r="H52" t="str">
        <v>Cap</v>
      </c>
      <c r="I52" t="str">
        <v>Fc_4</v>
      </c>
      <c r="M52">
        <v>10049</v>
      </c>
      <c r="N52">
        <v>0</v>
      </c>
      <c r="O52">
        <v>0</v>
      </c>
      <c r="P52">
        <v>1.75</v>
      </c>
      <c r="Q52">
        <v>0</v>
      </c>
      <c r="R52">
        <v>0</v>
      </c>
      <c r="S52">
        <v>1.75</v>
      </c>
    </row>
    <row r="53" spans="2:19" x14ac:dyDescent="0.25">
      <c r="B53">
        <v>10050</v>
      </c>
      <c r="C53">
        <v>1050</v>
      </c>
      <c r="D53">
        <v>1051</v>
      </c>
      <c r="F53" t="str">
        <v>Beam</v>
      </c>
      <c r="G53" t="str">
        <v>Cap</v>
      </c>
      <c r="H53" t="str">
        <v>Cap</v>
      </c>
      <c r="I53" t="str">
        <v>Fc_4</v>
      </c>
      <c r="M53">
        <v>10050</v>
      </c>
      <c r="N53">
        <v>0</v>
      </c>
      <c r="O53">
        <v>0</v>
      </c>
      <c r="P53">
        <v>1.75</v>
      </c>
      <c r="Q53">
        <v>0</v>
      </c>
      <c r="R53">
        <v>0</v>
      </c>
      <c r="S53">
        <v>1.75</v>
      </c>
    </row>
    <row r="54" spans="2:19" x14ac:dyDescent="0.25">
      <c r="B54">
        <v>10051</v>
      </c>
      <c r="C54">
        <v>1051</v>
      </c>
      <c r="D54">
        <v>1052</v>
      </c>
      <c r="F54" t="str">
        <v>Beam</v>
      </c>
      <c r="G54" t="str">
        <v>Cap</v>
      </c>
      <c r="H54" t="str">
        <v>Cap</v>
      </c>
      <c r="I54" t="str">
        <v>Fc_4</v>
      </c>
      <c r="M54">
        <v>10051</v>
      </c>
      <c r="N54">
        <v>0</v>
      </c>
      <c r="O54">
        <v>0</v>
      </c>
      <c r="P54">
        <v>1.75</v>
      </c>
      <c r="Q54">
        <v>0</v>
      </c>
      <c r="R54">
        <v>0</v>
      </c>
      <c r="S54">
        <v>1.75</v>
      </c>
    </row>
    <row r="55" spans="2:19" x14ac:dyDescent="0.25">
      <c r="B55">
        <v>10052</v>
      </c>
      <c r="C55">
        <v>1052</v>
      </c>
      <c r="D55">
        <v>1053</v>
      </c>
      <c r="F55" t="str">
        <v>Beam</v>
      </c>
      <c r="G55" t="str">
        <v>Cap</v>
      </c>
      <c r="H55" t="str">
        <v>Cap</v>
      </c>
      <c r="I55" t="str">
        <v>Fc_4</v>
      </c>
      <c r="M55">
        <v>10052</v>
      </c>
      <c r="N55">
        <v>0</v>
      </c>
      <c r="O55">
        <v>0</v>
      </c>
      <c r="P55">
        <v>1.75</v>
      </c>
      <c r="Q55">
        <v>0</v>
      </c>
      <c r="R55">
        <v>0</v>
      </c>
      <c r="S55">
        <v>1.75</v>
      </c>
    </row>
    <row r="56" spans="2:19" x14ac:dyDescent="0.25">
      <c r="B56">
        <v>10053</v>
      </c>
      <c r="C56">
        <v>1053</v>
      </c>
      <c r="D56">
        <v>1054</v>
      </c>
      <c r="F56" t="str">
        <v>Beam</v>
      </c>
      <c r="G56" t="str">
        <v>Cap</v>
      </c>
      <c r="H56" t="str">
        <v>Cap</v>
      </c>
      <c r="I56" t="str">
        <v>Fc_4</v>
      </c>
      <c r="M56">
        <v>10053</v>
      </c>
      <c r="N56">
        <v>0</v>
      </c>
      <c r="O56">
        <v>0</v>
      </c>
      <c r="P56">
        <v>1.75</v>
      </c>
      <c r="Q56">
        <v>0</v>
      </c>
      <c r="R56">
        <v>0</v>
      </c>
      <c r="S56">
        <v>1.75</v>
      </c>
    </row>
    <row r="57" spans="2:19" x14ac:dyDescent="0.25">
      <c r="B57">
        <v>10054</v>
      </c>
      <c r="C57">
        <v>1054</v>
      </c>
      <c r="D57">
        <v>1055</v>
      </c>
      <c r="F57" t="str">
        <v>Beam</v>
      </c>
      <c r="G57" t="str">
        <v>Cap</v>
      </c>
      <c r="H57" t="str">
        <v>Cap</v>
      </c>
      <c r="I57" t="str">
        <v>Fc_4</v>
      </c>
      <c r="M57">
        <v>10054</v>
      </c>
      <c r="N57">
        <v>0</v>
      </c>
      <c r="O57">
        <v>0</v>
      </c>
      <c r="P57">
        <v>1.75</v>
      </c>
      <c r="Q57">
        <v>0</v>
      </c>
      <c r="R57">
        <v>0</v>
      </c>
      <c r="S57">
        <v>1.75</v>
      </c>
    </row>
    <row r="58" spans="2:19" x14ac:dyDescent="0.25">
      <c r="B58">
        <v>10055</v>
      </c>
      <c r="C58">
        <v>1055</v>
      </c>
      <c r="D58">
        <v>1056</v>
      </c>
      <c r="F58" t="str">
        <v>Beam</v>
      </c>
      <c r="G58" t="str">
        <v>Cap</v>
      </c>
      <c r="H58" t="str">
        <v>Cap</v>
      </c>
      <c r="I58" t="str">
        <v>Fc_4</v>
      </c>
      <c r="M58">
        <v>10055</v>
      </c>
      <c r="N58">
        <v>0</v>
      </c>
      <c r="O58">
        <v>0</v>
      </c>
      <c r="P58">
        <v>1.75</v>
      </c>
      <c r="Q58">
        <v>0</v>
      </c>
      <c r="R58">
        <v>0</v>
      </c>
      <c r="S58">
        <v>1.75</v>
      </c>
    </row>
    <row r="59" spans="2:19" x14ac:dyDescent="0.25">
      <c r="B59">
        <v>10056</v>
      </c>
      <c r="C59">
        <v>1056</v>
      </c>
      <c r="D59">
        <v>1057</v>
      </c>
      <c r="F59" t="str">
        <v>Beam</v>
      </c>
      <c r="G59" t="str">
        <v>Cap</v>
      </c>
      <c r="H59" t="str">
        <v>Cap</v>
      </c>
      <c r="I59" t="str">
        <v>Fc_4</v>
      </c>
      <c r="M59">
        <v>10056</v>
      </c>
      <c r="N59">
        <v>0</v>
      </c>
      <c r="O59">
        <v>0</v>
      </c>
      <c r="P59">
        <v>1.75</v>
      </c>
      <c r="Q59">
        <v>0</v>
      </c>
      <c r="R59">
        <v>0</v>
      </c>
      <c r="S59">
        <v>1.75</v>
      </c>
    </row>
    <row r="60" spans="2:19" x14ac:dyDescent="0.25">
      <c r="B60">
        <v>10057</v>
      </c>
      <c r="C60">
        <v>1057</v>
      </c>
      <c r="D60">
        <v>1058</v>
      </c>
      <c r="F60" t="str">
        <v>Beam</v>
      </c>
      <c r="G60" t="str">
        <v>Cap</v>
      </c>
      <c r="H60" t="str">
        <v>Cap</v>
      </c>
      <c r="I60" t="str">
        <v>Fc_4</v>
      </c>
      <c r="M60">
        <v>10057</v>
      </c>
      <c r="N60">
        <v>0</v>
      </c>
      <c r="O60">
        <v>0</v>
      </c>
      <c r="P60">
        <v>1.75</v>
      </c>
      <c r="Q60">
        <v>0</v>
      </c>
      <c r="R60">
        <v>0</v>
      </c>
      <c r="S60">
        <v>1.75</v>
      </c>
    </row>
    <row r="61" spans="2:19" x14ac:dyDescent="0.25">
      <c r="B61">
        <v>10058</v>
      </c>
      <c r="C61">
        <v>1058</v>
      </c>
      <c r="D61">
        <v>1059</v>
      </c>
      <c r="F61" t="str">
        <v>Beam</v>
      </c>
      <c r="G61" t="str">
        <v>Cap</v>
      </c>
      <c r="H61" t="str">
        <v>Cap</v>
      </c>
      <c r="I61" t="str">
        <v>Fc_4</v>
      </c>
      <c r="M61">
        <v>10058</v>
      </c>
      <c r="N61">
        <v>0</v>
      </c>
      <c r="O61">
        <v>0</v>
      </c>
      <c r="P61">
        <v>1.75</v>
      </c>
      <c r="Q61">
        <v>0</v>
      </c>
      <c r="R61">
        <v>0</v>
      </c>
      <c r="S61">
        <v>1.75</v>
      </c>
    </row>
    <row r="62" spans="2:19" x14ac:dyDescent="0.25">
      <c r="B62">
        <v>10059</v>
      </c>
      <c r="C62">
        <v>1059</v>
      </c>
      <c r="D62">
        <v>1060</v>
      </c>
      <c r="F62" t="str">
        <v>Beam</v>
      </c>
      <c r="G62" t="str">
        <v>Cap</v>
      </c>
      <c r="H62" t="str">
        <v>Cap</v>
      </c>
      <c r="I62" t="str">
        <v>Fc_4</v>
      </c>
      <c r="M62">
        <v>10059</v>
      </c>
      <c r="N62">
        <v>0</v>
      </c>
      <c r="O62">
        <v>0</v>
      </c>
      <c r="P62">
        <v>1.75</v>
      </c>
      <c r="Q62">
        <v>0</v>
      </c>
      <c r="R62">
        <v>0</v>
      </c>
      <c r="S62">
        <v>1.75</v>
      </c>
    </row>
    <row r="63" spans="2:19" x14ac:dyDescent="0.25">
      <c r="B63">
        <v>10060</v>
      </c>
      <c r="C63">
        <v>1060</v>
      </c>
      <c r="D63">
        <v>1061</v>
      </c>
      <c r="F63" t="str">
        <v>Beam</v>
      </c>
      <c r="G63" t="str">
        <v>Cap</v>
      </c>
      <c r="H63" t="str">
        <v>Cap</v>
      </c>
      <c r="I63" t="str">
        <v>Fc_4</v>
      </c>
      <c r="M63">
        <v>10060</v>
      </c>
      <c r="N63">
        <v>0</v>
      </c>
      <c r="O63">
        <v>0</v>
      </c>
      <c r="P63">
        <v>1.75</v>
      </c>
      <c r="Q63">
        <v>0</v>
      </c>
      <c r="R63">
        <v>0</v>
      </c>
      <c r="S63">
        <v>1.75</v>
      </c>
    </row>
    <row r="64" spans="2:19" x14ac:dyDescent="0.25">
      <c r="B64">
        <v>10061</v>
      </c>
      <c r="C64">
        <v>1061</v>
      </c>
      <c r="D64">
        <v>1062</v>
      </c>
      <c r="F64" t="str">
        <v>Beam</v>
      </c>
      <c r="G64" t="str">
        <v>Cap</v>
      </c>
      <c r="H64" t="str">
        <v>Cap</v>
      </c>
      <c r="I64" t="str">
        <v>Fc_4</v>
      </c>
      <c r="M64">
        <v>10061</v>
      </c>
      <c r="N64">
        <v>0</v>
      </c>
      <c r="O64">
        <v>0</v>
      </c>
      <c r="P64">
        <v>1.75</v>
      </c>
      <c r="Q64">
        <v>0</v>
      </c>
      <c r="R64">
        <v>0</v>
      </c>
      <c r="S64">
        <v>1.75</v>
      </c>
    </row>
    <row r="65" spans="2:19" x14ac:dyDescent="0.25">
      <c r="B65">
        <v>10062</v>
      </c>
      <c r="C65">
        <v>1062</v>
      </c>
      <c r="D65">
        <v>1063</v>
      </c>
      <c r="F65" t="str">
        <v>Beam</v>
      </c>
      <c r="G65" t="str">
        <v>Cap</v>
      </c>
      <c r="H65" t="str">
        <v>Cap</v>
      </c>
      <c r="I65" t="str">
        <v>Fc_4</v>
      </c>
      <c r="M65">
        <v>10062</v>
      </c>
      <c r="N65">
        <v>0</v>
      </c>
      <c r="O65">
        <v>0</v>
      </c>
      <c r="P65">
        <v>1.75</v>
      </c>
      <c r="Q65">
        <v>0</v>
      </c>
      <c r="R65">
        <v>0</v>
      </c>
      <c r="S65">
        <v>1.75</v>
      </c>
    </row>
    <row r="66" spans="2:19" x14ac:dyDescent="0.25">
      <c r="B66">
        <v>10063</v>
      </c>
      <c r="C66">
        <v>1063</v>
      </c>
      <c r="D66">
        <v>1064</v>
      </c>
      <c r="F66" t="str">
        <v>Beam</v>
      </c>
      <c r="G66" t="str">
        <v>Cap</v>
      </c>
      <c r="H66" t="str">
        <v>Cap</v>
      </c>
      <c r="I66" t="str">
        <v>Fc_4</v>
      </c>
      <c r="M66">
        <v>10063</v>
      </c>
      <c r="N66">
        <v>0</v>
      </c>
      <c r="O66">
        <v>0</v>
      </c>
      <c r="P66">
        <v>1.75</v>
      </c>
      <c r="Q66">
        <v>0</v>
      </c>
      <c r="R66">
        <v>0</v>
      </c>
      <c r="S66">
        <v>1.75</v>
      </c>
    </row>
    <row r="67" spans="2:19" x14ac:dyDescent="0.25">
      <c r="B67">
        <v>10064</v>
      </c>
      <c r="C67">
        <v>1064</v>
      </c>
      <c r="D67">
        <v>1065</v>
      </c>
      <c r="F67" t="str">
        <v>Beam</v>
      </c>
      <c r="G67" t="str">
        <v>Cap</v>
      </c>
      <c r="H67" t="str">
        <v>Cap</v>
      </c>
      <c r="I67" t="str">
        <v>Fc_4</v>
      </c>
      <c r="M67">
        <v>10064</v>
      </c>
      <c r="N67">
        <v>0</v>
      </c>
      <c r="O67">
        <v>0</v>
      </c>
      <c r="P67">
        <v>1.75</v>
      </c>
      <c r="Q67">
        <v>0</v>
      </c>
      <c r="R67">
        <v>0</v>
      </c>
      <c r="S67">
        <v>1.75</v>
      </c>
    </row>
    <row r="68" spans="2:19" x14ac:dyDescent="0.25">
      <c r="B68">
        <v>10065</v>
      </c>
      <c r="C68">
        <v>1065</v>
      </c>
      <c r="D68">
        <v>1066</v>
      </c>
      <c r="F68" t="str">
        <v>Beam</v>
      </c>
      <c r="G68" t="str">
        <v>Cap</v>
      </c>
      <c r="H68" t="str">
        <v>Cap</v>
      </c>
      <c r="I68" t="str">
        <v>Fc_4</v>
      </c>
      <c r="M68">
        <v>10065</v>
      </c>
      <c r="N68">
        <v>0</v>
      </c>
      <c r="O68">
        <v>0</v>
      </c>
      <c r="P68">
        <v>1.75</v>
      </c>
      <c r="Q68">
        <v>0</v>
      </c>
      <c r="R68">
        <v>0</v>
      </c>
      <c r="S68">
        <v>1.75</v>
      </c>
    </row>
    <row r="69" spans="2:19" x14ac:dyDescent="0.25">
      <c r="B69">
        <v>10066</v>
      </c>
      <c r="C69">
        <v>1066</v>
      </c>
      <c r="D69">
        <v>1067</v>
      </c>
      <c r="F69" t="str">
        <v>Beam</v>
      </c>
      <c r="G69" t="str">
        <v>Cap</v>
      </c>
      <c r="H69" t="str">
        <v>Cap</v>
      </c>
      <c r="I69" t="str">
        <v>Fc_4</v>
      </c>
      <c r="M69">
        <v>10066</v>
      </c>
      <c r="N69">
        <v>0</v>
      </c>
      <c r="O69">
        <v>0</v>
      </c>
      <c r="P69">
        <v>1.75</v>
      </c>
      <c r="Q69">
        <v>0</v>
      </c>
      <c r="R69">
        <v>0</v>
      </c>
      <c r="S69">
        <v>1.75</v>
      </c>
    </row>
    <row r="70" spans="2:19" x14ac:dyDescent="0.25">
      <c r="B70">
        <v>10067</v>
      </c>
      <c r="C70">
        <v>1067</v>
      </c>
      <c r="D70">
        <v>1068</v>
      </c>
      <c r="F70" t="str">
        <v>Beam</v>
      </c>
      <c r="G70" t="str">
        <v>Cap</v>
      </c>
      <c r="H70" t="str">
        <v>Cap</v>
      </c>
      <c r="I70" t="str">
        <v>Fc_4</v>
      </c>
      <c r="M70">
        <v>10067</v>
      </c>
      <c r="N70">
        <v>0</v>
      </c>
      <c r="O70">
        <v>0</v>
      </c>
      <c r="P70">
        <v>1.75</v>
      </c>
      <c r="Q70">
        <v>0</v>
      </c>
      <c r="R70">
        <v>0</v>
      </c>
      <c r="S70">
        <v>1.75</v>
      </c>
    </row>
    <row r="71" spans="2:19" x14ac:dyDescent="0.25">
      <c r="B71">
        <v>10068</v>
      </c>
      <c r="C71">
        <v>1068</v>
      </c>
      <c r="D71">
        <v>1069</v>
      </c>
      <c r="F71" t="str">
        <v>Beam</v>
      </c>
      <c r="G71" t="str">
        <v>Cap</v>
      </c>
      <c r="H71" t="str">
        <v>Cap</v>
      </c>
      <c r="I71" t="str">
        <v>Fc_4</v>
      </c>
      <c r="M71">
        <v>10068</v>
      </c>
      <c r="N71">
        <v>0</v>
      </c>
      <c r="O71">
        <v>0</v>
      </c>
      <c r="P71">
        <v>1.75</v>
      </c>
      <c r="Q71">
        <v>0</v>
      </c>
      <c r="R71">
        <v>0</v>
      </c>
      <c r="S71">
        <v>1.75</v>
      </c>
    </row>
    <row r="72" spans="2:19" x14ac:dyDescent="0.25">
      <c r="B72">
        <v>10069</v>
      </c>
      <c r="C72">
        <v>1069</v>
      </c>
      <c r="D72">
        <v>1070</v>
      </c>
      <c r="F72" t="str">
        <v>Beam</v>
      </c>
      <c r="G72" t="str">
        <v>Cap</v>
      </c>
      <c r="H72" t="str">
        <v>Cap</v>
      </c>
      <c r="I72" t="str">
        <v>Fc_4</v>
      </c>
      <c r="M72">
        <v>10069</v>
      </c>
      <c r="N72">
        <v>0</v>
      </c>
      <c r="O72">
        <v>0</v>
      </c>
      <c r="P72">
        <v>1.75</v>
      </c>
      <c r="Q72">
        <v>0</v>
      </c>
      <c r="R72">
        <v>0</v>
      </c>
      <c r="S72">
        <v>1.75</v>
      </c>
    </row>
    <row r="73" spans="2:19" x14ac:dyDescent="0.25">
      <c r="B73">
        <v>10070</v>
      </c>
      <c r="C73">
        <v>1070</v>
      </c>
      <c r="D73">
        <v>1071</v>
      </c>
      <c r="F73" t="str">
        <v>Beam</v>
      </c>
      <c r="G73" t="str">
        <v>Cap</v>
      </c>
      <c r="H73" t="str">
        <v>Cap</v>
      </c>
      <c r="I73" t="str">
        <v>Fc_4</v>
      </c>
      <c r="M73">
        <v>10070</v>
      </c>
      <c r="N73">
        <v>0</v>
      </c>
      <c r="O73">
        <v>0</v>
      </c>
      <c r="P73">
        <v>1.75</v>
      </c>
      <c r="Q73">
        <v>0</v>
      </c>
      <c r="R73">
        <v>0</v>
      </c>
      <c r="S73">
        <v>1.75</v>
      </c>
    </row>
    <row r="74" spans="2:19" x14ac:dyDescent="0.25">
      <c r="B74">
        <v>10071</v>
      </c>
      <c r="C74">
        <v>1071</v>
      </c>
      <c r="D74">
        <v>1072</v>
      </c>
      <c r="F74" t="str">
        <v>Beam</v>
      </c>
      <c r="G74" t="str">
        <v>Cap</v>
      </c>
      <c r="H74" t="str">
        <v>Cap</v>
      </c>
      <c r="I74" t="str">
        <v>Fc_4</v>
      </c>
      <c r="M74">
        <v>10071</v>
      </c>
      <c r="N74">
        <v>0</v>
      </c>
      <c r="O74">
        <v>0</v>
      </c>
      <c r="P74">
        <v>1.75</v>
      </c>
      <c r="Q74">
        <v>0</v>
      </c>
      <c r="R74">
        <v>0</v>
      </c>
      <c r="S74">
        <v>1.75</v>
      </c>
    </row>
    <row r="75" spans="2:19" x14ac:dyDescent="0.25">
      <c r="B75">
        <v>10072</v>
      </c>
      <c r="C75">
        <v>1072</v>
      </c>
      <c r="D75">
        <v>1073</v>
      </c>
      <c r="F75" t="str">
        <v>Beam</v>
      </c>
      <c r="G75" t="str">
        <v>Cap</v>
      </c>
      <c r="H75" t="str">
        <v>Cap</v>
      </c>
      <c r="I75" t="str">
        <v>Fc_4</v>
      </c>
      <c r="M75">
        <v>10072</v>
      </c>
      <c r="N75">
        <v>0</v>
      </c>
      <c r="O75">
        <v>0</v>
      </c>
      <c r="P75">
        <v>1.75</v>
      </c>
      <c r="Q75">
        <v>0</v>
      </c>
      <c r="R75">
        <v>0</v>
      </c>
      <c r="S75">
        <v>1.75</v>
      </c>
    </row>
    <row r="76" spans="2:19" x14ac:dyDescent="0.25">
      <c r="B76">
        <v>10073</v>
      </c>
      <c r="C76">
        <v>1073</v>
      </c>
      <c r="D76">
        <v>1074</v>
      </c>
      <c r="F76" t="str">
        <v>Beam</v>
      </c>
      <c r="G76" t="str">
        <v>Cap</v>
      </c>
      <c r="H76" t="str">
        <v>Cap</v>
      </c>
      <c r="I76" t="str">
        <v>Fc_4</v>
      </c>
      <c r="M76">
        <v>10073</v>
      </c>
      <c r="N76">
        <v>0</v>
      </c>
      <c r="O76">
        <v>0</v>
      </c>
      <c r="P76">
        <v>1.75</v>
      </c>
      <c r="Q76">
        <v>0</v>
      </c>
      <c r="R76">
        <v>0</v>
      </c>
      <c r="S76">
        <v>1.75</v>
      </c>
    </row>
    <row r="77" spans="2:19" x14ac:dyDescent="0.25">
      <c r="B77">
        <v>10074</v>
      </c>
      <c r="C77">
        <v>1074</v>
      </c>
      <c r="D77">
        <v>1075</v>
      </c>
      <c r="F77" t="str">
        <v>Beam</v>
      </c>
      <c r="G77" t="str">
        <v>Cap</v>
      </c>
      <c r="H77" t="str">
        <v>Cap</v>
      </c>
      <c r="I77" t="str">
        <v>Fc_4</v>
      </c>
      <c r="M77">
        <v>10074</v>
      </c>
      <c r="N77">
        <v>0</v>
      </c>
      <c r="O77">
        <v>0</v>
      </c>
      <c r="P77">
        <v>1.75</v>
      </c>
      <c r="Q77">
        <v>0</v>
      </c>
      <c r="R77">
        <v>0</v>
      </c>
      <c r="S77">
        <v>1.75</v>
      </c>
    </row>
    <row r="78" spans="2:19" x14ac:dyDescent="0.25">
      <c r="B78">
        <v>10075</v>
      </c>
      <c r="C78">
        <v>1075</v>
      </c>
      <c r="D78">
        <v>1076</v>
      </c>
      <c r="F78" t="str">
        <v>Beam</v>
      </c>
      <c r="G78" t="str">
        <v>Cap</v>
      </c>
      <c r="H78" t="str">
        <v>Cap</v>
      </c>
      <c r="I78" t="str">
        <v>Fc_4</v>
      </c>
      <c r="M78">
        <v>10075</v>
      </c>
      <c r="N78">
        <v>0</v>
      </c>
      <c r="O78">
        <v>0</v>
      </c>
      <c r="P78">
        <v>1.75</v>
      </c>
      <c r="Q78">
        <v>0</v>
      </c>
      <c r="R78">
        <v>0</v>
      </c>
      <c r="S78">
        <v>1.75</v>
      </c>
    </row>
    <row r="79" spans="2:19" x14ac:dyDescent="0.25">
      <c r="B79">
        <v>10076</v>
      </c>
      <c r="C79">
        <v>1076</v>
      </c>
      <c r="D79">
        <v>1077</v>
      </c>
      <c r="F79" t="str">
        <v>Beam</v>
      </c>
      <c r="G79" t="str">
        <v>Cap</v>
      </c>
      <c r="H79" t="str">
        <v>Cap</v>
      </c>
      <c r="I79" t="str">
        <v>Fc_4</v>
      </c>
      <c r="M79">
        <v>10076</v>
      </c>
      <c r="N79">
        <v>0</v>
      </c>
      <c r="O79">
        <v>0</v>
      </c>
      <c r="P79">
        <v>1.75</v>
      </c>
      <c r="Q79">
        <v>0</v>
      </c>
      <c r="R79">
        <v>0</v>
      </c>
      <c r="S79">
        <v>1.75</v>
      </c>
    </row>
    <row r="80" spans="2:19" x14ac:dyDescent="0.25">
      <c r="B80">
        <v>10077</v>
      </c>
      <c r="C80">
        <v>1077</v>
      </c>
      <c r="D80">
        <v>1078</v>
      </c>
      <c r="F80" t="str">
        <v>Beam</v>
      </c>
      <c r="G80" t="str">
        <v>Cap</v>
      </c>
      <c r="H80" t="str">
        <v>Cap</v>
      </c>
      <c r="I80" t="str">
        <v>Fc_4</v>
      </c>
      <c r="M80">
        <v>10077</v>
      </c>
      <c r="N80">
        <v>0</v>
      </c>
      <c r="O80">
        <v>0</v>
      </c>
      <c r="P80">
        <v>1.75</v>
      </c>
      <c r="Q80">
        <v>0</v>
      </c>
      <c r="R80">
        <v>0</v>
      </c>
      <c r="S80">
        <v>1.75</v>
      </c>
    </row>
    <row r="81" spans="2:19" x14ac:dyDescent="0.25">
      <c r="B81">
        <v>10078</v>
      </c>
      <c r="C81">
        <v>1078</v>
      </c>
      <c r="D81">
        <v>1079</v>
      </c>
      <c r="F81" t="str">
        <v>Beam</v>
      </c>
      <c r="G81" t="str">
        <v>Cap</v>
      </c>
      <c r="H81" t="str">
        <v>Cap</v>
      </c>
      <c r="I81" t="str">
        <v>Fc_4</v>
      </c>
      <c r="M81">
        <v>10078</v>
      </c>
      <c r="N81">
        <v>0</v>
      </c>
      <c r="O81">
        <v>0</v>
      </c>
      <c r="P81">
        <v>1.75</v>
      </c>
      <c r="Q81">
        <v>0</v>
      </c>
      <c r="R81">
        <v>0</v>
      </c>
      <c r="S81">
        <v>1.75</v>
      </c>
    </row>
    <row r="82" spans="2:19" x14ac:dyDescent="0.25">
      <c r="B82">
        <v>10079</v>
      </c>
      <c r="C82">
        <v>1079</v>
      </c>
      <c r="D82">
        <v>1080</v>
      </c>
      <c r="F82" t="str">
        <v>Beam</v>
      </c>
      <c r="G82" t="str">
        <v>Cap</v>
      </c>
      <c r="H82" t="str">
        <v>Cap</v>
      </c>
      <c r="I82" t="str">
        <v>Fc_4</v>
      </c>
      <c r="M82">
        <v>10079</v>
      </c>
      <c r="N82">
        <v>0</v>
      </c>
      <c r="O82">
        <v>0</v>
      </c>
      <c r="P82">
        <v>1.75</v>
      </c>
      <c r="Q82">
        <v>0</v>
      </c>
      <c r="R82">
        <v>0</v>
      </c>
      <c r="S82">
        <v>1.75</v>
      </c>
    </row>
    <row r="83" spans="2:19" x14ac:dyDescent="0.25">
      <c r="B83">
        <v>10080</v>
      </c>
      <c r="C83">
        <v>1080</v>
      </c>
      <c r="D83">
        <v>1081</v>
      </c>
      <c r="F83" t="str">
        <v>Beam</v>
      </c>
      <c r="G83" t="str">
        <v>Cap</v>
      </c>
      <c r="H83" t="str">
        <v>Cap</v>
      </c>
      <c r="I83" t="str">
        <v>Fc_4</v>
      </c>
      <c r="M83">
        <v>10080</v>
      </c>
      <c r="N83">
        <v>0</v>
      </c>
      <c r="O83">
        <v>0</v>
      </c>
      <c r="P83">
        <v>1.75</v>
      </c>
      <c r="Q83">
        <v>0</v>
      </c>
      <c r="R83">
        <v>0</v>
      </c>
      <c r="S83">
        <v>1.75</v>
      </c>
    </row>
    <row r="84" spans="2:19" x14ac:dyDescent="0.25">
      <c r="B84">
        <v>10081</v>
      </c>
      <c r="C84">
        <v>1081</v>
      </c>
      <c r="D84">
        <v>1082</v>
      </c>
      <c r="F84" t="str">
        <v>Beam</v>
      </c>
      <c r="G84" t="str">
        <v>Cap</v>
      </c>
      <c r="H84" t="str">
        <v>Cap</v>
      </c>
      <c r="I84" t="str">
        <v>Fc_4</v>
      </c>
      <c r="M84">
        <v>10081</v>
      </c>
      <c r="N84">
        <v>0</v>
      </c>
      <c r="O84">
        <v>0</v>
      </c>
      <c r="P84">
        <v>1.75</v>
      </c>
      <c r="Q84">
        <v>0</v>
      </c>
      <c r="R84">
        <v>0</v>
      </c>
      <c r="S84">
        <v>1.75</v>
      </c>
    </row>
    <row r="85" spans="2:19" x14ac:dyDescent="0.25">
      <c r="B85">
        <v>10082</v>
      </c>
      <c r="C85">
        <v>1082</v>
      </c>
      <c r="D85">
        <v>1083</v>
      </c>
      <c r="F85" t="str">
        <v>Beam</v>
      </c>
      <c r="G85" t="str">
        <v>Cap</v>
      </c>
      <c r="H85" t="str">
        <v>Cap</v>
      </c>
      <c r="I85" t="str">
        <v>Fc_4</v>
      </c>
      <c r="M85">
        <v>10082</v>
      </c>
      <c r="N85">
        <v>0</v>
      </c>
      <c r="O85">
        <v>0</v>
      </c>
      <c r="P85">
        <v>1.75</v>
      </c>
      <c r="Q85">
        <v>0</v>
      </c>
      <c r="R85">
        <v>0</v>
      </c>
      <c r="S85">
        <v>1.75</v>
      </c>
    </row>
    <row r="86" spans="2:19" x14ac:dyDescent="0.25">
      <c r="B86">
        <v>10083</v>
      </c>
      <c r="C86">
        <v>1083</v>
      </c>
      <c r="D86">
        <v>1084</v>
      </c>
      <c r="F86" t="str">
        <v>Beam</v>
      </c>
      <c r="G86" t="str">
        <v>Cap</v>
      </c>
      <c r="H86" t="str">
        <v>Cap</v>
      </c>
      <c r="I86" t="str">
        <v>Fc_4</v>
      </c>
      <c r="M86">
        <v>10083</v>
      </c>
      <c r="N86">
        <v>0</v>
      </c>
      <c r="O86">
        <v>0</v>
      </c>
      <c r="P86">
        <v>1.75</v>
      </c>
      <c r="Q86">
        <v>0</v>
      </c>
      <c r="R86">
        <v>0</v>
      </c>
      <c r="S86">
        <v>1.75</v>
      </c>
    </row>
    <row r="87" spans="2:19" x14ac:dyDescent="0.25">
      <c r="B87">
        <v>10084</v>
      </c>
      <c r="C87">
        <v>1084</v>
      </c>
      <c r="D87">
        <v>1085</v>
      </c>
      <c r="F87" t="str">
        <v>Beam</v>
      </c>
      <c r="G87" t="str">
        <v>Cap</v>
      </c>
      <c r="H87" t="str">
        <v>Cap</v>
      </c>
      <c r="I87" t="str">
        <v>Fc_4</v>
      </c>
      <c r="M87">
        <v>10084</v>
      </c>
      <c r="N87">
        <v>0</v>
      </c>
      <c r="O87">
        <v>0</v>
      </c>
      <c r="P87">
        <v>1.75</v>
      </c>
      <c r="Q87">
        <v>0</v>
      </c>
      <c r="R87">
        <v>0</v>
      </c>
      <c r="S87">
        <v>1.75</v>
      </c>
    </row>
    <row r="88" spans="2:19" x14ac:dyDescent="0.25">
      <c r="B88">
        <v>10085</v>
      </c>
      <c r="C88">
        <v>1085</v>
      </c>
      <c r="D88">
        <v>1086</v>
      </c>
      <c r="F88" t="str">
        <v>Beam</v>
      </c>
      <c r="G88" t="str">
        <v>Cap</v>
      </c>
      <c r="H88" t="str">
        <v>Cap</v>
      </c>
      <c r="I88" t="str">
        <v>Fc_4</v>
      </c>
      <c r="M88">
        <v>10085</v>
      </c>
      <c r="N88">
        <v>0</v>
      </c>
      <c r="O88">
        <v>0</v>
      </c>
      <c r="P88">
        <v>1.75</v>
      </c>
      <c r="Q88">
        <v>0</v>
      </c>
      <c r="R88">
        <v>0</v>
      </c>
      <c r="S88">
        <v>1.75</v>
      </c>
    </row>
    <row r="89" spans="2:19" x14ac:dyDescent="0.25">
      <c r="B89">
        <v>10086</v>
      </c>
      <c r="C89">
        <v>1086</v>
      </c>
      <c r="D89">
        <v>1087</v>
      </c>
      <c r="F89" t="str">
        <v>Beam</v>
      </c>
      <c r="G89" t="str">
        <v>Cap</v>
      </c>
      <c r="H89" t="str">
        <v>Cap</v>
      </c>
      <c r="I89" t="str">
        <v>Fc_4</v>
      </c>
      <c r="M89">
        <v>10086</v>
      </c>
      <c r="N89">
        <v>0</v>
      </c>
      <c r="O89">
        <v>0</v>
      </c>
      <c r="P89">
        <v>1.75</v>
      </c>
      <c r="Q89">
        <v>0</v>
      </c>
      <c r="R89">
        <v>0</v>
      </c>
      <c r="S89">
        <v>1.75</v>
      </c>
    </row>
    <row r="90" spans="2:19" x14ac:dyDescent="0.25">
      <c r="B90">
        <v>10087</v>
      </c>
      <c r="C90">
        <v>1087</v>
      </c>
      <c r="D90">
        <v>1088</v>
      </c>
      <c r="F90" t="str">
        <v>Beam</v>
      </c>
      <c r="G90" t="str">
        <v>Cap</v>
      </c>
      <c r="H90" t="str">
        <v>Cap</v>
      </c>
      <c r="I90" t="str">
        <v>Fc_4</v>
      </c>
      <c r="M90">
        <v>10087</v>
      </c>
      <c r="N90">
        <v>0</v>
      </c>
      <c r="O90">
        <v>0</v>
      </c>
      <c r="P90">
        <v>1.75</v>
      </c>
      <c r="Q90">
        <v>0</v>
      </c>
      <c r="R90">
        <v>0</v>
      </c>
      <c r="S90">
        <v>1.75</v>
      </c>
    </row>
    <row r="91" spans="2:19" x14ac:dyDescent="0.25">
      <c r="B91">
        <v>20000</v>
      </c>
      <c r="C91">
        <v>2000</v>
      </c>
      <c r="D91">
        <v>2001</v>
      </c>
      <c r="F91" t="str">
        <v>Beam</v>
      </c>
      <c r="G91" t="str">
        <v>RIGID</v>
      </c>
      <c r="H91" t="str">
        <v>RIGID</v>
      </c>
      <c r="I91" t="str">
        <v>Rigid</v>
      </c>
      <c r="M91">
        <v>20000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2:19" x14ac:dyDescent="0.25">
      <c r="B92">
        <v>20001</v>
      </c>
      <c r="C92">
        <v>2001</v>
      </c>
      <c r="D92">
        <v>2002</v>
      </c>
      <c r="F92" t="str">
        <v>Beam</v>
      </c>
      <c r="G92" t="str">
        <v>RIGID</v>
      </c>
      <c r="H92" t="str">
        <v>RIGID</v>
      </c>
      <c r="I92" t="str">
        <v>Rigid</v>
      </c>
      <c r="M92">
        <v>20001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2:19" x14ac:dyDescent="0.25">
      <c r="B93">
        <v>20002</v>
      </c>
      <c r="C93">
        <v>2002</v>
      </c>
      <c r="D93">
        <v>2003</v>
      </c>
      <c r="F93" t="str">
        <v>Beam</v>
      </c>
      <c r="G93" t="str">
        <v>RIGID</v>
      </c>
      <c r="H93" t="str">
        <v>RIGID</v>
      </c>
      <c r="I93" t="str">
        <v>Rigid</v>
      </c>
      <c r="M93">
        <v>20002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2:19" x14ac:dyDescent="0.25">
      <c r="B94">
        <v>20003</v>
      </c>
      <c r="C94">
        <v>2003</v>
      </c>
      <c r="D94">
        <v>2004</v>
      </c>
      <c r="F94" t="str">
        <v>Beam</v>
      </c>
      <c r="G94" t="str">
        <v>RIGID</v>
      </c>
      <c r="H94" t="str">
        <v>RIGID</v>
      </c>
      <c r="I94" t="str">
        <v>Rigid</v>
      </c>
      <c r="M94">
        <v>20003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2:19" x14ac:dyDescent="0.25">
      <c r="B95">
        <v>20004</v>
      </c>
      <c r="C95">
        <v>2004</v>
      </c>
      <c r="D95">
        <v>2005</v>
      </c>
      <c r="F95" t="str">
        <v>Beam</v>
      </c>
      <c r="G95" t="str">
        <v>RIGID</v>
      </c>
      <c r="H95" t="str">
        <v>RIGID</v>
      </c>
      <c r="I95" t="str">
        <v>Rigid</v>
      </c>
      <c r="M95">
        <v>20004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2:19" x14ac:dyDescent="0.25">
      <c r="B96">
        <v>20005</v>
      </c>
      <c r="C96">
        <v>2005</v>
      </c>
      <c r="D96">
        <v>2006</v>
      </c>
      <c r="F96" t="str">
        <v>Beam</v>
      </c>
      <c r="G96" t="str">
        <v>RIGID</v>
      </c>
      <c r="H96" t="str">
        <v>RIGID</v>
      </c>
      <c r="I96" t="str">
        <v>Rigid</v>
      </c>
      <c r="M96">
        <v>20005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2:19" x14ac:dyDescent="0.25">
      <c r="B97">
        <v>20006</v>
      </c>
      <c r="C97">
        <v>2006</v>
      </c>
      <c r="D97">
        <v>2007</v>
      </c>
      <c r="F97" t="str">
        <v>Beam</v>
      </c>
      <c r="G97" t="str">
        <v>RIGID</v>
      </c>
      <c r="H97" t="str">
        <v>RIGID</v>
      </c>
      <c r="I97" t="str">
        <v>Rigid</v>
      </c>
      <c r="M97">
        <v>20006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2:19" x14ac:dyDescent="0.25">
      <c r="B98">
        <v>20007</v>
      </c>
      <c r="C98">
        <v>2007</v>
      </c>
      <c r="D98">
        <v>2008</v>
      </c>
      <c r="F98" t="str">
        <v>Beam</v>
      </c>
      <c r="G98" t="str">
        <v>RIGID</v>
      </c>
      <c r="H98" t="str">
        <v>RIGID</v>
      </c>
      <c r="I98" t="str">
        <v>Rigid</v>
      </c>
      <c r="M98">
        <v>20007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2:19" x14ac:dyDescent="0.25">
      <c r="B99">
        <v>20008</v>
      </c>
      <c r="C99">
        <v>2008</v>
      </c>
      <c r="D99">
        <v>2009</v>
      </c>
      <c r="F99" t="str">
        <v>Beam</v>
      </c>
      <c r="G99" t="str">
        <v>RIGID</v>
      </c>
      <c r="H99" t="str">
        <v>RIGID</v>
      </c>
      <c r="I99" t="str">
        <v>Rigid</v>
      </c>
      <c r="M99">
        <v>20008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2:19" x14ac:dyDescent="0.25">
      <c r="B100">
        <v>20009</v>
      </c>
      <c r="C100">
        <v>2009</v>
      </c>
      <c r="D100">
        <v>2010</v>
      </c>
      <c r="F100" t="str">
        <v>Beam</v>
      </c>
      <c r="G100" t="str">
        <v>RIGID</v>
      </c>
      <c r="H100" t="str">
        <v>RIGID</v>
      </c>
      <c r="I100" t="str">
        <v>Rigid</v>
      </c>
      <c r="M100">
        <v>20009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2:19" x14ac:dyDescent="0.25">
      <c r="B101">
        <v>20010</v>
      </c>
      <c r="C101">
        <v>2010</v>
      </c>
      <c r="D101">
        <v>2011</v>
      </c>
      <c r="F101" t="str">
        <v>Beam</v>
      </c>
      <c r="G101" t="str">
        <v>RIGID</v>
      </c>
      <c r="H101" t="str">
        <v>RIGID</v>
      </c>
      <c r="I101" t="str">
        <v>Rigid</v>
      </c>
      <c r="M101">
        <v>20010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2:19" x14ac:dyDescent="0.25">
      <c r="B102">
        <v>20011</v>
      </c>
      <c r="C102">
        <v>2011</v>
      </c>
      <c r="D102">
        <v>2012</v>
      </c>
      <c r="F102" t="str">
        <v>Beam</v>
      </c>
      <c r="G102" t="str">
        <v>RIGID</v>
      </c>
      <c r="H102" t="str">
        <v>RIGID</v>
      </c>
      <c r="I102" t="str">
        <v>Rigid</v>
      </c>
      <c r="M102">
        <v>20011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2:19" x14ac:dyDescent="0.25">
      <c r="B103">
        <v>20012</v>
      </c>
      <c r="C103">
        <v>2012</v>
      </c>
      <c r="D103">
        <v>2013</v>
      </c>
      <c r="F103" t="str">
        <v>Beam</v>
      </c>
      <c r="G103" t="str">
        <v>RIGID</v>
      </c>
      <c r="H103" t="str">
        <v>RIGID</v>
      </c>
      <c r="I103" t="str">
        <v>Rigid</v>
      </c>
      <c r="M103">
        <v>20012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2:19" x14ac:dyDescent="0.25">
      <c r="B104">
        <v>20013</v>
      </c>
      <c r="C104">
        <v>2013</v>
      </c>
      <c r="D104">
        <v>2014</v>
      </c>
      <c r="F104" t="str">
        <v>Beam</v>
      </c>
      <c r="G104" t="str">
        <v>RIGID</v>
      </c>
      <c r="H104" t="str">
        <v>RIGID</v>
      </c>
      <c r="I104" t="str">
        <v>Rigid</v>
      </c>
      <c r="M104">
        <v>20013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2:19" x14ac:dyDescent="0.25">
      <c r="B105">
        <v>20014</v>
      </c>
      <c r="C105">
        <v>2014</v>
      </c>
      <c r="D105">
        <v>2015</v>
      </c>
      <c r="F105" t="str">
        <v>Beam</v>
      </c>
      <c r="G105" t="str">
        <v>RIGID</v>
      </c>
      <c r="H105" t="str">
        <v>RIGID</v>
      </c>
      <c r="I105" t="str">
        <v>Rigid</v>
      </c>
      <c r="M105">
        <v>20014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2:19" x14ac:dyDescent="0.25">
      <c r="B106">
        <v>20015</v>
      </c>
      <c r="C106">
        <v>2015</v>
      </c>
      <c r="D106">
        <v>2016</v>
      </c>
      <c r="F106" t="str">
        <v>Beam</v>
      </c>
      <c r="G106" t="str">
        <v>RIGID</v>
      </c>
      <c r="H106" t="str">
        <v>RIGID</v>
      </c>
      <c r="I106" t="str">
        <v>Rigid</v>
      </c>
      <c r="M106">
        <v>20015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2:19" x14ac:dyDescent="0.25">
      <c r="B107">
        <v>20016</v>
      </c>
      <c r="C107">
        <v>2016</v>
      </c>
      <c r="D107">
        <v>2017</v>
      </c>
      <c r="F107" t="str">
        <v>Beam</v>
      </c>
      <c r="G107" t="str">
        <v>RIGID</v>
      </c>
      <c r="H107" t="str">
        <v>RIGID</v>
      </c>
      <c r="I107" t="str">
        <v>Rigid</v>
      </c>
      <c r="M107">
        <v>20016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2:19" x14ac:dyDescent="0.25">
      <c r="B108">
        <v>20017</v>
      </c>
      <c r="C108">
        <v>2017</v>
      </c>
      <c r="D108">
        <v>2018</v>
      </c>
      <c r="F108" t="str">
        <v>Beam</v>
      </c>
      <c r="G108" t="str">
        <v>RIGID</v>
      </c>
      <c r="H108" t="str">
        <v>RIGID</v>
      </c>
      <c r="I108" t="str">
        <v>Rigid</v>
      </c>
      <c r="M108">
        <v>20017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2:19" x14ac:dyDescent="0.25">
      <c r="B109">
        <v>20018</v>
      </c>
      <c r="C109">
        <v>2018</v>
      </c>
      <c r="D109">
        <v>2019</v>
      </c>
      <c r="F109" t="str">
        <v>Beam</v>
      </c>
      <c r="G109" t="str">
        <v>RIGID</v>
      </c>
      <c r="H109" t="str">
        <v>RIGID</v>
      </c>
      <c r="I109" t="str">
        <v>Rigid</v>
      </c>
      <c r="M109">
        <v>20018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2:19" x14ac:dyDescent="0.25">
      <c r="B110">
        <v>20019</v>
      </c>
      <c r="C110">
        <v>2019</v>
      </c>
      <c r="D110">
        <v>2020</v>
      </c>
      <c r="F110" t="str">
        <v>Beam</v>
      </c>
      <c r="G110" t="str">
        <v>RIGID</v>
      </c>
      <c r="H110" t="str">
        <v>RIGID</v>
      </c>
      <c r="I110" t="str">
        <v>Rigid</v>
      </c>
      <c r="M110">
        <v>20019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2:19" x14ac:dyDescent="0.25">
      <c r="B111">
        <v>20020</v>
      </c>
      <c r="C111">
        <v>2020</v>
      </c>
      <c r="D111">
        <v>2021</v>
      </c>
      <c r="F111" t="str">
        <v>Beam</v>
      </c>
      <c r="G111" t="str">
        <v>RIGID</v>
      </c>
      <c r="H111" t="str">
        <v>RIGID</v>
      </c>
      <c r="I111" t="str">
        <v>Rigid</v>
      </c>
      <c r="M111">
        <v>20020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2:19" x14ac:dyDescent="0.25">
      <c r="B112">
        <v>20021</v>
      </c>
      <c r="C112">
        <v>2021</v>
      </c>
      <c r="D112">
        <v>2022</v>
      </c>
      <c r="F112" t="str">
        <v>Beam</v>
      </c>
      <c r="G112" t="str">
        <v>RIGID</v>
      </c>
      <c r="H112" t="str">
        <v>RIGID</v>
      </c>
      <c r="I112" t="str">
        <v>Rigid</v>
      </c>
      <c r="M112">
        <v>20021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2:19" x14ac:dyDescent="0.25">
      <c r="B113">
        <v>20022</v>
      </c>
      <c r="C113">
        <v>2022</v>
      </c>
      <c r="D113">
        <v>2023</v>
      </c>
      <c r="F113" t="str">
        <v>Beam</v>
      </c>
      <c r="G113" t="str">
        <v>RIGID</v>
      </c>
      <c r="H113" t="str">
        <v>RIGID</v>
      </c>
      <c r="I113" t="str">
        <v>Rigid</v>
      </c>
      <c r="M113">
        <v>20022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2:19" x14ac:dyDescent="0.25">
      <c r="B114">
        <v>20023</v>
      </c>
      <c r="C114">
        <v>2023</v>
      </c>
      <c r="D114">
        <v>2024</v>
      </c>
      <c r="F114" t="str">
        <v>Beam</v>
      </c>
      <c r="G114" t="str">
        <v>RIGID</v>
      </c>
      <c r="H114" t="str">
        <v>RIGID</v>
      </c>
      <c r="I114" t="str">
        <v>Rigid</v>
      </c>
      <c r="M114">
        <v>20023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2:19" x14ac:dyDescent="0.25">
      <c r="B115">
        <v>20024</v>
      </c>
      <c r="C115">
        <v>2024</v>
      </c>
      <c r="D115">
        <v>2025</v>
      </c>
      <c r="F115" t="str">
        <v>Beam</v>
      </c>
      <c r="G115" t="str">
        <v>RIGID</v>
      </c>
      <c r="H115" t="str">
        <v>RIGID</v>
      </c>
      <c r="I115" t="str">
        <v>Rigid</v>
      </c>
      <c r="M115">
        <v>20024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2:19" x14ac:dyDescent="0.25">
      <c r="B116">
        <v>20025</v>
      </c>
      <c r="C116">
        <v>2025</v>
      </c>
      <c r="D116">
        <v>2026</v>
      </c>
      <c r="F116" t="str">
        <v>Beam</v>
      </c>
      <c r="G116" t="str">
        <v>RIGID</v>
      </c>
      <c r="H116" t="str">
        <v>RIGID</v>
      </c>
      <c r="I116" t="str">
        <v>Rigid</v>
      </c>
      <c r="M116">
        <v>20025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2:19" x14ac:dyDescent="0.25">
      <c r="B117">
        <v>20026</v>
      </c>
      <c r="C117">
        <v>2026</v>
      </c>
      <c r="D117">
        <v>2027</v>
      </c>
      <c r="F117" t="str">
        <v>Beam</v>
      </c>
      <c r="G117" t="str">
        <v>RIGID</v>
      </c>
      <c r="H117" t="str">
        <v>RIGID</v>
      </c>
      <c r="I117" t="str">
        <v>Rigid</v>
      </c>
      <c r="M117">
        <v>20026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2:19" x14ac:dyDescent="0.25">
      <c r="B118">
        <v>20027</v>
      </c>
      <c r="C118">
        <v>2027</v>
      </c>
      <c r="D118">
        <v>2028</v>
      </c>
      <c r="F118" t="str">
        <v>Beam</v>
      </c>
      <c r="G118" t="str">
        <v>RIGID</v>
      </c>
      <c r="H118" t="str">
        <v>RIGID</v>
      </c>
      <c r="I118" t="str">
        <v>Rigid</v>
      </c>
      <c r="M118">
        <v>20027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2:19" x14ac:dyDescent="0.25">
      <c r="B119">
        <v>20028</v>
      </c>
      <c r="C119">
        <v>2028</v>
      </c>
      <c r="D119">
        <v>2029</v>
      </c>
      <c r="F119" t="str">
        <v>Beam</v>
      </c>
      <c r="G119" t="str">
        <v>RIGID</v>
      </c>
      <c r="H119" t="str">
        <v>RIGID</v>
      </c>
      <c r="I119" t="str">
        <v>Rigid</v>
      </c>
      <c r="M119">
        <v>20028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2:19" x14ac:dyDescent="0.25">
      <c r="B120">
        <v>20029</v>
      </c>
      <c r="C120">
        <v>2029</v>
      </c>
      <c r="D120">
        <v>2030</v>
      </c>
      <c r="F120" t="str">
        <v>Beam</v>
      </c>
      <c r="G120" t="str">
        <v>RIGID</v>
      </c>
      <c r="H120" t="str">
        <v>RIGID</v>
      </c>
      <c r="I120" t="str">
        <v>Rigid</v>
      </c>
      <c r="M120">
        <v>20029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2:19" x14ac:dyDescent="0.25">
      <c r="B121">
        <v>20030</v>
      </c>
      <c r="C121">
        <v>2030</v>
      </c>
      <c r="D121">
        <v>2031</v>
      </c>
      <c r="F121" t="str">
        <v>Beam</v>
      </c>
      <c r="G121" t="str">
        <v>RIGID</v>
      </c>
      <c r="H121" t="str">
        <v>RIGID</v>
      </c>
      <c r="I121" t="str">
        <v>Rigid</v>
      </c>
      <c r="M121">
        <v>20030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2:19" x14ac:dyDescent="0.25">
      <c r="B122">
        <v>20031</v>
      </c>
      <c r="C122">
        <v>2031</v>
      </c>
      <c r="D122">
        <v>2032</v>
      </c>
      <c r="F122" t="str">
        <v>Beam</v>
      </c>
      <c r="G122" t="str">
        <v>RIGID</v>
      </c>
      <c r="H122" t="str">
        <v>RIGID</v>
      </c>
      <c r="I122" t="str">
        <v>Rigid</v>
      </c>
      <c r="M122">
        <v>20031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2:19" x14ac:dyDescent="0.25">
      <c r="B123">
        <v>20032</v>
      </c>
      <c r="C123">
        <v>2032</v>
      </c>
      <c r="D123">
        <v>2033</v>
      </c>
      <c r="F123" t="str">
        <v>Beam</v>
      </c>
      <c r="G123" t="str">
        <v>RIGID</v>
      </c>
      <c r="H123" t="str">
        <v>RIGID</v>
      </c>
      <c r="I123" t="str">
        <v>Rigid</v>
      </c>
      <c r="M123">
        <v>20032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2:19" x14ac:dyDescent="0.25">
      <c r="B124">
        <v>20033</v>
      </c>
      <c r="C124">
        <v>2033</v>
      </c>
      <c r="D124">
        <v>2034</v>
      </c>
      <c r="F124" t="str">
        <v>Beam</v>
      </c>
      <c r="G124" t="str">
        <v>RIGID</v>
      </c>
      <c r="H124" t="str">
        <v>RIGID</v>
      </c>
      <c r="I124" t="str">
        <v>Rigid</v>
      </c>
      <c r="M124">
        <v>20033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2:19" x14ac:dyDescent="0.25">
      <c r="B125">
        <v>20034</v>
      </c>
      <c r="C125">
        <v>2034</v>
      </c>
      <c r="D125">
        <v>2035</v>
      </c>
      <c r="F125" t="str">
        <v>Beam</v>
      </c>
      <c r="G125" t="str">
        <v>RIGID</v>
      </c>
      <c r="H125" t="str">
        <v>RIGID</v>
      </c>
      <c r="I125" t="str">
        <v>Rigid</v>
      </c>
      <c r="M125">
        <v>20034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2:19" x14ac:dyDescent="0.25">
      <c r="B126">
        <v>20035</v>
      </c>
      <c r="C126">
        <v>2035</v>
      </c>
      <c r="D126">
        <v>2036</v>
      </c>
      <c r="F126" t="str">
        <v>Beam</v>
      </c>
      <c r="G126" t="str">
        <v>RIGID</v>
      </c>
      <c r="H126" t="str">
        <v>RIGID</v>
      </c>
      <c r="I126" t="str">
        <v>Rigid</v>
      </c>
      <c r="M126">
        <v>20035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2:19" x14ac:dyDescent="0.25">
      <c r="B127">
        <v>20036</v>
      </c>
      <c r="C127">
        <v>2036</v>
      </c>
      <c r="D127">
        <v>2037</v>
      </c>
      <c r="F127" t="str">
        <v>Beam</v>
      </c>
      <c r="G127" t="str">
        <v>RIGID</v>
      </c>
      <c r="H127" t="str">
        <v>RIGID</v>
      </c>
      <c r="I127" t="str">
        <v>Rigid</v>
      </c>
      <c r="M127">
        <v>20036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2:19" x14ac:dyDescent="0.25">
      <c r="B128">
        <v>20037</v>
      </c>
      <c r="C128">
        <v>2037</v>
      </c>
      <c r="D128">
        <v>2038</v>
      </c>
      <c r="F128" t="str">
        <v>Beam</v>
      </c>
      <c r="G128" t="str">
        <v>RIGID</v>
      </c>
      <c r="H128" t="str">
        <v>RIGID</v>
      </c>
      <c r="I128" t="str">
        <v>Rigid</v>
      </c>
      <c r="M128">
        <v>20037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2:19" x14ac:dyDescent="0.25">
      <c r="B129">
        <v>20038</v>
      </c>
      <c r="C129">
        <v>2038</v>
      </c>
      <c r="D129">
        <v>2039</v>
      </c>
      <c r="F129" t="str">
        <v>Beam</v>
      </c>
      <c r="G129" t="str">
        <v>RIGID</v>
      </c>
      <c r="H129" t="str">
        <v>RIGID</v>
      </c>
      <c r="I129" t="str">
        <v>Rigid</v>
      </c>
      <c r="M129">
        <v>20038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2:19" x14ac:dyDescent="0.25">
      <c r="B130">
        <v>20039</v>
      </c>
      <c r="C130">
        <v>2039</v>
      </c>
      <c r="D130">
        <v>2040</v>
      </c>
      <c r="F130" t="str">
        <v>Beam</v>
      </c>
      <c r="G130" t="str">
        <v>RIGID</v>
      </c>
      <c r="H130" t="str">
        <v>RIGID</v>
      </c>
      <c r="I130" t="str">
        <v>Rigid</v>
      </c>
      <c r="M130">
        <v>20039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 x14ac:dyDescent="0.25">
      <c r="B131">
        <v>20040</v>
      </c>
      <c r="C131">
        <v>2040</v>
      </c>
      <c r="D131">
        <v>2041</v>
      </c>
      <c r="F131" t="str">
        <v>Beam</v>
      </c>
      <c r="G131" t="str">
        <v>RIGID</v>
      </c>
      <c r="H131" t="str">
        <v>RIGID</v>
      </c>
      <c r="I131" t="str">
        <v>Rigid</v>
      </c>
      <c r="M131">
        <v>20040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2:19" x14ac:dyDescent="0.25">
      <c r="B132">
        <v>20041</v>
      </c>
      <c r="C132">
        <v>2041</v>
      </c>
      <c r="D132">
        <v>2042</v>
      </c>
      <c r="F132" t="str">
        <v>Beam</v>
      </c>
      <c r="G132" t="str">
        <v>RIGID</v>
      </c>
      <c r="H132" t="str">
        <v>RIGID</v>
      </c>
      <c r="I132" t="str">
        <v>Rigid</v>
      </c>
      <c r="M132">
        <v>20041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2:19" x14ac:dyDescent="0.25">
      <c r="B133">
        <v>20042</v>
      </c>
      <c r="C133">
        <v>2042</v>
      </c>
      <c r="D133">
        <v>2043</v>
      </c>
      <c r="F133" t="str">
        <v>Beam</v>
      </c>
      <c r="G133" t="str">
        <v>RIGID</v>
      </c>
      <c r="H133" t="str">
        <v>RIGID</v>
      </c>
      <c r="I133" t="str">
        <v>Rigid</v>
      </c>
      <c r="M133">
        <v>20042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2:19" x14ac:dyDescent="0.25">
      <c r="B134">
        <v>20043</v>
      </c>
      <c r="C134">
        <v>2043</v>
      </c>
      <c r="D134">
        <v>2044</v>
      </c>
      <c r="F134" t="str">
        <v>Beam</v>
      </c>
      <c r="G134" t="str">
        <v>RIGID</v>
      </c>
      <c r="H134" t="str">
        <v>RIGID</v>
      </c>
      <c r="I134" t="str">
        <v>Rigid</v>
      </c>
      <c r="M134">
        <v>20043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2:19" x14ac:dyDescent="0.25">
      <c r="B135">
        <v>20044</v>
      </c>
      <c r="C135">
        <v>2044</v>
      </c>
      <c r="D135">
        <v>2045</v>
      </c>
      <c r="F135" t="str">
        <v>Beam</v>
      </c>
      <c r="G135" t="str">
        <v>RIGID</v>
      </c>
      <c r="H135" t="str">
        <v>RIGID</v>
      </c>
      <c r="I135" t="str">
        <v>Rigid</v>
      </c>
      <c r="M135">
        <v>20044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2:19" x14ac:dyDescent="0.25">
      <c r="B136">
        <v>20045</v>
      </c>
      <c r="C136">
        <v>2045</v>
      </c>
      <c r="D136">
        <v>2046</v>
      </c>
      <c r="F136" t="str">
        <v>Beam</v>
      </c>
      <c r="G136" t="str">
        <v>RIGID</v>
      </c>
      <c r="H136" t="str">
        <v>RIGID</v>
      </c>
      <c r="I136" t="str">
        <v>Rigid</v>
      </c>
      <c r="M136">
        <v>20045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2:19" x14ac:dyDescent="0.25">
      <c r="B137">
        <v>20046</v>
      </c>
      <c r="C137">
        <v>2046</v>
      </c>
      <c r="D137">
        <v>2047</v>
      </c>
      <c r="F137" t="str">
        <v>Beam</v>
      </c>
      <c r="G137" t="str">
        <v>RIGID</v>
      </c>
      <c r="H137" t="str">
        <v>RIGID</v>
      </c>
      <c r="I137" t="str">
        <v>Rigid</v>
      </c>
      <c r="M137">
        <v>20046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2:19" x14ac:dyDescent="0.25">
      <c r="B138">
        <v>20047</v>
      </c>
      <c r="C138">
        <v>2047</v>
      </c>
      <c r="D138">
        <v>2048</v>
      </c>
      <c r="F138" t="str">
        <v>Beam</v>
      </c>
      <c r="G138" t="str">
        <v>RIGID</v>
      </c>
      <c r="H138" t="str">
        <v>RIGID</v>
      </c>
      <c r="I138" t="str">
        <v>Rigid</v>
      </c>
      <c r="M138">
        <v>20047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2:19" x14ac:dyDescent="0.25">
      <c r="B139">
        <v>20048</v>
      </c>
      <c r="C139">
        <v>2048</v>
      </c>
      <c r="D139">
        <v>2049</v>
      </c>
      <c r="F139" t="str">
        <v>Beam</v>
      </c>
      <c r="G139" t="str">
        <v>RIGID</v>
      </c>
      <c r="H139" t="str">
        <v>RIGID</v>
      </c>
      <c r="I139" t="str">
        <v>Rigid</v>
      </c>
      <c r="M139">
        <v>20048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2:19" x14ac:dyDescent="0.25">
      <c r="B140">
        <v>20049</v>
      </c>
      <c r="C140">
        <v>2049</v>
      </c>
      <c r="D140">
        <v>2050</v>
      </c>
      <c r="F140" t="str">
        <v>Beam</v>
      </c>
      <c r="G140" t="str">
        <v>RIGID</v>
      </c>
      <c r="H140" t="str">
        <v>RIGID</v>
      </c>
      <c r="I140" t="str">
        <v>Rigid</v>
      </c>
      <c r="M140">
        <v>20049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2:19" x14ac:dyDescent="0.25">
      <c r="B141">
        <v>20050</v>
      </c>
      <c r="C141">
        <v>2050</v>
      </c>
      <c r="D141">
        <v>2051</v>
      </c>
      <c r="F141" t="str">
        <v>Beam</v>
      </c>
      <c r="G141" t="str">
        <v>RIGID</v>
      </c>
      <c r="H141" t="str">
        <v>RIGID</v>
      </c>
      <c r="I141" t="str">
        <v>Rigid</v>
      </c>
      <c r="M141">
        <v>20050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2:19" x14ac:dyDescent="0.25">
      <c r="B142">
        <v>20051</v>
      </c>
      <c r="C142">
        <v>2051</v>
      </c>
      <c r="D142">
        <v>2052</v>
      </c>
      <c r="F142" t="str">
        <v>Beam</v>
      </c>
      <c r="G142" t="str">
        <v>RIGID</v>
      </c>
      <c r="H142" t="str">
        <v>RIGID</v>
      </c>
      <c r="I142" t="str">
        <v>Rigid</v>
      </c>
      <c r="M142">
        <v>20051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2:19" x14ac:dyDescent="0.25">
      <c r="B143">
        <v>20052</v>
      </c>
      <c r="C143">
        <v>2052</v>
      </c>
      <c r="D143">
        <v>2053</v>
      </c>
      <c r="F143" t="str">
        <v>Beam</v>
      </c>
      <c r="G143" t="str">
        <v>RIGID</v>
      </c>
      <c r="H143" t="str">
        <v>RIGID</v>
      </c>
      <c r="I143" t="str">
        <v>Rigid</v>
      </c>
      <c r="M143">
        <v>20052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2:19" x14ac:dyDescent="0.25">
      <c r="B144">
        <v>20053</v>
      </c>
      <c r="C144">
        <v>2053</v>
      </c>
      <c r="D144">
        <v>2054</v>
      </c>
      <c r="F144" t="str">
        <v>Beam</v>
      </c>
      <c r="G144" t="str">
        <v>RIGID</v>
      </c>
      <c r="H144" t="str">
        <v>RIGID</v>
      </c>
      <c r="I144" t="str">
        <v>Rigid</v>
      </c>
      <c r="M144">
        <v>20053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2:19" x14ac:dyDescent="0.25">
      <c r="B145">
        <v>20054</v>
      </c>
      <c r="C145">
        <v>2054</v>
      </c>
      <c r="D145">
        <v>2055</v>
      </c>
      <c r="F145" t="str">
        <v>Beam</v>
      </c>
      <c r="G145" t="str">
        <v>RIGID</v>
      </c>
      <c r="H145" t="str">
        <v>RIGID</v>
      </c>
      <c r="I145" t="str">
        <v>Rigid</v>
      </c>
      <c r="M145">
        <v>20054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2:19" x14ac:dyDescent="0.25">
      <c r="B146">
        <v>20055</v>
      </c>
      <c r="C146">
        <v>2055</v>
      </c>
      <c r="D146">
        <v>2056</v>
      </c>
      <c r="F146" t="str">
        <v>Beam</v>
      </c>
      <c r="G146" t="str">
        <v>RIGID</v>
      </c>
      <c r="H146" t="str">
        <v>RIGID</v>
      </c>
      <c r="I146" t="str">
        <v>Rigid</v>
      </c>
      <c r="M146">
        <v>20055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2:19" x14ac:dyDescent="0.25">
      <c r="B147">
        <v>20056</v>
      </c>
      <c r="C147">
        <v>2056</v>
      </c>
      <c r="D147">
        <v>2057</v>
      </c>
      <c r="F147" t="str">
        <v>Beam</v>
      </c>
      <c r="G147" t="str">
        <v>RIGID</v>
      </c>
      <c r="H147" t="str">
        <v>RIGID</v>
      </c>
      <c r="I147" t="str">
        <v>Rigid</v>
      </c>
      <c r="M147">
        <v>20056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2:19" x14ac:dyDescent="0.25">
      <c r="B148">
        <v>20057</v>
      </c>
      <c r="C148">
        <v>2057</v>
      </c>
      <c r="D148">
        <v>2058</v>
      </c>
      <c r="F148" t="str">
        <v>Beam</v>
      </c>
      <c r="G148" t="str">
        <v>RIGID</v>
      </c>
      <c r="H148" t="str">
        <v>RIGID</v>
      </c>
      <c r="I148" t="str">
        <v>Rigid</v>
      </c>
      <c r="M148">
        <v>20057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2:19" x14ac:dyDescent="0.25">
      <c r="B149">
        <v>20058</v>
      </c>
      <c r="C149">
        <v>2058</v>
      </c>
      <c r="D149">
        <v>2059</v>
      </c>
      <c r="F149" t="str">
        <v>Beam</v>
      </c>
      <c r="G149" t="str">
        <v>RIGID</v>
      </c>
      <c r="H149" t="str">
        <v>RIGID</v>
      </c>
      <c r="I149" t="str">
        <v>Rigid</v>
      </c>
      <c r="M149">
        <v>20058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2:19" x14ac:dyDescent="0.25">
      <c r="B150">
        <v>20059</v>
      </c>
      <c r="C150">
        <v>2059</v>
      </c>
      <c r="D150">
        <v>2060</v>
      </c>
      <c r="F150" t="str">
        <v>Beam</v>
      </c>
      <c r="G150" t="str">
        <v>RIGID</v>
      </c>
      <c r="H150" t="str">
        <v>RIGID</v>
      </c>
      <c r="I150" t="str">
        <v>Rigid</v>
      </c>
      <c r="M150">
        <v>20059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2:19" x14ac:dyDescent="0.25">
      <c r="B151">
        <v>20060</v>
      </c>
      <c r="C151">
        <v>2060</v>
      </c>
      <c r="D151">
        <v>2061</v>
      </c>
      <c r="F151" t="str">
        <v>Beam</v>
      </c>
      <c r="G151" t="str">
        <v>RIGID</v>
      </c>
      <c r="H151" t="str">
        <v>RIGID</v>
      </c>
      <c r="I151" t="str">
        <v>Rigid</v>
      </c>
      <c r="M151">
        <v>20060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2:19" x14ac:dyDescent="0.25">
      <c r="B152">
        <v>20061</v>
      </c>
      <c r="C152">
        <v>2061</v>
      </c>
      <c r="D152">
        <v>2062</v>
      </c>
      <c r="F152" t="str">
        <v>Beam</v>
      </c>
      <c r="G152" t="str">
        <v>RIGID</v>
      </c>
      <c r="H152" t="str">
        <v>RIGID</v>
      </c>
      <c r="I152" t="str">
        <v>Rigid</v>
      </c>
      <c r="M152">
        <v>20061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2:19" x14ac:dyDescent="0.25">
      <c r="B153">
        <v>20062</v>
      </c>
      <c r="C153">
        <v>2062</v>
      </c>
      <c r="D153">
        <v>2063</v>
      </c>
      <c r="F153" t="str">
        <v>Beam</v>
      </c>
      <c r="G153" t="str">
        <v>RIGID</v>
      </c>
      <c r="H153" t="str">
        <v>RIGID</v>
      </c>
      <c r="I153" t="str">
        <v>Rigid</v>
      </c>
      <c r="M153">
        <v>20062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2:19" x14ac:dyDescent="0.25">
      <c r="B154">
        <v>20063</v>
      </c>
      <c r="C154">
        <v>2063</v>
      </c>
      <c r="D154">
        <v>2064</v>
      </c>
      <c r="F154" t="str">
        <v>Beam</v>
      </c>
      <c r="G154" t="str">
        <v>RIGID</v>
      </c>
      <c r="H154" t="str">
        <v>RIGID</v>
      </c>
      <c r="I154" t="str">
        <v>Rigid</v>
      </c>
      <c r="M154">
        <v>20063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2:19" x14ac:dyDescent="0.25">
      <c r="B155">
        <v>20064</v>
      </c>
      <c r="C155">
        <v>2064</v>
      </c>
      <c r="D155">
        <v>2065</v>
      </c>
      <c r="F155" t="str">
        <v>Beam</v>
      </c>
      <c r="G155" t="str">
        <v>RIGID</v>
      </c>
      <c r="H155" t="str">
        <v>RIGID</v>
      </c>
      <c r="I155" t="str">
        <v>Rigid</v>
      </c>
      <c r="M155">
        <v>20064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2:19" x14ac:dyDescent="0.25">
      <c r="B156">
        <v>20065</v>
      </c>
      <c r="C156">
        <v>2065</v>
      </c>
      <c r="D156">
        <v>2066</v>
      </c>
      <c r="F156" t="str">
        <v>Beam</v>
      </c>
      <c r="G156" t="str">
        <v>RIGID</v>
      </c>
      <c r="H156" t="str">
        <v>RIGID</v>
      </c>
      <c r="I156" t="str">
        <v>Rigid</v>
      </c>
      <c r="M156">
        <v>20065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2:19" x14ac:dyDescent="0.25">
      <c r="B157">
        <v>20066</v>
      </c>
      <c r="C157">
        <v>2066</v>
      </c>
      <c r="D157">
        <v>2067</v>
      </c>
      <c r="F157" t="str">
        <v>Beam</v>
      </c>
      <c r="G157" t="str">
        <v>RIGID</v>
      </c>
      <c r="H157" t="str">
        <v>RIGID</v>
      </c>
      <c r="I157" t="str">
        <v>Rigid</v>
      </c>
      <c r="M157">
        <v>20066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2:19" x14ac:dyDescent="0.25">
      <c r="B158">
        <v>20067</v>
      </c>
      <c r="C158">
        <v>2067</v>
      </c>
      <c r="D158">
        <v>2068</v>
      </c>
      <c r="F158" t="str">
        <v>Beam</v>
      </c>
      <c r="G158" t="str">
        <v>RIGID</v>
      </c>
      <c r="H158" t="str">
        <v>RIGID</v>
      </c>
      <c r="I158" t="str">
        <v>Rigid</v>
      </c>
      <c r="M158">
        <v>20067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2:19" x14ac:dyDescent="0.25">
      <c r="B159">
        <v>20068</v>
      </c>
      <c r="C159">
        <v>2068</v>
      </c>
      <c r="D159">
        <v>2069</v>
      </c>
      <c r="F159" t="str">
        <v>Beam</v>
      </c>
      <c r="G159" t="str">
        <v>RIGID</v>
      </c>
      <c r="H159" t="str">
        <v>RIGID</v>
      </c>
      <c r="I159" t="str">
        <v>Rigid</v>
      </c>
      <c r="M159">
        <v>20068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2:19" x14ac:dyDescent="0.25">
      <c r="B160">
        <v>20069</v>
      </c>
      <c r="C160">
        <v>2069</v>
      </c>
      <c r="D160">
        <v>2070</v>
      </c>
      <c r="F160" t="str">
        <v>Beam</v>
      </c>
      <c r="G160" t="str">
        <v>RIGID</v>
      </c>
      <c r="H160" t="str">
        <v>RIGID</v>
      </c>
      <c r="I160" t="str">
        <v>Rigid</v>
      </c>
      <c r="M160">
        <v>20069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2:19" x14ac:dyDescent="0.25">
      <c r="B161">
        <v>20070</v>
      </c>
      <c r="C161">
        <v>2070</v>
      </c>
      <c r="D161">
        <v>2071</v>
      </c>
      <c r="F161" t="str">
        <v>Beam</v>
      </c>
      <c r="G161" t="str">
        <v>RIGID</v>
      </c>
      <c r="H161" t="str">
        <v>RIGID</v>
      </c>
      <c r="I161" t="str">
        <v>Rigid</v>
      </c>
      <c r="M161">
        <v>20070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2:19" x14ac:dyDescent="0.25">
      <c r="B162">
        <v>20071</v>
      </c>
      <c r="C162">
        <v>2071</v>
      </c>
      <c r="D162">
        <v>2072</v>
      </c>
      <c r="F162" t="str">
        <v>Beam</v>
      </c>
      <c r="G162" t="str">
        <v>RIGID</v>
      </c>
      <c r="H162" t="str">
        <v>RIGID</v>
      </c>
      <c r="I162" t="str">
        <v>Rigid</v>
      </c>
      <c r="M162">
        <v>20071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2:19" x14ac:dyDescent="0.25">
      <c r="B163">
        <v>20072</v>
      </c>
      <c r="C163">
        <v>2072</v>
      </c>
      <c r="D163">
        <v>2073</v>
      </c>
      <c r="F163" t="str">
        <v>Beam</v>
      </c>
      <c r="G163" t="str">
        <v>RIGID</v>
      </c>
      <c r="H163" t="str">
        <v>RIGID</v>
      </c>
      <c r="I163" t="str">
        <v>Rigid</v>
      </c>
      <c r="M163">
        <v>20072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2:19" x14ac:dyDescent="0.25">
      <c r="B164">
        <v>20073</v>
      </c>
      <c r="C164">
        <v>2073</v>
      </c>
      <c r="D164">
        <v>2074</v>
      </c>
      <c r="F164" t="str">
        <v>Beam</v>
      </c>
      <c r="G164" t="str">
        <v>RIGID</v>
      </c>
      <c r="H164" t="str">
        <v>RIGID</v>
      </c>
      <c r="I164" t="str">
        <v>Rigid</v>
      </c>
      <c r="M164">
        <v>20073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2:19" x14ac:dyDescent="0.25">
      <c r="B165">
        <v>20074</v>
      </c>
      <c r="C165">
        <v>2074</v>
      </c>
      <c r="D165">
        <v>2075</v>
      </c>
      <c r="F165" t="str">
        <v>Beam</v>
      </c>
      <c r="G165" t="str">
        <v>RIGID</v>
      </c>
      <c r="H165" t="str">
        <v>RIGID</v>
      </c>
      <c r="I165" t="str">
        <v>Rigid</v>
      </c>
      <c r="M165">
        <v>20074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2:19" x14ac:dyDescent="0.25">
      <c r="B166">
        <v>20075</v>
      </c>
      <c r="C166">
        <v>2075</v>
      </c>
      <c r="D166">
        <v>2076</v>
      </c>
      <c r="F166" t="str">
        <v>Beam</v>
      </c>
      <c r="G166" t="str">
        <v>RIGID</v>
      </c>
      <c r="H166" t="str">
        <v>RIGID</v>
      </c>
      <c r="I166" t="str">
        <v>Rigid</v>
      </c>
      <c r="M166">
        <v>20075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2:19" x14ac:dyDescent="0.25">
      <c r="B167">
        <v>20076</v>
      </c>
      <c r="C167">
        <v>2076</v>
      </c>
      <c r="D167">
        <v>2077</v>
      </c>
      <c r="F167" t="str">
        <v>Beam</v>
      </c>
      <c r="G167" t="str">
        <v>RIGID</v>
      </c>
      <c r="H167" t="str">
        <v>RIGID</v>
      </c>
      <c r="I167" t="str">
        <v>Rigid</v>
      </c>
      <c r="M167">
        <v>20076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2:19" x14ac:dyDescent="0.25">
      <c r="B168">
        <v>20077</v>
      </c>
      <c r="C168">
        <v>2077</v>
      </c>
      <c r="D168">
        <v>2078</v>
      </c>
      <c r="F168" t="str">
        <v>Beam</v>
      </c>
      <c r="G168" t="str">
        <v>RIGID</v>
      </c>
      <c r="H168" t="str">
        <v>RIGID</v>
      </c>
      <c r="I168" t="str">
        <v>Rigid</v>
      </c>
      <c r="M168">
        <v>20077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2:19" x14ac:dyDescent="0.25">
      <c r="B169">
        <v>20078</v>
      </c>
      <c r="C169">
        <v>2078</v>
      </c>
      <c r="D169">
        <v>2079</v>
      </c>
      <c r="F169" t="str">
        <v>Beam</v>
      </c>
      <c r="G169" t="str">
        <v>RIGID</v>
      </c>
      <c r="H169" t="str">
        <v>RIGID</v>
      </c>
      <c r="I169" t="str">
        <v>Rigid</v>
      </c>
      <c r="M169">
        <v>20078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2:19" x14ac:dyDescent="0.25">
      <c r="B170">
        <v>20079</v>
      </c>
      <c r="C170">
        <v>2079</v>
      </c>
      <c r="D170">
        <v>2080</v>
      </c>
      <c r="F170" t="str">
        <v>Beam</v>
      </c>
      <c r="G170" t="str">
        <v>RIGID</v>
      </c>
      <c r="H170" t="str">
        <v>RIGID</v>
      </c>
      <c r="I170" t="str">
        <v>Rigid</v>
      </c>
      <c r="M170">
        <v>20079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2:19" x14ac:dyDescent="0.25">
      <c r="B171">
        <v>20080</v>
      </c>
      <c r="C171">
        <v>2080</v>
      </c>
      <c r="D171">
        <v>2081</v>
      </c>
      <c r="F171" t="str">
        <v>Beam</v>
      </c>
      <c r="G171" t="str">
        <v>RIGID</v>
      </c>
      <c r="H171" t="str">
        <v>RIGID</v>
      </c>
      <c r="I171" t="str">
        <v>Rigid</v>
      </c>
      <c r="M171">
        <v>20080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2:19" x14ac:dyDescent="0.25">
      <c r="B172">
        <v>20081</v>
      </c>
      <c r="C172">
        <v>2081</v>
      </c>
      <c r="D172">
        <v>2082</v>
      </c>
      <c r="F172" t="str">
        <v>Beam</v>
      </c>
      <c r="G172" t="str">
        <v>RIGID</v>
      </c>
      <c r="H172" t="str">
        <v>RIGID</v>
      </c>
      <c r="I172" t="str">
        <v>Rigid</v>
      </c>
      <c r="M172">
        <v>20081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2:19" x14ac:dyDescent="0.25">
      <c r="B173">
        <v>20082</v>
      </c>
      <c r="C173">
        <v>2082</v>
      </c>
      <c r="D173">
        <v>2083</v>
      </c>
      <c r="F173" t="str">
        <v>Beam</v>
      </c>
      <c r="G173" t="str">
        <v>RIGID</v>
      </c>
      <c r="H173" t="str">
        <v>RIGID</v>
      </c>
      <c r="I173" t="str">
        <v>Rigid</v>
      </c>
      <c r="M173">
        <v>20082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2:19" x14ac:dyDescent="0.25">
      <c r="B174">
        <v>20083</v>
      </c>
      <c r="C174">
        <v>2083</v>
      </c>
      <c r="D174">
        <v>2084</v>
      </c>
      <c r="F174" t="str">
        <v>Beam</v>
      </c>
      <c r="G174" t="str">
        <v>RIGID</v>
      </c>
      <c r="H174" t="str">
        <v>RIGID</v>
      </c>
      <c r="I174" t="str">
        <v>Rigid</v>
      </c>
      <c r="M174">
        <v>20083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2:19" x14ac:dyDescent="0.25">
      <c r="B175">
        <v>20084</v>
      </c>
      <c r="C175">
        <v>2084</v>
      </c>
      <c r="D175">
        <v>2085</v>
      </c>
      <c r="F175" t="str">
        <v>Beam</v>
      </c>
      <c r="G175" t="str">
        <v>RIGID</v>
      </c>
      <c r="H175" t="str">
        <v>RIGID</v>
      </c>
      <c r="I175" t="str">
        <v>Rigid</v>
      </c>
      <c r="M175">
        <v>20084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2:19" x14ac:dyDescent="0.25">
      <c r="B176">
        <v>20085</v>
      </c>
      <c r="C176">
        <v>2085</v>
      </c>
      <c r="D176">
        <v>2086</v>
      </c>
      <c r="F176" t="str">
        <v>Beam</v>
      </c>
      <c r="G176" t="str">
        <v>RIGID</v>
      </c>
      <c r="H176" t="str">
        <v>RIGID</v>
      </c>
      <c r="I176" t="str">
        <v>Rigid</v>
      </c>
      <c r="M176">
        <v>20085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2:19" x14ac:dyDescent="0.25">
      <c r="B177">
        <v>20086</v>
      </c>
      <c r="C177">
        <v>2086</v>
      </c>
      <c r="D177">
        <v>2087</v>
      </c>
      <c r="F177" t="str">
        <v>Beam</v>
      </c>
      <c r="G177" t="str">
        <v>RIGID</v>
      </c>
      <c r="H177" t="str">
        <v>RIGID</v>
      </c>
      <c r="I177" t="str">
        <v>Rigid</v>
      </c>
      <c r="M177">
        <v>20086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2:19" x14ac:dyDescent="0.25">
      <c r="B178">
        <v>20087</v>
      </c>
      <c r="C178">
        <v>2087</v>
      </c>
      <c r="D178">
        <v>2088</v>
      </c>
      <c r="F178" t="str">
        <v>Beam</v>
      </c>
      <c r="G178" t="str">
        <v>RIGID</v>
      </c>
      <c r="H178" t="str">
        <v>RIGID</v>
      </c>
      <c r="I178" t="str">
        <v>Rigid</v>
      </c>
      <c r="M178">
        <v>20087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2:19" x14ac:dyDescent="0.25">
      <c r="B179">
        <v>30004</v>
      </c>
      <c r="C179">
        <v>1004</v>
      </c>
      <c r="D179">
        <v>2004</v>
      </c>
      <c r="F179" t="str">
        <v>Beam</v>
      </c>
      <c r="G179" t="str">
        <v>RIGID</v>
      </c>
      <c r="H179" t="str">
        <v>RIGID</v>
      </c>
      <c r="I179" t="str">
        <v>Rigid</v>
      </c>
      <c r="M179">
        <v>30004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2:19" x14ac:dyDescent="0.25">
      <c r="B180">
        <v>30020</v>
      </c>
      <c r="C180">
        <v>1020</v>
      </c>
      <c r="D180">
        <v>2020</v>
      </c>
      <c r="F180" t="str">
        <v>Beam</v>
      </c>
      <c r="G180" t="str">
        <v>RIGID</v>
      </c>
      <c r="H180" t="str">
        <v>RIGID</v>
      </c>
      <c r="I180" t="str">
        <v>Rigid</v>
      </c>
      <c r="M180">
        <v>30020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2:19" x14ac:dyDescent="0.25">
      <c r="B181">
        <v>30036</v>
      </c>
      <c r="C181">
        <v>1036</v>
      </c>
      <c r="D181">
        <v>2036</v>
      </c>
      <c r="F181" t="str">
        <v>Beam</v>
      </c>
      <c r="G181" t="str">
        <v>RIGID</v>
      </c>
      <c r="H181" t="str">
        <v>RIGID</v>
      </c>
      <c r="I181" t="str">
        <v>Rigid</v>
      </c>
      <c r="M181">
        <v>30036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2:19" x14ac:dyDescent="0.25">
      <c r="B182">
        <v>30052</v>
      </c>
      <c r="C182">
        <v>1052</v>
      </c>
      <c r="D182">
        <v>2052</v>
      </c>
      <c r="F182" t="str">
        <v>Beam</v>
      </c>
      <c r="G182" t="str">
        <v>RIGID</v>
      </c>
      <c r="H182" t="str">
        <v>RIGID</v>
      </c>
      <c r="I182" t="str">
        <v>Rigid</v>
      </c>
      <c r="M182">
        <v>30052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2:19" x14ac:dyDescent="0.25">
      <c r="B183">
        <v>30068</v>
      </c>
      <c r="C183">
        <v>1068</v>
      </c>
      <c r="D183">
        <v>2068</v>
      </c>
      <c r="F183" t="str">
        <v>Beam</v>
      </c>
      <c r="G183" t="str">
        <v>RIGID</v>
      </c>
      <c r="H183" t="str">
        <v>RIGID</v>
      </c>
      <c r="I183" t="str">
        <v>Rigid</v>
      </c>
      <c r="M183">
        <v>30068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2:19" x14ac:dyDescent="0.25">
      <c r="B184">
        <v>30084</v>
      </c>
      <c r="C184">
        <v>1084</v>
      </c>
      <c r="D184">
        <v>2084</v>
      </c>
      <c r="F184" t="str">
        <v>Beam</v>
      </c>
      <c r="G184" t="str">
        <v>RIGID</v>
      </c>
      <c r="H184" t="str">
        <v>RIGID</v>
      </c>
      <c r="I184" t="str">
        <v>Rigid</v>
      </c>
      <c r="M184">
        <v>30084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A046-DC58-4F9C-8C5F-2106555FAF19}">
  <sheetPr>
    <tabColor theme="6" tint="0.79998168889431442"/>
  </sheetPr>
  <dimension ref="B2:N10"/>
  <sheetViews>
    <sheetView workbookViewId="0">
      <selection activeCell="F3" sqref="F3"/>
    </sheetView>
  </sheetViews>
  <sheetFormatPr defaultRowHeight="15" x14ac:dyDescent="0.25"/>
  <cols>
    <col min="2" max="15" width="21.42578125" customWidth="1"/>
  </cols>
  <sheetData>
    <row r="2" spans="2:14" ht="15.75" thickBot="1" x14ac:dyDescent="0.3">
      <c r="B2" s="1" t="s">
        <v>14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</row>
    <row r="3" spans="2:14" ht="15.75" thickTop="1" x14ac:dyDescent="0.25">
      <c r="B3" s="5" cm="1">
        <f t="array" ref="B3:B10">_xlfn.LET(
_xlpm.interior_girders, _xlfn.DROP(_xlfn.DROP(_xlfn.ANCHORARRAY('Bridge Info'!D11),,1),,-1),
_xlpm.slab_members,_xlfn.ANCHORARRAY( 'Slab Members'!B3),
_xlfn._xlws.FILTER(_xlpm.slab_members, (ISNUMBER(MATCH(_xlpm.slab_members-20000,_xlpm.interior_girders,0))) + (ISNUMBER(MATCH(_xlpm.slab_members-20000,_xlpm.interior_girders-1,0))))
)</f>
        <v>20019</v>
      </c>
      <c r="C3" t="str" cm="1">
        <f t="array" ref="C3:C10">LEFT(_xlfn.ANCHORARRAY($B$3),0) &amp; "Fixed"</f>
        <v>Fixed</v>
      </c>
      <c r="D3" t="str" cm="1">
        <f t="array" ref="D3:D10">LEFT(_xlfn.ANCHORARRAY($B$3),0) &amp; "Fixed"</f>
        <v>Fixed</v>
      </c>
      <c r="E3" t="str" cm="1">
        <f t="array" ref="E3:E10">LEFT(_xlfn.ANCHORARRAY($B$3),0) &amp; "Fixed"</f>
        <v>Fixed</v>
      </c>
      <c r="F3" t="str" cm="1">
        <f t="array" ref="F3:F10">IF(ISNUMBER(MATCH(_xlfn.ANCHORARRAY($B$3)-20000,_xlfn.ANCHORARRAY('Bridge Info'!$D$11),0)), "Free","Fixed")</f>
        <v>Fixed</v>
      </c>
      <c r="G3" t="str" cm="1">
        <f t="array" ref="G3:G10">IF(ISNUMBER(MATCH(_xlfn.ANCHORARRAY($B$3)-20000,_xlfn.ANCHORARRAY('Bridge Info'!$D$11),0)), "Free","Fixed")</f>
        <v>Fixed</v>
      </c>
      <c r="H3" t="str" cm="1">
        <f t="array" ref="H3:H10">IF(ISNUMBER(MATCH(_xlfn.ANCHORARRAY($B$3)-20000,_xlfn.ANCHORARRAY('Bridge Info'!$D$11),0)), "Free","Fixed")</f>
        <v>Fixed</v>
      </c>
      <c r="I3" t="str" cm="1">
        <f t="array" ref="I3:I10">LEFT(_xlfn.ANCHORARRAY($B$3),0) &amp; "Fixed"</f>
        <v>Fixed</v>
      </c>
      <c r="J3" t="str" cm="1">
        <f t="array" ref="J3:J10">LEFT(_xlfn.ANCHORARRAY($B$3),0) &amp; "Fixed"</f>
        <v>Fixed</v>
      </c>
      <c r="K3" t="str" cm="1">
        <f t="array" ref="K3:K10">LEFT(_xlfn.ANCHORARRAY($B$3),0) &amp; "Fixed"</f>
        <v>Fixed</v>
      </c>
      <c r="L3" t="str" cm="1">
        <f t="array" ref="L3:L10">IF(ISNUMBER(MATCH(_xlfn.ANCHORARRAY($B$3)-20000,_xlfn.ANCHORARRAY('Bridge Info'!$D$11)-1,0)), "Free","Fixed")</f>
        <v>Free</v>
      </c>
      <c r="M3" t="str" cm="1">
        <f t="array" ref="M3:M10">IF(ISNUMBER(MATCH(_xlfn.ANCHORARRAY($B$3)-20000,_xlfn.ANCHORARRAY('Bridge Info'!$D$11)-1,0)), "Free","Fixed")</f>
        <v>Free</v>
      </c>
      <c r="N3" t="str" cm="1">
        <f t="array" ref="N3:N10">IF(ISNUMBER(MATCH(_xlfn.ANCHORARRAY($B$3)-20000,_xlfn.ANCHORARRAY('Bridge Info'!$D$11)-1,0)), "Free","Fixed")</f>
        <v>Free</v>
      </c>
    </row>
    <row r="4" spans="2:14" x14ac:dyDescent="0.25">
      <c r="B4">
        <v>20020</v>
      </c>
      <c r="C4" t="str">
        <v>Fixed</v>
      </c>
      <c r="D4" t="str">
        <v>Fixed</v>
      </c>
      <c r="E4" t="str">
        <v>Fixed</v>
      </c>
      <c r="F4" t="str">
        <v>Free</v>
      </c>
      <c r="G4" t="str">
        <v>Free</v>
      </c>
      <c r="H4" t="str">
        <v>Free</v>
      </c>
      <c r="I4" t="str">
        <v>Fixed</v>
      </c>
      <c r="J4" t="str">
        <v>Fixed</v>
      </c>
      <c r="K4" t="str">
        <v>Fixed</v>
      </c>
      <c r="L4" t="str">
        <v>Fixed</v>
      </c>
      <c r="M4" t="str">
        <v>Fixed</v>
      </c>
      <c r="N4" t="str">
        <v>Fixed</v>
      </c>
    </row>
    <row r="5" spans="2:14" x14ac:dyDescent="0.25">
      <c r="B5">
        <v>20035</v>
      </c>
      <c r="C5" t="str">
        <v>Fixed</v>
      </c>
      <c r="D5" t="str">
        <v>Fixed</v>
      </c>
      <c r="E5" t="str">
        <v>Fixed</v>
      </c>
      <c r="F5" t="str">
        <v>Fixed</v>
      </c>
      <c r="G5" t="str">
        <v>Fixed</v>
      </c>
      <c r="H5" t="str">
        <v>Fixed</v>
      </c>
      <c r="I5" t="str">
        <v>Fixed</v>
      </c>
      <c r="J5" t="str">
        <v>Fixed</v>
      </c>
      <c r="K5" t="str">
        <v>Fixed</v>
      </c>
      <c r="L5" t="str">
        <v>Free</v>
      </c>
      <c r="M5" t="str">
        <v>Free</v>
      </c>
      <c r="N5" t="str">
        <v>Free</v>
      </c>
    </row>
    <row r="6" spans="2:14" x14ac:dyDescent="0.25">
      <c r="B6">
        <v>20036</v>
      </c>
      <c r="C6" t="str">
        <v>Fixed</v>
      </c>
      <c r="D6" t="str">
        <v>Fixed</v>
      </c>
      <c r="E6" t="str">
        <v>Fixed</v>
      </c>
      <c r="F6" t="str">
        <v>Free</v>
      </c>
      <c r="G6" t="str">
        <v>Free</v>
      </c>
      <c r="H6" t="str">
        <v>Free</v>
      </c>
      <c r="I6" t="str">
        <v>Fixed</v>
      </c>
      <c r="J6" t="str">
        <v>Fixed</v>
      </c>
      <c r="K6" t="str">
        <v>Fixed</v>
      </c>
      <c r="L6" t="str">
        <v>Fixed</v>
      </c>
      <c r="M6" t="str">
        <v>Fixed</v>
      </c>
      <c r="N6" t="str">
        <v>Fixed</v>
      </c>
    </row>
    <row r="7" spans="2:14" x14ac:dyDescent="0.25">
      <c r="B7">
        <v>20051</v>
      </c>
      <c r="C7" t="str">
        <v>Fixed</v>
      </c>
      <c r="D7" t="str">
        <v>Fixed</v>
      </c>
      <c r="E7" t="str">
        <v>Fixed</v>
      </c>
      <c r="F7" t="str">
        <v>Fixed</v>
      </c>
      <c r="G7" t="str">
        <v>Fixed</v>
      </c>
      <c r="H7" t="str">
        <v>Fixed</v>
      </c>
      <c r="I7" t="str">
        <v>Fixed</v>
      </c>
      <c r="J7" t="str">
        <v>Fixed</v>
      </c>
      <c r="K7" t="str">
        <v>Fixed</v>
      </c>
      <c r="L7" t="str">
        <v>Free</v>
      </c>
      <c r="M7" t="str">
        <v>Free</v>
      </c>
      <c r="N7" t="str">
        <v>Free</v>
      </c>
    </row>
    <row r="8" spans="2:14" x14ac:dyDescent="0.25">
      <c r="B8">
        <v>20052</v>
      </c>
      <c r="C8" t="str">
        <v>Fixed</v>
      </c>
      <c r="D8" t="str">
        <v>Fixed</v>
      </c>
      <c r="E8" t="str">
        <v>Fixed</v>
      </c>
      <c r="F8" t="str">
        <v>Free</v>
      </c>
      <c r="G8" t="str">
        <v>Free</v>
      </c>
      <c r="H8" t="str">
        <v>Free</v>
      </c>
      <c r="I8" t="str">
        <v>Fixed</v>
      </c>
      <c r="J8" t="str">
        <v>Fixed</v>
      </c>
      <c r="K8" t="str">
        <v>Fixed</v>
      </c>
      <c r="L8" t="str">
        <v>Fixed</v>
      </c>
      <c r="M8" t="str">
        <v>Fixed</v>
      </c>
      <c r="N8" t="str">
        <v>Fixed</v>
      </c>
    </row>
    <row r="9" spans="2:14" x14ac:dyDescent="0.25">
      <c r="B9">
        <v>20067</v>
      </c>
      <c r="C9" t="str">
        <v>Fixed</v>
      </c>
      <c r="D9" t="str">
        <v>Fixed</v>
      </c>
      <c r="E9" t="str">
        <v>Fixed</v>
      </c>
      <c r="F9" t="str">
        <v>Fixed</v>
      </c>
      <c r="G9" t="str">
        <v>Fixed</v>
      </c>
      <c r="H9" t="str">
        <v>Fixed</v>
      </c>
      <c r="I9" t="str">
        <v>Fixed</v>
      </c>
      <c r="J9" t="str">
        <v>Fixed</v>
      </c>
      <c r="K9" t="str">
        <v>Fixed</v>
      </c>
      <c r="L9" t="str">
        <v>Free</v>
      </c>
      <c r="M9" t="str">
        <v>Free</v>
      </c>
      <c r="N9" t="str">
        <v>Free</v>
      </c>
    </row>
    <row r="10" spans="2:14" x14ac:dyDescent="0.25">
      <c r="B10">
        <v>20068</v>
      </c>
      <c r="C10" t="str">
        <v>Fixed</v>
      </c>
      <c r="D10" t="str">
        <v>Fixed</v>
      </c>
      <c r="E10" t="str">
        <v>Fixed</v>
      </c>
      <c r="F10" t="str">
        <v>Free</v>
      </c>
      <c r="G10" t="str">
        <v>Free</v>
      </c>
      <c r="H10" t="str">
        <v>Free</v>
      </c>
      <c r="I10" t="str">
        <v>Fixed</v>
      </c>
      <c r="J10" t="str">
        <v>Fixed</v>
      </c>
      <c r="K10" t="str">
        <v>Fixed</v>
      </c>
      <c r="L10" t="str">
        <v>Fixed</v>
      </c>
      <c r="M10" t="str">
        <v>Fixed</v>
      </c>
      <c r="N10" t="str">
        <v>Fixed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BBEC-69B5-47AA-A902-AA1C7EA8B6C4}">
  <sheetPr>
    <tabColor theme="6" tint="0.79998168889431442"/>
  </sheetPr>
  <dimension ref="B2:I8"/>
  <sheetViews>
    <sheetView workbookViewId="0">
      <selection activeCell="F3" sqref="F3"/>
    </sheetView>
  </sheetViews>
  <sheetFormatPr defaultRowHeight="15" x14ac:dyDescent="0.25"/>
  <cols>
    <col min="2" max="10" width="21.42578125" customWidth="1"/>
  </cols>
  <sheetData>
    <row r="2" spans="2:9" ht="15.75" thickBot="1" x14ac:dyDescent="0.3"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</row>
    <row r="3" spans="2:9" ht="15.75" thickTop="1" x14ac:dyDescent="0.25">
      <c r="B3" t="str" cm="1">
        <f t="array" ref="B3:B8">LEFT(_xlfn.ANCHORARRAY(C3),0) &amp; "stringers"</f>
        <v>stringers</v>
      </c>
      <c r="C3" cm="1">
        <f t="array" ref="C3:C8">_xlfn.LET(
_xlpm.girders,_xlfn.ANCHORARRAY('Bridge Info'!D11),
_xlpm.cap_joints,_xlfn.ANCHORARRAY( 'Cap Joints'!B3),
_xlpm.joints, _xlfn._xlws.FILTER(_xlpm.cap_joints, (ISNUMBER(MATCH(_xlpm.cap_joints-1000,_xlpm.girders,0)))),
_xlpm.joints
)</f>
        <v>1004</v>
      </c>
      <c r="D3" cm="1">
        <f t="array" ref="D3:D8">_xlfn.ANCHORARRAY($C$3)*0</f>
        <v>0</v>
      </c>
      <c r="E3" cm="1">
        <f t="array" ref="E3:E8">_xlfn.ANCHORARRAY($C$3)*0</f>
        <v>0</v>
      </c>
      <c r="F3" cm="1">
        <f t="array" ref="F3:F8">_xlfn.LET(
_xlpm.loads,'[1]CAP18 Input'!$L$60:$L$85,
_xlpm.filtered_loads, _xlfn._xlws.FILTER(_xlpm.loads,_xlpm.loads&lt;&gt;""),
_xlfn.BYROW(_xlfn.WRAPCOLS(_xlpm.filtered_loads,COUNT(_xlpm.filtered_loads)/2), _xlfn.LAMBDA(_xlpm.x, SUM(_xlpm.x))))</f>
        <v>-135.96375</v>
      </c>
      <c r="G3" cm="1">
        <f t="array" ref="G3:G8">_xlfn.ANCHORARRAY($C$3)*0</f>
        <v>0</v>
      </c>
      <c r="H3" cm="1">
        <f t="array" ref="H3:H8">_xlfn.ANCHORARRAY($C$3)*0</f>
        <v>0</v>
      </c>
      <c r="I3" cm="1">
        <f t="array" ref="I3:I8">_xlfn.ANCHORARRAY($C$3)*0</f>
        <v>0</v>
      </c>
    </row>
    <row r="4" spans="2:9" x14ac:dyDescent="0.25">
      <c r="B4" t="str">
        <v>stringers</v>
      </c>
      <c r="C4">
        <v>1020</v>
      </c>
      <c r="D4">
        <v>0</v>
      </c>
      <c r="E4">
        <v>0</v>
      </c>
      <c r="F4">
        <v>-156.04499999999999</v>
      </c>
      <c r="G4">
        <v>0</v>
      </c>
      <c r="H4">
        <v>0</v>
      </c>
      <c r="I4">
        <v>0</v>
      </c>
    </row>
    <row r="5" spans="2:9" x14ac:dyDescent="0.25">
      <c r="B5" t="str">
        <v>stringers</v>
      </c>
      <c r="C5">
        <v>1036</v>
      </c>
      <c r="D5">
        <v>0</v>
      </c>
      <c r="E5">
        <v>0</v>
      </c>
      <c r="F5">
        <v>-156.04499999999999</v>
      </c>
      <c r="G5">
        <v>0</v>
      </c>
      <c r="H5">
        <v>0</v>
      </c>
      <c r="I5">
        <v>0</v>
      </c>
    </row>
    <row r="6" spans="2:9" x14ac:dyDescent="0.25">
      <c r="B6" t="str">
        <v>stringers</v>
      </c>
      <c r="C6">
        <v>1052</v>
      </c>
      <c r="D6">
        <v>0</v>
      </c>
      <c r="E6">
        <v>0</v>
      </c>
      <c r="F6">
        <v>-156.04499999999999</v>
      </c>
      <c r="G6">
        <v>0</v>
      </c>
      <c r="H6">
        <v>0</v>
      </c>
      <c r="I6">
        <v>0</v>
      </c>
    </row>
    <row r="7" spans="2:9" x14ac:dyDescent="0.25">
      <c r="B7" t="str">
        <v>stringers</v>
      </c>
      <c r="C7">
        <v>1068</v>
      </c>
      <c r="D7">
        <v>0</v>
      </c>
      <c r="E7">
        <v>0</v>
      </c>
      <c r="F7">
        <v>-156.04499999999999</v>
      </c>
      <c r="G7">
        <v>0</v>
      </c>
      <c r="H7">
        <v>0</v>
      </c>
      <c r="I7">
        <v>0</v>
      </c>
    </row>
    <row r="8" spans="2:9" x14ac:dyDescent="0.25">
      <c r="B8" t="str">
        <v>stringers</v>
      </c>
      <c r="C8">
        <v>1084</v>
      </c>
      <c r="D8">
        <v>0</v>
      </c>
      <c r="E8">
        <v>0</v>
      </c>
      <c r="F8">
        <v>-135.96375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980D-577D-48AB-B848-5E98E0BA4130}">
  <sheetPr>
    <tabColor theme="6" tint="0.79998168889431442"/>
  </sheetPr>
  <dimension ref="B2:I90"/>
  <sheetViews>
    <sheetView workbookViewId="0">
      <selection activeCell="G7" sqref="G7"/>
    </sheetView>
  </sheetViews>
  <sheetFormatPr defaultRowHeight="15" x14ac:dyDescent="0.25"/>
  <cols>
    <col min="2" max="10" width="25.7109375" customWidth="1"/>
    <col min="11" max="11" width="21.42578125" customWidth="1"/>
  </cols>
  <sheetData>
    <row r="2" spans="2:9" ht="15.75" thickBot="1" x14ac:dyDescent="0.3">
      <c r="B2" s="1" t="s">
        <v>50</v>
      </c>
      <c r="C2" s="1" t="s">
        <v>58</v>
      </c>
      <c r="D2" s="1" t="s">
        <v>26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</row>
    <row r="3" spans="2:9" ht="15.75" thickTop="1" x14ac:dyDescent="0.25">
      <c r="B3" t="str" cm="1">
        <f t="array" ref="B3:B90">LEFT(_xlfn.ANCHORARRAY($C$3),0)&amp;"cap"</f>
        <v>cap</v>
      </c>
      <c r="C3" cm="1">
        <f t="array" ref="C3:C90">_xlfn.ANCHORARRAY('Cap Members'!B3)</f>
        <v>10000</v>
      </c>
      <c r="D3" t="str" cm="1">
        <f t="array" ref="D3:D90">LEFT(_xlfn.ANCHORARRAY($C$3),0)&amp;"Uniform Force"</f>
        <v>Uniform Force</v>
      </c>
      <c r="E3" t="str" cm="1">
        <f t="array" ref="E3:E90">LEFT(_xlfn.ANCHORARRAY($C$3),0)&amp;"Global Z"</f>
        <v>Global Z</v>
      </c>
      <c r="F3" cm="1">
        <f t="array" ref="F3:F90">_xlfn.ANCHORARRAY($C$3)*0 + ROUND([1]!capwtpersta+'[1]CAP18 Input'!$L$57:$L$57, 4)</f>
        <v>-1.0187999999999999</v>
      </c>
      <c r="G3" cm="1">
        <f t="array" ref="G3:G90">_xlfn.ANCHORARRAY(F3)</f>
        <v>-1.0187999999999999</v>
      </c>
      <c r="H3" cm="1">
        <f t="array" ref="H3:H90">_xlfn.ANCHORARRAY($C$3)*0</f>
        <v>0</v>
      </c>
      <c r="I3" cm="1">
        <f t="array" ref="I3:I90">_xlfn.ANCHORARRAY($C$3)*0 + 1</f>
        <v>1</v>
      </c>
    </row>
    <row r="4" spans="2:9" x14ac:dyDescent="0.25">
      <c r="B4" t="str">
        <v>cap</v>
      </c>
      <c r="C4">
        <v>10001</v>
      </c>
      <c r="D4" t="str">
        <v>Uniform Force</v>
      </c>
      <c r="E4" t="str">
        <v>Global Z</v>
      </c>
      <c r="F4">
        <v>-1.0187999999999999</v>
      </c>
      <c r="G4">
        <v>-1.0187999999999999</v>
      </c>
      <c r="H4">
        <v>0</v>
      </c>
      <c r="I4">
        <v>1</v>
      </c>
    </row>
    <row r="5" spans="2:9" x14ac:dyDescent="0.25">
      <c r="B5" t="str">
        <v>cap</v>
      </c>
      <c r="C5">
        <v>10002</v>
      </c>
      <c r="D5" t="str">
        <v>Uniform Force</v>
      </c>
      <c r="E5" t="str">
        <v>Global Z</v>
      </c>
      <c r="F5">
        <v>-1.0187999999999999</v>
      </c>
      <c r="G5">
        <v>-1.0187999999999999</v>
      </c>
      <c r="H5">
        <v>0</v>
      </c>
      <c r="I5">
        <v>1</v>
      </c>
    </row>
    <row r="6" spans="2:9" x14ac:dyDescent="0.25">
      <c r="B6" t="str">
        <v>cap</v>
      </c>
      <c r="C6">
        <v>10003</v>
      </c>
      <c r="D6" t="str">
        <v>Uniform Force</v>
      </c>
      <c r="E6" t="str">
        <v>Global Z</v>
      </c>
      <c r="F6">
        <v>-1.0187999999999999</v>
      </c>
      <c r="G6">
        <v>-1.0187999999999999</v>
      </c>
      <c r="H6">
        <v>0</v>
      </c>
      <c r="I6">
        <v>1</v>
      </c>
    </row>
    <row r="7" spans="2:9" x14ac:dyDescent="0.25">
      <c r="B7" t="str">
        <v>cap</v>
      </c>
      <c r="C7">
        <v>10004</v>
      </c>
      <c r="D7" t="str">
        <v>Uniform Force</v>
      </c>
      <c r="E7" t="str">
        <v>Global Z</v>
      </c>
      <c r="F7">
        <v>-1.0187999999999999</v>
      </c>
      <c r="G7">
        <v>-1.0187999999999999</v>
      </c>
      <c r="H7">
        <v>0</v>
      </c>
      <c r="I7">
        <v>1</v>
      </c>
    </row>
    <row r="8" spans="2:9" x14ac:dyDescent="0.25">
      <c r="B8" t="str">
        <v>cap</v>
      </c>
      <c r="C8">
        <v>10005</v>
      </c>
      <c r="D8" t="str">
        <v>Uniform Force</v>
      </c>
      <c r="E8" t="str">
        <v>Global Z</v>
      </c>
      <c r="F8">
        <v>-1.0187999999999999</v>
      </c>
      <c r="G8">
        <v>-1.0187999999999999</v>
      </c>
      <c r="H8">
        <v>0</v>
      </c>
      <c r="I8">
        <v>1</v>
      </c>
    </row>
    <row r="9" spans="2:9" x14ac:dyDescent="0.25">
      <c r="B9" t="str">
        <v>cap</v>
      </c>
      <c r="C9">
        <v>10006</v>
      </c>
      <c r="D9" t="str">
        <v>Uniform Force</v>
      </c>
      <c r="E9" t="str">
        <v>Global Z</v>
      </c>
      <c r="F9">
        <v>-1.0187999999999999</v>
      </c>
      <c r="G9">
        <v>-1.0187999999999999</v>
      </c>
      <c r="H9">
        <v>0</v>
      </c>
      <c r="I9">
        <v>1</v>
      </c>
    </row>
    <row r="10" spans="2:9" x14ac:dyDescent="0.25">
      <c r="B10" t="str">
        <v>cap</v>
      </c>
      <c r="C10">
        <v>10007</v>
      </c>
      <c r="D10" t="str">
        <v>Uniform Force</v>
      </c>
      <c r="E10" t="str">
        <v>Global Z</v>
      </c>
      <c r="F10">
        <v>-1.0187999999999999</v>
      </c>
      <c r="G10">
        <v>-1.0187999999999999</v>
      </c>
      <c r="H10">
        <v>0</v>
      </c>
      <c r="I10">
        <v>1</v>
      </c>
    </row>
    <row r="11" spans="2:9" x14ac:dyDescent="0.25">
      <c r="B11" t="str">
        <v>cap</v>
      </c>
      <c r="C11">
        <v>10008</v>
      </c>
      <c r="D11" t="str">
        <v>Uniform Force</v>
      </c>
      <c r="E11" t="str">
        <v>Global Z</v>
      </c>
      <c r="F11">
        <v>-1.0187999999999999</v>
      </c>
      <c r="G11">
        <v>-1.0187999999999999</v>
      </c>
      <c r="H11">
        <v>0</v>
      </c>
      <c r="I11">
        <v>1</v>
      </c>
    </row>
    <row r="12" spans="2:9" x14ac:dyDescent="0.25">
      <c r="B12" t="str">
        <v>cap</v>
      </c>
      <c r="C12">
        <v>10009</v>
      </c>
      <c r="D12" t="str">
        <v>Uniform Force</v>
      </c>
      <c r="E12" t="str">
        <v>Global Z</v>
      </c>
      <c r="F12">
        <v>-1.0187999999999999</v>
      </c>
      <c r="G12">
        <v>-1.0187999999999999</v>
      </c>
      <c r="H12">
        <v>0</v>
      </c>
      <c r="I12">
        <v>1</v>
      </c>
    </row>
    <row r="13" spans="2:9" x14ac:dyDescent="0.25">
      <c r="B13" t="str">
        <v>cap</v>
      </c>
      <c r="C13">
        <v>10010</v>
      </c>
      <c r="D13" t="str">
        <v>Uniform Force</v>
      </c>
      <c r="E13" t="str">
        <v>Global Z</v>
      </c>
      <c r="F13">
        <v>-1.0187999999999999</v>
      </c>
      <c r="G13">
        <v>-1.0187999999999999</v>
      </c>
      <c r="H13">
        <v>0</v>
      </c>
      <c r="I13">
        <v>1</v>
      </c>
    </row>
    <row r="14" spans="2:9" x14ac:dyDescent="0.25">
      <c r="B14" t="str">
        <v>cap</v>
      </c>
      <c r="C14">
        <v>10011</v>
      </c>
      <c r="D14" t="str">
        <v>Uniform Force</v>
      </c>
      <c r="E14" t="str">
        <v>Global Z</v>
      </c>
      <c r="F14">
        <v>-1.0187999999999999</v>
      </c>
      <c r="G14">
        <v>-1.0187999999999999</v>
      </c>
      <c r="H14">
        <v>0</v>
      </c>
      <c r="I14">
        <v>1</v>
      </c>
    </row>
    <row r="15" spans="2:9" x14ac:dyDescent="0.25">
      <c r="B15" t="str">
        <v>cap</v>
      </c>
      <c r="C15">
        <v>10012</v>
      </c>
      <c r="D15" t="str">
        <v>Uniform Force</v>
      </c>
      <c r="E15" t="str">
        <v>Global Z</v>
      </c>
      <c r="F15">
        <v>-1.0187999999999999</v>
      </c>
      <c r="G15">
        <v>-1.0187999999999999</v>
      </c>
      <c r="H15">
        <v>0</v>
      </c>
      <c r="I15">
        <v>1</v>
      </c>
    </row>
    <row r="16" spans="2:9" x14ac:dyDescent="0.25">
      <c r="B16" t="str">
        <v>cap</v>
      </c>
      <c r="C16">
        <v>10013</v>
      </c>
      <c r="D16" t="str">
        <v>Uniform Force</v>
      </c>
      <c r="E16" t="str">
        <v>Global Z</v>
      </c>
      <c r="F16">
        <v>-1.0187999999999999</v>
      </c>
      <c r="G16">
        <v>-1.0187999999999999</v>
      </c>
      <c r="H16">
        <v>0</v>
      </c>
      <c r="I16">
        <v>1</v>
      </c>
    </row>
    <row r="17" spans="2:9" x14ac:dyDescent="0.25">
      <c r="B17" t="str">
        <v>cap</v>
      </c>
      <c r="C17">
        <v>10014</v>
      </c>
      <c r="D17" t="str">
        <v>Uniform Force</v>
      </c>
      <c r="E17" t="str">
        <v>Global Z</v>
      </c>
      <c r="F17">
        <v>-1.0187999999999999</v>
      </c>
      <c r="G17">
        <v>-1.0187999999999999</v>
      </c>
      <c r="H17">
        <v>0</v>
      </c>
      <c r="I17">
        <v>1</v>
      </c>
    </row>
    <row r="18" spans="2:9" x14ac:dyDescent="0.25">
      <c r="B18" t="str">
        <v>cap</v>
      </c>
      <c r="C18">
        <v>10015</v>
      </c>
      <c r="D18" t="str">
        <v>Uniform Force</v>
      </c>
      <c r="E18" t="str">
        <v>Global Z</v>
      </c>
      <c r="F18">
        <v>-1.0187999999999999</v>
      </c>
      <c r="G18">
        <v>-1.0187999999999999</v>
      </c>
      <c r="H18">
        <v>0</v>
      </c>
      <c r="I18">
        <v>1</v>
      </c>
    </row>
    <row r="19" spans="2:9" x14ac:dyDescent="0.25">
      <c r="B19" t="str">
        <v>cap</v>
      </c>
      <c r="C19">
        <v>10016</v>
      </c>
      <c r="D19" t="str">
        <v>Uniform Force</v>
      </c>
      <c r="E19" t="str">
        <v>Global Z</v>
      </c>
      <c r="F19">
        <v>-1.0187999999999999</v>
      </c>
      <c r="G19">
        <v>-1.0187999999999999</v>
      </c>
      <c r="H19">
        <v>0</v>
      </c>
      <c r="I19">
        <v>1</v>
      </c>
    </row>
    <row r="20" spans="2:9" x14ac:dyDescent="0.25">
      <c r="B20" t="str">
        <v>cap</v>
      </c>
      <c r="C20">
        <v>10017</v>
      </c>
      <c r="D20" t="str">
        <v>Uniform Force</v>
      </c>
      <c r="E20" t="str">
        <v>Global Z</v>
      </c>
      <c r="F20">
        <v>-1.0187999999999999</v>
      </c>
      <c r="G20">
        <v>-1.0187999999999999</v>
      </c>
      <c r="H20">
        <v>0</v>
      </c>
      <c r="I20">
        <v>1</v>
      </c>
    </row>
    <row r="21" spans="2:9" x14ac:dyDescent="0.25">
      <c r="B21" t="str">
        <v>cap</v>
      </c>
      <c r="C21">
        <v>10018</v>
      </c>
      <c r="D21" t="str">
        <v>Uniform Force</v>
      </c>
      <c r="E21" t="str">
        <v>Global Z</v>
      </c>
      <c r="F21">
        <v>-1.0187999999999999</v>
      </c>
      <c r="G21">
        <v>-1.0187999999999999</v>
      </c>
      <c r="H21">
        <v>0</v>
      </c>
      <c r="I21">
        <v>1</v>
      </c>
    </row>
    <row r="22" spans="2:9" x14ac:dyDescent="0.25">
      <c r="B22" t="str">
        <v>cap</v>
      </c>
      <c r="C22">
        <v>10019</v>
      </c>
      <c r="D22" t="str">
        <v>Uniform Force</v>
      </c>
      <c r="E22" t="str">
        <v>Global Z</v>
      </c>
      <c r="F22">
        <v>-1.0187999999999999</v>
      </c>
      <c r="G22">
        <v>-1.0187999999999999</v>
      </c>
      <c r="H22">
        <v>0</v>
      </c>
      <c r="I22">
        <v>1</v>
      </c>
    </row>
    <row r="23" spans="2:9" x14ac:dyDescent="0.25">
      <c r="B23" t="str">
        <v>cap</v>
      </c>
      <c r="C23">
        <v>10020</v>
      </c>
      <c r="D23" t="str">
        <v>Uniform Force</v>
      </c>
      <c r="E23" t="str">
        <v>Global Z</v>
      </c>
      <c r="F23">
        <v>-1.0187999999999999</v>
      </c>
      <c r="G23">
        <v>-1.0187999999999999</v>
      </c>
      <c r="H23">
        <v>0</v>
      </c>
      <c r="I23">
        <v>1</v>
      </c>
    </row>
    <row r="24" spans="2:9" x14ac:dyDescent="0.25">
      <c r="B24" t="str">
        <v>cap</v>
      </c>
      <c r="C24">
        <v>10021</v>
      </c>
      <c r="D24" t="str">
        <v>Uniform Force</v>
      </c>
      <c r="E24" t="str">
        <v>Global Z</v>
      </c>
      <c r="F24">
        <v>-1.0187999999999999</v>
      </c>
      <c r="G24">
        <v>-1.0187999999999999</v>
      </c>
      <c r="H24">
        <v>0</v>
      </c>
      <c r="I24">
        <v>1</v>
      </c>
    </row>
    <row r="25" spans="2:9" x14ac:dyDescent="0.25">
      <c r="B25" t="str">
        <v>cap</v>
      </c>
      <c r="C25">
        <v>10022</v>
      </c>
      <c r="D25" t="str">
        <v>Uniform Force</v>
      </c>
      <c r="E25" t="str">
        <v>Global Z</v>
      </c>
      <c r="F25">
        <v>-1.0187999999999999</v>
      </c>
      <c r="G25">
        <v>-1.0187999999999999</v>
      </c>
      <c r="H25">
        <v>0</v>
      </c>
      <c r="I25">
        <v>1</v>
      </c>
    </row>
    <row r="26" spans="2:9" x14ac:dyDescent="0.25">
      <c r="B26" t="str">
        <v>cap</v>
      </c>
      <c r="C26">
        <v>10023</v>
      </c>
      <c r="D26" t="str">
        <v>Uniform Force</v>
      </c>
      <c r="E26" t="str">
        <v>Global Z</v>
      </c>
      <c r="F26">
        <v>-1.0187999999999999</v>
      </c>
      <c r="G26">
        <v>-1.0187999999999999</v>
      </c>
      <c r="H26">
        <v>0</v>
      </c>
      <c r="I26">
        <v>1</v>
      </c>
    </row>
    <row r="27" spans="2:9" x14ac:dyDescent="0.25">
      <c r="B27" t="str">
        <v>cap</v>
      </c>
      <c r="C27">
        <v>10024</v>
      </c>
      <c r="D27" t="str">
        <v>Uniform Force</v>
      </c>
      <c r="E27" t="str">
        <v>Global Z</v>
      </c>
      <c r="F27">
        <v>-1.0187999999999999</v>
      </c>
      <c r="G27">
        <v>-1.0187999999999999</v>
      </c>
      <c r="H27">
        <v>0</v>
      </c>
      <c r="I27">
        <v>1</v>
      </c>
    </row>
    <row r="28" spans="2:9" x14ac:dyDescent="0.25">
      <c r="B28" t="str">
        <v>cap</v>
      </c>
      <c r="C28">
        <v>10025</v>
      </c>
      <c r="D28" t="str">
        <v>Uniform Force</v>
      </c>
      <c r="E28" t="str">
        <v>Global Z</v>
      </c>
      <c r="F28">
        <v>-1.0187999999999999</v>
      </c>
      <c r="G28">
        <v>-1.0187999999999999</v>
      </c>
      <c r="H28">
        <v>0</v>
      </c>
      <c r="I28">
        <v>1</v>
      </c>
    </row>
    <row r="29" spans="2:9" x14ac:dyDescent="0.25">
      <c r="B29" t="str">
        <v>cap</v>
      </c>
      <c r="C29">
        <v>10026</v>
      </c>
      <c r="D29" t="str">
        <v>Uniform Force</v>
      </c>
      <c r="E29" t="str">
        <v>Global Z</v>
      </c>
      <c r="F29">
        <v>-1.0187999999999999</v>
      </c>
      <c r="G29">
        <v>-1.0187999999999999</v>
      </c>
      <c r="H29">
        <v>0</v>
      </c>
      <c r="I29">
        <v>1</v>
      </c>
    </row>
    <row r="30" spans="2:9" x14ac:dyDescent="0.25">
      <c r="B30" t="str">
        <v>cap</v>
      </c>
      <c r="C30">
        <v>10027</v>
      </c>
      <c r="D30" t="str">
        <v>Uniform Force</v>
      </c>
      <c r="E30" t="str">
        <v>Global Z</v>
      </c>
      <c r="F30">
        <v>-1.0187999999999999</v>
      </c>
      <c r="G30">
        <v>-1.0187999999999999</v>
      </c>
      <c r="H30">
        <v>0</v>
      </c>
      <c r="I30">
        <v>1</v>
      </c>
    </row>
    <row r="31" spans="2:9" x14ac:dyDescent="0.25">
      <c r="B31" t="str">
        <v>cap</v>
      </c>
      <c r="C31">
        <v>10028</v>
      </c>
      <c r="D31" t="str">
        <v>Uniform Force</v>
      </c>
      <c r="E31" t="str">
        <v>Global Z</v>
      </c>
      <c r="F31">
        <v>-1.0187999999999999</v>
      </c>
      <c r="G31">
        <v>-1.0187999999999999</v>
      </c>
      <c r="H31">
        <v>0</v>
      </c>
      <c r="I31">
        <v>1</v>
      </c>
    </row>
    <row r="32" spans="2:9" x14ac:dyDescent="0.25">
      <c r="B32" t="str">
        <v>cap</v>
      </c>
      <c r="C32">
        <v>10029</v>
      </c>
      <c r="D32" t="str">
        <v>Uniform Force</v>
      </c>
      <c r="E32" t="str">
        <v>Global Z</v>
      </c>
      <c r="F32">
        <v>-1.0187999999999999</v>
      </c>
      <c r="G32">
        <v>-1.0187999999999999</v>
      </c>
      <c r="H32">
        <v>0</v>
      </c>
      <c r="I32">
        <v>1</v>
      </c>
    </row>
    <row r="33" spans="2:9" x14ac:dyDescent="0.25">
      <c r="B33" t="str">
        <v>cap</v>
      </c>
      <c r="C33">
        <v>10030</v>
      </c>
      <c r="D33" t="str">
        <v>Uniform Force</v>
      </c>
      <c r="E33" t="str">
        <v>Global Z</v>
      </c>
      <c r="F33">
        <v>-1.0187999999999999</v>
      </c>
      <c r="G33">
        <v>-1.0187999999999999</v>
      </c>
      <c r="H33">
        <v>0</v>
      </c>
      <c r="I33">
        <v>1</v>
      </c>
    </row>
    <row r="34" spans="2:9" x14ac:dyDescent="0.25">
      <c r="B34" t="str">
        <v>cap</v>
      </c>
      <c r="C34">
        <v>10031</v>
      </c>
      <c r="D34" t="str">
        <v>Uniform Force</v>
      </c>
      <c r="E34" t="str">
        <v>Global Z</v>
      </c>
      <c r="F34">
        <v>-1.0187999999999999</v>
      </c>
      <c r="G34">
        <v>-1.0187999999999999</v>
      </c>
      <c r="H34">
        <v>0</v>
      </c>
      <c r="I34">
        <v>1</v>
      </c>
    </row>
    <row r="35" spans="2:9" x14ac:dyDescent="0.25">
      <c r="B35" t="str">
        <v>cap</v>
      </c>
      <c r="C35">
        <v>10032</v>
      </c>
      <c r="D35" t="str">
        <v>Uniform Force</v>
      </c>
      <c r="E35" t="str">
        <v>Global Z</v>
      </c>
      <c r="F35">
        <v>-1.0187999999999999</v>
      </c>
      <c r="G35">
        <v>-1.0187999999999999</v>
      </c>
      <c r="H35">
        <v>0</v>
      </c>
      <c r="I35">
        <v>1</v>
      </c>
    </row>
    <row r="36" spans="2:9" x14ac:dyDescent="0.25">
      <c r="B36" t="str">
        <v>cap</v>
      </c>
      <c r="C36">
        <v>10033</v>
      </c>
      <c r="D36" t="str">
        <v>Uniform Force</v>
      </c>
      <c r="E36" t="str">
        <v>Global Z</v>
      </c>
      <c r="F36">
        <v>-1.0187999999999999</v>
      </c>
      <c r="G36">
        <v>-1.0187999999999999</v>
      </c>
      <c r="H36">
        <v>0</v>
      </c>
      <c r="I36">
        <v>1</v>
      </c>
    </row>
    <row r="37" spans="2:9" x14ac:dyDescent="0.25">
      <c r="B37" t="str">
        <v>cap</v>
      </c>
      <c r="C37">
        <v>10034</v>
      </c>
      <c r="D37" t="str">
        <v>Uniform Force</v>
      </c>
      <c r="E37" t="str">
        <v>Global Z</v>
      </c>
      <c r="F37">
        <v>-1.0187999999999999</v>
      </c>
      <c r="G37">
        <v>-1.0187999999999999</v>
      </c>
      <c r="H37">
        <v>0</v>
      </c>
      <c r="I37">
        <v>1</v>
      </c>
    </row>
    <row r="38" spans="2:9" x14ac:dyDescent="0.25">
      <c r="B38" t="str">
        <v>cap</v>
      </c>
      <c r="C38">
        <v>10035</v>
      </c>
      <c r="D38" t="str">
        <v>Uniform Force</v>
      </c>
      <c r="E38" t="str">
        <v>Global Z</v>
      </c>
      <c r="F38">
        <v>-1.0187999999999999</v>
      </c>
      <c r="G38">
        <v>-1.0187999999999999</v>
      </c>
      <c r="H38">
        <v>0</v>
      </c>
      <c r="I38">
        <v>1</v>
      </c>
    </row>
    <row r="39" spans="2:9" x14ac:dyDescent="0.25">
      <c r="B39" t="str">
        <v>cap</v>
      </c>
      <c r="C39">
        <v>10036</v>
      </c>
      <c r="D39" t="str">
        <v>Uniform Force</v>
      </c>
      <c r="E39" t="str">
        <v>Global Z</v>
      </c>
      <c r="F39">
        <v>-1.0187999999999999</v>
      </c>
      <c r="G39">
        <v>-1.0187999999999999</v>
      </c>
      <c r="H39">
        <v>0</v>
      </c>
      <c r="I39">
        <v>1</v>
      </c>
    </row>
    <row r="40" spans="2:9" x14ac:dyDescent="0.25">
      <c r="B40" t="str">
        <v>cap</v>
      </c>
      <c r="C40">
        <v>10037</v>
      </c>
      <c r="D40" t="str">
        <v>Uniform Force</v>
      </c>
      <c r="E40" t="str">
        <v>Global Z</v>
      </c>
      <c r="F40">
        <v>-1.0187999999999999</v>
      </c>
      <c r="G40">
        <v>-1.0187999999999999</v>
      </c>
      <c r="H40">
        <v>0</v>
      </c>
      <c r="I40">
        <v>1</v>
      </c>
    </row>
    <row r="41" spans="2:9" x14ac:dyDescent="0.25">
      <c r="B41" t="str">
        <v>cap</v>
      </c>
      <c r="C41">
        <v>10038</v>
      </c>
      <c r="D41" t="str">
        <v>Uniform Force</v>
      </c>
      <c r="E41" t="str">
        <v>Global Z</v>
      </c>
      <c r="F41">
        <v>-1.0187999999999999</v>
      </c>
      <c r="G41">
        <v>-1.0187999999999999</v>
      </c>
      <c r="H41">
        <v>0</v>
      </c>
      <c r="I41">
        <v>1</v>
      </c>
    </row>
    <row r="42" spans="2:9" x14ac:dyDescent="0.25">
      <c r="B42" t="str">
        <v>cap</v>
      </c>
      <c r="C42">
        <v>10039</v>
      </c>
      <c r="D42" t="str">
        <v>Uniform Force</v>
      </c>
      <c r="E42" t="str">
        <v>Global Z</v>
      </c>
      <c r="F42">
        <v>-1.0187999999999999</v>
      </c>
      <c r="G42">
        <v>-1.0187999999999999</v>
      </c>
      <c r="H42">
        <v>0</v>
      </c>
      <c r="I42">
        <v>1</v>
      </c>
    </row>
    <row r="43" spans="2:9" x14ac:dyDescent="0.25">
      <c r="B43" t="str">
        <v>cap</v>
      </c>
      <c r="C43">
        <v>10040</v>
      </c>
      <c r="D43" t="str">
        <v>Uniform Force</v>
      </c>
      <c r="E43" t="str">
        <v>Global Z</v>
      </c>
      <c r="F43">
        <v>-1.0187999999999999</v>
      </c>
      <c r="G43">
        <v>-1.0187999999999999</v>
      </c>
      <c r="H43">
        <v>0</v>
      </c>
      <c r="I43">
        <v>1</v>
      </c>
    </row>
    <row r="44" spans="2:9" x14ac:dyDescent="0.25">
      <c r="B44" t="str">
        <v>cap</v>
      </c>
      <c r="C44">
        <v>10041</v>
      </c>
      <c r="D44" t="str">
        <v>Uniform Force</v>
      </c>
      <c r="E44" t="str">
        <v>Global Z</v>
      </c>
      <c r="F44">
        <v>-1.0187999999999999</v>
      </c>
      <c r="G44">
        <v>-1.0187999999999999</v>
      </c>
      <c r="H44">
        <v>0</v>
      </c>
      <c r="I44">
        <v>1</v>
      </c>
    </row>
    <row r="45" spans="2:9" x14ac:dyDescent="0.25">
      <c r="B45" t="str">
        <v>cap</v>
      </c>
      <c r="C45">
        <v>10042</v>
      </c>
      <c r="D45" t="str">
        <v>Uniform Force</v>
      </c>
      <c r="E45" t="str">
        <v>Global Z</v>
      </c>
      <c r="F45">
        <v>-1.0187999999999999</v>
      </c>
      <c r="G45">
        <v>-1.0187999999999999</v>
      </c>
      <c r="H45">
        <v>0</v>
      </c>
      <c r="I45">
        <v>1</v>
      </c>
    </row>
    <row r="46" spans="2:9" x14ac:dyDescent="0.25">
      <c r="B46" t="str">
        <v>cap</v>
      </c>
      <c r="C46">
        <v>10043</v>
      </c>
      <c r="D46" t="str">
        <v>Uniform Force</v>
      </c>
      <c r="E46" t="str">
        <v>Global Z</v>
      </c>
      <c r="F46">
        <v>-1.0187999999999999</v>
      </c>
      <c r="G46">
        <v>-1.0187999999999999</v>
      </c>
      <c r="H46">
        <v>0</v>
      </c>
      <c r="I46">
        <v>1</v>
      </c>
    </row>
    <row r="47" spans="2:9" x14ac:dyDescent="0.25">
      <c r="B47" t="str">
        <v>cap</v>
      </c>
      <c r="C47">
        <v>10044</v>
      </c>
      <c r="D47" t="str">
        <v>Uniform Force</v>
      </c>
      <c r="E47" t="str">
        <v>Global Z</v>
      </c>
      <c r="F47">
        <v>-1.0187999999999999</v>
      </c>
      <c r="G47">
        <v>-1.0187999999999999</v>
      </c>
      <c r="H47">
        <v>0</v>
      </c>
      <c r="I47">
        <v>1</v>
      </c>
    </row>
    <row r="48" spans="2:9" x14ac:dyDescent="0.25">
      <c r="B48" t="str">
        <v>cap</v>
      </c>
      <c r="C48">
        <v>10045</v>
      </c>
      <c r="D48" t="str">
        <v>Uniform Force</v>
      </c>
      <c r="E48" t="str">
        <v>Global Z</v>
      </c>
      <c r="F48">
        <v>-1.0187999999999999</v>
      </c>
      <c r="G48">
        <v>-1.0187999999999999</v>
      </c>
      <c r="H48">
        <v>0</v>
      </c>
      <c r="I48">
        <v>1</v>
      </c>
    </row>
    <row r="49" spans="2:9" x14ac:dyDescent="0.25">
      <c r="B49" t="str">
        <v>cap</v>
      </c>
      <c r="C49">
        <v>10046</v>
      </c>
      <c r="D49" t="str">
        <v>Uniform Force</v>
      </c>
      <c r="E49" t="str">
        <v>Global Z</v>
      </c>
      <c r="F49">
        <v>-1.0187999999999999</v>
      </c>
      <c r="G49">
        <v>-1.0187999999999999</v>
      </c>
      <c r="H49">
        <v>0</v>
      </c>
      <c r="I49">
        <v>1</v>
      </c>
    </row>
    <row r="50" spans="2:9" x14ac:dyDescent="0.25">
      <c r="B50" t="str">
        <v>cap</v>
      </c>
      <c r="C50">
        <v>10047</v>
      </c>
      <c r="D50" t="str">
        <v>Uniform Force</v>
      </c>
      <c r="E50" t="str">
        <v>Global Z</v>
      </c>
      <c r="F50">
        <v>-1.0187999999999999</v>
      </c>
      <c r="G50">
        <v>-1.0187999999999999</v>
      </c>
      <c r="H50">
        <v>0</v>
      </c>
      <c r="I50">
        <v>1</v>
      </c>
    </row>
    <row r="51" spans="2:9" x14ac:dyDescent="0.25">
      <c r="B51" t="str">
        <v>cap</v>
      </c>
      <c r="C51">
        <v>10048</v>
      </c>
      <c r="D51" t="str">
        <v>Uniform Force</v>
      </c>
      <c r="E51" t="str">
        <v>Global Z</v>
      </c>
      <c r="F51">
        <v>-1.0187999999999999</v>
      </c>
      <c r="G51">
        <v>-1.0187999999999999</v>
      </c>
      <c r="H51">
        <v>0</v>
      </c>
      <c r="I51">
        <v>1</v>
      </c>
    </row>
    <row r="52" spans="2:9" x14ac:dyDescent="0.25">
      <c r="B52" t="str">
        <v>cap</v>
      </c>
      <c r="C52">
        <v>10049</v>
      </c>
      <c r="D52" t="str">
        <v>Uniform Force</v>
      </c>
      <c r="E52" t="str">
        <v>Global Z</v>
      </c>
      <c r="F52">
        <v>-1.0187999999999999</v>
      </c>
      <c r="G52">
        <v>-1.0187999999999999</v>
      </c>
      <c r="H52">
        <v>0</v>
      </c>
      <c r="I52">
        <v>1</v>
      </c>
    </row>
    <row r="53" spans="2:9" x14ac:dyDescent="0.25">
      <c r="B53" t="str">
        <v>cap</v>
      </c>
      <c r="C53">
        <v>10050</v>
      </c>
      <c r="D53" t="str">
        <v>Uniform Force</v>
      </c>
      <c r="E53" t="str">
        <v>Global Z</v>
      </c>
      <c r="F53">
        <v>-1.0187999999999999</v>
      </c>
      <c r="G53">
        <v>-1.0187999999999999</v>
      </c>
      <c r="H53">
        <v>0</v>
      </c>
      <c r="I53">
        <v>1</v>
      </c>
    </row>
    <row r="54" spans="2:9" x14ac:dyDescent="0.25">
      <c r="B54" t="str">
        <v>cap</v>
      </c>
      <c r="C54">
        <v>10051</v>
      </c>
      <c r="D54" t="str">
        <v>Uniform Force</v>
      </c>
      <c r="E54" t="str">
        <v>Global Z</v>
      </c>
      <c r="F54">
        <v>-1.0187999999999999</v>
      </c>
      <c r="G54">
        <v>-1.0187999999999999</v>
      </c>
      <c r="H54">
        <v>0</v>
      </c>
      <c r="I54">
        <v>1</v>
      </c>
    </row>
    <row r="55" spans="2:9" x14ac:dyDescent="0.25">
      <c r="B55" t="str">
        <v>cap</v>
      </c>
      <c r="C55">
        <v>10052</v>
      </c>
      <c r="D55" t="str">
        <v>Uniform Force</v>
      </c>
      <c r="E55" t="str">
        <v>Global Z</v>
      </c>
      <c r="F55">
        <v>-1.0187999999999999</v>
      </c>
      <c r="G55">
        <v>-1.0187999999999999</v>
      </c>
      <c r="H55">
        <v>0</v>
      </c>
      <c r="I55">
        <v>1</v>
      </c>
    </row>
    <row r="56" spans="2:9" x14ac:dyDescent="0.25">
      <c r="B56" t="str">
        <v>cap</v>
      </c>
      <c r="C56">
        <v>10053</v>
      </c>
      <c r="D56" t="str">
        <v>Uniform Force</v>
      </c>
      <c r="E56" t="str">
        <v>Global Z</v>
      </c>
      <c r="F56">
        <v>-1.0187999999999999</v>
      </c>
      <c r="G56">
        <v>-1.0187999999999999</v>
      </c>
      <c r="H56">
        <v>0</v>
      </c>
      <c r="I56">
        <v>1</v>
      </c>
    </row>
    <row r="57" spans="2:9" x14ac:dyDescent="0.25">
      <c r="B57" t="str">
        <v>cap</v>
      </c>
      <c r="C57">
        <v>10054</v>
      </c>
      <c r="D57" t="str">
        <v>Uniform Force</v>
      </c>
      <c r="E57" t="str">
        <v>Global Z</v>
      </c>
      <c r="F57">
        <v>-1.0187999999999999</v>
      </c>
      <c r="G57">
        <v>-1.0187999999999999</v>
      </c>
      <c r="H57">
        <v>0</v>
      </c>
      <c r="I57">
        <v>1</v>
      </c>
    </row>
    <row r="58" spans="2:9" x14ac:dyDescent="0.25">
      <c r="B58" t="str">
        <v>cap</v>
      </c>
      <c r="C58">
        <v>10055</v>
      </c>
      <c r="D58" t="str">
        <v>Uniform Force</v>
      </c>
      <c r="E58" t="str">
        <v>Global Z</v>
      </c>
      <c r="F58">
        <v>-1.0187999999999999</v>
      </c>
      <c r="G58">
        <v>-1.0187999999999999</v>
      </c>
      <c r="H58">
        <v>0</v>
      </c>
      <c r="I58">
        <v>1</v>
      </c>
    </row>
    <row r="59" spans="2:9" x14ac:dyDescent="0.25">
      <c r="B59" t="str">
        <v>cap</v>
      </c>
      <c r="C59">
        <v>10056</v>
      </c>
      <c r="D59" t="str">
        <v>Uniform Force</v>
      </c>
      <c r="E59" t="str">
        <v>Global Z</v>
      </c>
      <c r="F59">
        <v>-1.0187999999999999</v>
      </c>
      <c r="G59">
        <v>-1.0187999999999999</v>
      </c>
      <c r="H59">
        <v>0</v>
      </c>
      <c r="I59">
        <v>1</v>
      </c>
    </row>
    <row r="60" spans="2:9" x14ac:dyDescent="0.25">
      <c r="B60" t="str">
        <v>cap</v>
      </c>
      <c r="C60">
        <v>10057</v>
      </c>
      <c r="D60" t="str">
        <v>Uniform Force</v>
      </c>
      <c r="E60" t="str">
        <v>Global Z</v>
      </c>
      <c r="F60">
        <v>-1.0187999999999999</v>
      </c>
      <c r="G60">
        <v>-1.0187999999999999</v>
      </c>
      <c r="H60">
        <v>0</v>
      </c>
      <c r="I60">
        <v>1</v>
      </c>
    </row>
    <row r="61" spans="2:9" x14ac:dyDescent="0.25">
      <c r="B61" t="str">
        <v>cap</v>
      </c>
      <c r="C61">
        <v>10058</v>
      </c>
      <c r="D61" t="str">
        <v>Uniform Force</v>
      </c>
      <c r="E61" t="str">
        <v>Global Z</v>
      </c>
      <c r="F61">
        <v>-1.0187999999999999</v>
      </c>
      <c r="G61">
        <v>-1.0187999999999999</v>
      </c>
      <c r="H61">
        <v>0</v>
      </c>
      <c r="I61">
        <v>1</v>
      </c>
    </row>
    <row r="62" spans="2:9" x14ac:dyDescent="0.25">
      <c r="B62" t="str">
        <v>cap</v>
      </c>
      <c r="C62">
        <v>10059</v>
      </c>
      <c r="D62" t="str">
        <v>Uniform Force</v>
      </c>
      <c r="E62" t="str">
        <v>Global Z</v>
      </c>
      <c r="F62">
        <v>-1.0187999999999999</v>
      </c>
      <c r="G62">
        <v>-1.0187999999999999</v>
      </c>
      <c r="H62">
        <v>0</v>
      </c>
      <c r="I62">
        <v>1</v>
      </c>
    </row>
    <row r="63" spans="2:9" x14ac:dyDescent="0.25">
      <c r="B63" t="str">
        <v>cap</v>
      </c>
      <c r="C63">
        <v>10060</v>
      </c>
      <c r="D63" t="str">
        <v>Uniform Force</v>
      </c>
      <c r="E63" t="str">
        <v>Global Z</v>
      </c>
      <c r="F63">
        <v>-1.0187999999999999</v>
      </c>
      <c r="G63">
        <v>-1.0187999999999999</v>
      </c>
      <c r="H63">
        <v>0</v>
      </c>
      <c r="I63">
        <v>1</v>
      </c>
    </row>
    <row r="64" spans="2:9" x14ac:dyDescent="0.25">
      <c r="B64" t="str">
        <v>cap</v>
      </c>
      <c r="C64">
        <v>10061</v>
      </c>
      <c r="D64" t="str">
        <v>Uniform Force</v>
      </c>
      <c r="E64" t="str">
        <v>Global Z</v>
      </c>
      <c r="F64">
        <v>-1.0187999999999999</v>
      </c>
      <c r="G64">
        <v>-1.0187999999999999</v>
      </c>
      <c r="H64">
        <v>0</v>
      </c>
      <c r="I64">
        <v>1</v>
      </c>
    </row>
    <row r="65" spans="2:9" x14ac:dyDescent="0.25">
      <c r="B65" t="str">
        <v>cap</v>
      </c>
      <c r="C65">
        <v>10062</v>
      </c>
      <c r="D65" t="str">
        <v>Uniform Force</v>
      </c>
      <c r="E65" t="str">
        <v>Global Z</v>
      </c>
      <c r="F65">
        <v>-1.0187999999999999</v>
      </c>
      <c r="G65">
        <v>-1.0187999999999999</v>
      </c>
      <c r="H65">
        <v>0</v>
      </c>
      <c r="I65">
        <v>1</v>
      </c>
    </row>
    <row r="66" spans="2:9" x14ac:dyDescent="0.25">
      <c r="B66" t="str">
        <v>cap</v>
      </c>
      <c r="C66">
        <v>10063</v>
      </c>
      <c r="D66" t="str">
        <v>Uniform Force</v>
      </c>
      <c r="E66" t="str">
        <v>Global Z</v>
      </c>
      <c r="F66">
        <v>-1.0187999999999999</v>
      </c>
      <c r="G66">
        <v>-1.0187999999999999</v>
      </c>
      <c r="H66">
        <v>0</v>
      </c>
      <c r="I66">
        <v>1</v>
      </c>
    </row>
    <row r="67" spans="2:9" x14ac:dyDescent="0.25">
      <c r="B67" t="str">
        <v>cap</v>
      </c>
      <c r="C67">
        <v>10064</v>
      </c>
      <c r="D67" t="str">
        <v>Uniform Force</v>
      </c>
      <c r="E67" t="str">
        <v>Global Z</v>
      </c>
      <c r="F67">
        <v>-1.0187999999999999</v>
      </c>
      <c r="G67">
        <v>-1.0187999999999999</v>
      </c>
      <c r="H67">
        <v>0</v>
      </c>
      <c r="I67">
        <v>1</v>
      </c>
    </row>
    <row r="68" spans="2:9" x14ac:dyDescent="0.25">
      <c r="B68" t="str">
        <v>cap</v>
      </c>
      <c r="C68">
        <v>10065</v>
      </c>
      <c r="D68" t="str">
        <v>Uniform Force</v>
      </c>
      <c r="E68" t="str">
        <v>Global Z</v>
      </c>
      <c r="F68">
        <v>-1.0187999999999999</v>
      </c>
      <c r="G68">
        <v>-1.0187999999999999</v>
      </c>
      <c r="H68">
        <v>0</v>
      </c>
      <c r="I68">
        <v>1</v>
      </c>
    </row>
    <row r="69" spans="2:9" x14ac:dyDescent="0.25">
      <c r="B69" t="str">
        <v>cap</v>
      </c>
      <c r="C69">
        <v>10066</v>
      </c>
      <c r="D69" t="str">
        <v>Uniform Force</v>
      </c>
      <c r="E69" t="str">
        <v>Global Z</v>
      </c>
      <c r="F69">
        <v>-1.0187999999999999</v>
      </c>
      <c r="G69">
        <v>-1.0187999999999999</v>
      </c>
      <c r="H69">
        <v>0</v>
      </c>
      <c r="I69">
        <v>1</v>
      </c>
    </row>
    <row r="70" spans="2:9" x14ac:dyDescent="0.25">
      <c r="B70" t="str">
        <v>cap</v>
      </c>
      <c r="C70">
        <v>10067</v>
      </c>
      <c r="D70" t="str">
        <v>Uniform Force</v>
      </c>
      <c r="E70" t="str">
        <v>Global Z</v>
      </c>
      <c r="F70">
        <v>-1.0187999999999999</v>
      </c>
      <c r="G70">
        <v>-1.0187999999999999</v>
      </c>
      <c r="H70">
        <v>0</v>
      </c>
      <c r="I70">
        <v>1</v>
      </c>
    </row>
    <row r="71" spans="2:9" x14ac:dyDescent="0.25">
      <c r="B71" t="str">
        <v>cap</v>
      </c>
      <c r="C71">
        <v>10068</v>
      </c>
      <c r="D71" t="str">
        <v>Uniform Force</v>
      </c>
      <c r="E71" t="str">
        <v>Global Z</v>
      </c>
      <c r="F71">
        <v>-1.0187999999999999</v>
      </c>
      <c r="G71">
        <v>-1.0187999999999999</v>
      </c>
      <c r="H71">
        <v>0</v>
      </c>
      <c r="I71">
        <v>1</v>
      </c>
    </row>
    <row r="72" spans="2:9" x14ac:dyDescent="0.25">
      <c r="B72" t="str">
        <v>cap</v>
      </c>
      <c r="C72">
        <v>10069</v>
      </c>
      <c r="D72" t="str">
        <v>Uniform Force</v>
      </c>
      <c r="E72" t="str">
        <v>Global Z</v>
      </c>
      <c r="F72">
        <v>-1.0187999999999999</v>
      </c>
      <c r="G72">
        <v>-1.0187999999999999</v>
      </c>
      <c r="H72">
        <v>0</v>
      </c>
      <c r="I72">
        <v>1</v>
      </c>
    </row>
    <row r="73" spans="2:9" x14ac:dyDescent="0.25">
      <c r="B73" t="str">
        <v>cap</v>
      </c>
      <c r="C73">
        <v>10070</v>
      </c>
      <c r="D73" t="str">
        <v>Uniform Force</v>
      </c>
      <c r="E73" t="str">
        <v>Global Z</v>
      </c>
      <c r="F73">
        <v>-1.0187999999999999</v>
      </c>
      <c r="G73">
        <v>-1.0187999999999999</v>
      </c>
      <c r="H73">
        <v>0</v>
      </c>
      <c r="I73">
        <v>1</v>
      </c>
    </row>
    <row r="74" spans="2:9" x14ac:dyDescent="0.25">
      <c r="B74" t="str">
        <v>cap</v>
      </c>
      <c r="C74">
        <v>10071</v>
      </c>
      <c r="D74" t="str">
        <v>Uniform Force</v>
      </c>
      <c r="E74" t="str">
        <v>Global Z</v>
      </c>
      <c r="F74">
        <v>-1.0187999999999999</v>
      </c>
      <c r="G74">
        <v>-1.0187999999999999</v>
      </c>
      <c r="H74">
        <v>0</v>
      </c>
      <c r="I74">
        <v>1</v>
      </c>
    </row>
    <row r="75" spans="2:9" x14ac:dyDescent="0.25">
      <c r="B75" t="str">
        <v>cap</v>
      </c>
      <c r="C75">
        <v>10072</v>
      </c>
      <c r="D75" t="str">
        <v>Uniform Force</v>
      </c>
      <c r="E75" t="str">
        <v>Global Z</v>
      </c>
      <c r="F75">
        <v>-1.0187999999999999</v>
      </c>
      <c r="G75">
        <v>-1.0187999999999999</v>
      </c>
      <c r="H75">
        <v>0</v>
      </c>
      <c r="I75">
        <v>1</v>
      </c>
    </row>
    <row r="76" spans="2:9" x14ac:dyDescent="0.25">
      <c r="B76" t="str">
        <v>cap</v>
      </c>
      <c r="C76">
        <v>10073</v>
      </c>
      <c r="D76" t="str">
        <v>Uniform Force</v>
      </c>
      <c r="E76" t="str">
        <v>Global Z</v>
      </c>
      <c r="F76">
        <v>-1.0187999999999999</v>
      </c>
      <c r="G76">
        <v>-1.0187999999999999</v>
      </c>
      <c r="H76">
        <v>0</v>
      </c>
      <c r="I76">
        <v>1</v>
      </c>
    </row>
    <row r="77" spans="2:9" x14ac:dyDescent="0.25">
      <c r="B77" t="str">
        <v>cap</v>
      </c>
      <c r="C77">
        <v>10074</v>
      </c>
      <c r="D77" t="str">
        <v>Uniform Force</v>
      </c>
      <c r="E77" t="str">
        <v>Global Z</v>
      </c>
      <c r="F77">
        <v>-1.0187999999999999</v>
      </c>
      <c r="G77">
        <v>-1.0187999999999999</v>
      </c>
      <c r="H77">
        <v>0</v>
      </c>
      <c r="I77">
        <v>1</v>
      </c>
    </row>
    <row r="78" spans="2:9" x14ac:dyDescent="0.25">
      <c r="B78" t="str">
        <v>cap</v>
      </c>
      <c r="C78">
        <v>10075</v>
      </c>
      <c r="D78" t="str">
        <v>Uniform Force</v>
      </c>
      <c r="E78" t="str">
        <v>Global Z</v>
      </c>
      <c r="F78">
        <v>-1.0187999999999999</v>
      </c>
      <c r="G78">
        <v>-1.0187999999999999</v>
      </c>
      <c r="H78">
        <v>0</v>
      </c>
      <c r="I78">
        <v>1</v>
      </c>
    </row>
    <row r="79" spans="2:9" x14ac:dyDescent="0.25">
      <c r="B79" t="str">
        <v>cap</v>
      </c>
      <c r="C79">
        <v>10076</v>
      </c>
      <c r="D79" t="str">
        <v>Uniform Force</v>
      </c>
      <c r="E79" t="str">
        <v>Global Z</v>
      </c>
      <c r="F79">
        <v>-1.0187999999999999</v>
      </c>
      <c r="G79">
        <v>-1.0187999999999999</v>
      </c>
      <c r="H79">
        <v>0</v>
      </c>
      <c r="I79">
        <v>1</v>
      </c>
    </row>
    <row r="80" spans="2:9" x14ac:dyDescent="0.25">
      <c r="B80" t="str">
        <v>cap</v>
      </c>
      <c r="C80">
        <v>10077</v>
      </c>
      <c r="D80" t="str">
        <v>Uniform Force</v>
      </c>
      <c r="E80" t="str">
        <v>Global Z</v>
      </c>
      <c r="F80">
        <v>-1.0187999999999999</v>
      </c>
      <c r="G80">
        <v>-1.0187999999999999</v>
      </c>
      <c r="H80">
        <v>0</v>
      </c>
      <c r="I80">
        <v>1</v>
      </c>
    </row>
    <row r="81" spans="2:9" x14ac:dyDescent="0.25">
      <c r="B81" t="str">
        <v>cap</v>
      </c>
      <c r="C81">
        <v>10078</v>
      </c>
      <c r="D81" t="str">
        <v>Uniform Force</v>
      </c>
      <c r="E81" t="str">
        <v>Global Z</v>
      </c>
      <c r="F81">
        <v>-1.0187999999999999</v>
      </c>
      <c r="G81">
        <v>-1.0187999999999999</v>
      </c>
      <c r="H81">
        <v>0</v>
      </c>
      <c r="I81">
        <v>1</v>
      </c>
    </row>
    <row r="82" spans="2:9" x14ac:dyDescent="0.25">
      <c r="B82" t="str">
        <v>cap</v>
      </c>
      <c r="C82">
        <v>10079</v>
      </c>
      <c r="D82" t="str">
        <v>Uniform Force</v>
      </c>
      <c r="E82" t="str">
        <v>Global Z</v>
      </c>
      <c r="F82">
        <v>-1.0187999999999999</v>
      </c>
      <c r="G82">
        <v>-1.0187999999999999</v>
      </c>
      <c r="H82">
        <v>0</v>
      </c>
      <c r="I82">
        <v>1</v>
      </c>
    </row>
    <row r="83" spans="2:9" x14ac:dyDescent="0.25">
      <c r="B83" t="str">
        <v>cap</v>
      </c>
      <c r="C83">
        <v>10080</v>
      </c>
      <c r="D83" t="str">
        <v>Uniform Force</v>
      </c>
      <c r="E83" t="str">
        <v>Global Z</v>
      </c>
      <c r="F83">
        <v>-1.0187999999999999</v>
      </c>
      <c r="G83">
        <v>-1.0187999999999999</v>
      </c>
      <c r="H83">
        <v>0</v>
      </c>
      <c r="I83">
        <v>1</v>
      </c>
    </row>
    <row r="84" spans="2:9" x14ac:dyDescent="0.25">
      <c r="B84" t="str">
        <v>cap</v>
      </c>
      <c r="C84">
        <v>10081</v>
      </c>
      <c r="D84" t="str">
        <v>Uniform Force</v>
      </c>
      <c r="E84" t="str">
        <v>Global Z</v>
      </c>
      <c r="F84">
        <v>-1.0187999999999999</v>
      </c>
      <c r="G84">
        <v>-1.0187999999999999</v>
      </c>
      <c r="H84">
        <v>0</v>
      </c>
      <c r="I84">
        <v>1</v>
      </c>
    </row>
    <row r="85" spans="2:9" x14ac:dyDescent="0.25">
      <c r="B85" t="str">
        <v>cap</v>
      </c>
      <c r="C85">
        <v>10082</v>
      </c>
      <c r="D85" t="str">
        <v>Uniform Force</v>
      </c>
      <c r="E85" t="str">
        <v>Global Z</v>
      </c>
      <c r="F85">
        <v>-1.0187999999999999</v>
      </c>
      <c r="G85">
        <v>-1.0187999999999999</v>
      </c>
      <c r="H85">
        <v>0</v>
      </c>
      <c r="I85">
        <v>1</v>
      </c>
    </row>
    <row r="86" spans="2:9" x14ac:dyDescent="0.25">
      <c r="B86" t="str">
        <v>cap</v>
      </c>
      <c r="C86">
        <v>10083</v>
      </c>
      <c r="D86" t="str">
        <v>Uniform Force</v>
      </c>
      <c r="E86" t="str">
        <v>Global Z</v>
      </c>
      <c r="F86">
        <v>-1.0187999999999999</v>
      </c>
      <c r="G86">
        <v>-1.0187999999999999</v>
      </c>
      <c r="H86">
        <v>0</v>
      </c>
      <c r="I86">
        <v>1</v>
      </c>
    </row>
    <row r="87" spans="2:9" x14ac:dyDescent="0.25">
      <c r="B87" t="str">
        <v>cap</v>
      </c>
      <c r="C87">
        <v>10084</v>
      </c>
      <c r="D87" t="str">
        <v>Uniform Force</v>
      </c>
      <c r="E87" t="str">
        <v>Global Z</v>
      </c>
      <c r="F87">
        <v>-1.0187999999999999</v>
      </c>
      <c r="G87">
        <v>-1.0187999999999999</v>
      </c>
      <c r="H87">
        <v>0</v>
      </c>
      <c r="I87">
        <v>1</v>
      </c>
    </row>
    <row r="88" spans="2:9" x14ac:dyDescent="0.25">
      <c r="B88" t="str">
        <v>cap</v>
      </c>
      <c r="C88">
        <v>10085</v>
      </c>
      <c r="D88" t="str">
        <v>Uniform Force</v>
      </c>
      <c r="E88" t="str">
        <v>Global Z</v>
      </c>
      <c r="F88">
        <v>-1.0187999999999999</v>
      </c>
      <c r="G88">
        <v>-1.0187999999999999</v>
      </c>
      <c r="H88">
        <v>0</v>
      </c>
      <c r="I88">
        <v>1</v>
      </c>
    </row>
    <row r="89" spans="2:9" x14ac:dyDescent="0.25">
      <c r="B89" t="str">
        <v>cap</v>
      </c>
      <c r="C89">
        <v>10086</v>
      </c>
      <c r="D89" t="str">
        <v>Uniform Force</v>
      </c>
      <c r="E89" t="str">
        <v>Global Z</v>
      </c>
      <c r="F89">
        <v>-1.0187999999999999</v>
      </c>
      <c r="G89">
        <v>-1.0187999999999999</v>
      </c>
      <c r="H89">
        <v>0</v>
      </c>
      <c r="I89">
        <v>1</v>
      </c>
    </row>
    <row r="90" spans="2:9" x14ac:dyDescent="0.25">
      <c r="B90" t="str">
        <v>cap</v>
      </c>
      <c r="C90">
        <v>10087</v>
      </c>
      <c r="D90" t="str">
        <v>Uniform Force</v>
      </c>
      <c r="E90" t="str">
        <v>Global Z</v>
      </c>
      <c r="F90">
        <v>-1.0187999999999999</v>
      </c>
      <c r="G90">
        <v>-1.0187999999999999</v>
      </c>
      <c r="H90">
        <v>0</v>
      </c>
      <c r="I9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1F1-9AA3-470B-A103-ED35C8687F0D}">
  <dimension ref="B2:O14"/>
  <sheetViews>
    <sheetView workbookViewId="0">
      <selection activeCell="D4" sqref="D4"/>
    </sheetView>
  </sheetViews>
  <sheetFormatPr defaultRowHeight="15" x14ac:dyDescent="0.25"/>
  <cols>
    <col min="2" max="3" width="21.42578125" customWidth="1"/>
    <col min="4" max="4" width="31.42578125" customWidth="1"/>
    <col min="5" max="15" width="21.42578125" customWidth="1"/>
  </cols>
  <sheetData>
    <row r="2" spans="2:15" x14ac:dyDescent="0.25"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N2" t="s">
        <v>75</v>
      </c>
      <c r="O2" t="s">
        <v>76</v>
      </c>
    </row>
    <row r="3" spans="2:15" x14ac:dyDescent="0.25">
      <c r="B3" t="s">
        <v>77</v>
      </c>
      <c r="C3" t="s">
        <v>78</v>
      </c>
      <c r="D3" t="s">
        <v>87</v>
      </c>
      <c r="E3">
        <v>0</v>
      </c>
      <c r="F3">
        <v>0</v>
      </c>
      <c r="G3">
        <v>0</v>
      </c>
      <c r="H3" t="s">
        <v>79</v>
      </c>
      <c r="I3" t="s">
        <v>80</v>
      </c>
      <c r="J3" t="s">
        <v>80</v>
      </c>
      <c r="K3" t="s">
        <v>81</v>
      </c>
      <c r="N3">
        <v>0</v>
      </c>
    </row>
    <row r="14" spans="2:15" x14ac:dyDescent="0.25">
      <c r="D14">
        <v>4</v>
      </c>
      <c r="E14">
        <v>20</v>
      </c>
      <c r="F14">
        <v>36</v>
      </c>
      <c r="G14">
        <v>52</v>
      </c>
      <c r="H14">
        <v>68</v>
      </c>
      <c r="I1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Bridge Info</vt:lpstr>
      <vt:lpstr>Cap Joints</vt:lpstr>
      <vt:lpstr>Cap Members</vt:lpstr>
      <vt:lpstr>Slab Joints</vt:lpstr>
      <vt:lpstr>Slab Members</vt:lpstr>
      <vt:lpstr>Stringer Members</vt:lpstr>
      <vt:lpstr>All Joints</vt:lpstr>
      <vt:lpstr>All Members</vt:lpstr>
      <vt:lpstr>Member Releases</vt:lpstr>
      <vt:lpstr>Joint Loads</vt:lpstr>
      <vt:lpstr>Member Loads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Cole</dc:creator>
  <cp:lastModifiedBy>Miller, Cole</cp:lastModifiedBy>
  <dcterms:created xsi:type="dcterms:W3CDTF">2024-10-14T18:18:17Z</dcterms:created>
  <dcterms:modified xsi:type="dcterms:W3CDTF">2024-10-16T22:22:48Z</dcterms:modified>
</cp:coreProperties>
</file>