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-720" yWindow="75" windowWidth="20730" windowHeight="11640"/>
  </bookViews>
  <sheets>
    <sheet name="月报" sheetId="1" r:id="rId1"/>
  </sheets>
  <definedNames>
    <definedName name="_xlnm.Print_Area" localSheetId="0">月报!$A$1:$Q$18</definedName>
  </definedNames>
  <calcPr calcId="145621"/>
</workbook>
</file>

<file path=xl/calcChain.xml><?xml version="1.0" encoding="utf-8"?>
<calcChain xmlns="http://schemas.openxmlformats.org/spreadsheetml/2006/main">
  <c r="Q6" i="1" l="1"/>
  <c r="Q7" i="1"/>
  <c r="Q8" i="1"/>
  <c r="Q9" i="1"/>
  <c r="Q5" i="1"/>
  <c r="Q10" i="1"/>
  <c r="P14" i="1"/>
  <c r="Q14" i="1" s="1"/>
  <c r="O12" i="1"/>
  <c r="N12" i="1"/>
  <c r="Q12" i="1" s="1"/>
  <c r="H13" i="1"/>
  <c r="I13" i="1"/>
  <c r="J13" i="1"/>
  <c r="K13" i="1"/>
  <c r="L13" i="1"/>
  <c r="M13" i="1"/>
  <c r="G13" i="1"/>
  <c r="F13" i="1"/>
  <c r="Q13" i="1" s="1"/>
  <c r="D12" i="1"/>
  <c r="C12" i="1"/>
  <c r="Q15" i="1" l="1"/>
</calcChain>
</file>

<file path=xl/sharedStrings.xml><?xml version="1.0" encoding="utf-8"?>
<sst xmlns="http://schemas.openxmlformats.org/spreadsheetml/2006/main" count="23" uniqueCount="23">
  <si>
    <t>名称</t>
    <phoneticPr fontId="1" type="noConversion"/>
  </si>
  <si>
    <t>一、原料投入
（kg）</t>
    <phoneticPr fontId="1" type="noConversion"/>
  </si>
  <si>
    <t>四、指标</t>
    <phoneticPr fontId="1" type="noConversion"/>
  </si>
  <si>
    <t>五、备注</t>
    <phoneticPr fontId="1" type="noConversion"/>
  </si>
  <si>
    <t>1、数量（箱）</t>
    <phoneticPr fontId="1" type="noConversion"/>
  </si>
  <si>
    <t>2、规格（kg）</t>
    <phoneticPr fontId="1" type="noConversion"/>
  </si>
  <si>
    <t xml:space="preserve">  项目</t>
    <phoneticPr fontId="1" type="noConversion"/>
  </si>
  <si>
    <t>二、辅料投入
（kg）</t>
    <phoneticPr fontId="1" type="noConversion"/>
  </si>
  <si>
    <t>合计</t>
    <phoneticPr fontId="1" type="noConversion"/>
  </si>
  <si>
    <t>三、产量</t>
    <phoneticPr fontId="1" type="noConversion"/>
  </si>
  <si>
    <r>
      <t>产品规格型号：</t>
    </r>
    <r>
      <rPr>
        <sz val="11"/>
        <color theme="1"/>
        <rFont val="宋体"/>
        <family val="3"/>
        <charset val="134"/>
        <scheme val="minor"/>
      </rPr>
      <t>JSN08</t>
    </r>
    <phoneticPr fontId="1" type="noConversion"/>
  </si>
  <si>
    <t>10月份梗丝生产月报</t>
    <phoneticPr fontId="1" type="noConversion"/>
  </si>
  <si>
    <t xml:space="preserve">1、产品得率（%）       </t>
    <phoneticPr fontId="1" type="noConversion"/>
  </si>
  <si>
    <t>1、投料累计量</t>
    <phoneticPr fontId="1" type="noConversion"/>
  </si>
  <si>
    <t>2、洗梗前物料量</t>
    <phoneticPr fontId="1" type="noConversion"/>
  </si>
  <si>
    <t>3、洗梗前原梗剔除量</t>
    <phoneticPr fontId="1" type="noConversion"/>
  </si>
  <si>
    <t>3、2号配方产量（kg）</t>
    <phoneticPr fontId="1" type="noConversion"/>
  </si>
  <si>
    <t>4、4号配方产量（kg）</t>
    <phoneticPr fontId="1" type="noConversion"/>
  </si>
  <si>
    <t>5、3号配方产量（kg)</t>
    <phoneticPr fontId="1" type="noConversion"/>
  </si>
  <si>
    <t>1、回填液配液量</t>
    <phoneticPr fontId="1" type="noConversion"/>
  </si>
  <si>
    <t>2、回填液消耗量</t>
    <phoneticPr fontId="1" type="noConversion"/>
  </si>
  <si>
    <t>1、本月再造梗丝得率为53.44%</t>
    <phoneticPr fontId="1" type="noConversion"/>
  </si>
  <si>
    <t xml:space="preserve">    日期：2018.1.11                                                                                                                                                         部门：生产管理处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</si>
</sst>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2"/>
      <color indexed="8"/>
      <name val="宋体"/>
      <family val="3"/>
      <charset val="134"/>
    </font>
    <font>
      <sz val="22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0"/>
      <color indexed="8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58" fontId="9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Normal="100" workbookViewId="0">
      <selection activeCell="A3" sqref="A3:Q3"/>
    </sheetView>
  </sheetViews>
  <sheetFormatPr defaultRowHeight="13.5" x14ac:dyDescent="0.15"/>
  <cols>
    <col min="1" max="1" width="17.875" customWidth="1"/>
    <col min="2" max="2" width="25.875" customWidth="1"/>
    <col min="3" max="16" width="11.125" customWidth="1"/>
    <col min="17" max="17" width="15.625" customWidth="1"/>
  </cols>
  <sheetData>
    <row r="1" spans="1:17" ht="36" customHeight="1" x14ac:dyDescent="0.15">
      <c r="A1" s="26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</row>
    <row r="2" spans="1:17" ht="23.25" customHeight="1" x14ac:dyDescent="0.15">
      <c r="A2" s="29" t="s">
        <v>22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42" customHeight="1" x14ac:dyDescent="0.15">
      <c r="A3" s="31" t="s">
        <v>10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5"/>
    </row>
    <row r="4" spans="1:17" ht="39.950000000000003" customHeight="1" x14ac:dyDescent="0.15">
      <c r="A4" s="32" t="s">
        <v>6</v>
      </c>
      <c r="B4" s="32" t="s">
        <v>0</v>
      </c>
      <c r="C4" s="37">
        <v>43386</v>
      </c>
      <c r="D4" s="37">
        <v>43387</v>
      </c>
      <c r="E4" s="37">
        <v>43388</v>
      </c>
      <c r="F4" s="37">
        <v>43389</v>
      </c>
      <c r="G4" s="37">
        <v>43390</v>
      </c>
      <c r="H4" s="37">
        <v>43391</v>
      </c>
      <c r="I4" s="37">
        <v>43392</v>
      </c>
      <c r="J4" s="37">
        <v>43393</v>
      </c>
      <c r="K4" s="37">
        <v>43394</v>
      </c>
      <c r="L4" s="37">
        <v>43395</v>
      </c>
      <c r="M4" s="37">
        <v>43396</v>
      </c>
      <c r="N4" s="37">
        <v>43397</v>
      </c>
      <c r="O4" s="37">
        <v>43398</v>
      </c>
      <c r="P4" s="37">
        <v>43399</v>
      </c>
      <c r="Q4" s="7" t="s">
        <v>8</v>
      </c>
    </row>
    <row r="5" spans="1:17" ht="39.950000000000003" customHeight="1" x14ac:dyDescent="0.15">
      <c r="A5" s="33" t="s">
        <v>1</v>
      </c>
      <c r="B5" s="32" t="s">
        <v>13</v>
      </c>
      <c r="C5" s="6">
        <v>30248</v>
      </c>
      <c r="D5" s="6">
        <v>22850</v>
      </c>
      <c r="E5" s="6">
        <v>15555</v>
      </c>
      <c r="F5" s="6">
        <v>29133</v>
      </c>
      <c r="G5" s="6">
        <v>7309</v>
      </c>
      <c r="H5" s="6">
        <v>21093</v>
      </c>
      <c r="I5" s="6">
        <v>25000</v>
      </c>
      <c r="J5" s="6">
        <v>25341</v>
      </c>
      <c r="K5" s="6">
        <v>19040</v>
      </c>
      <c r="L5" s="6">
        <v>16441</v>
      </c>
      <c r="M5" s="6">
        <v>21425</v>
      </c>
      <c r="N5" s="6">
        <v>25985</v>
      </c>
      <c r="O5" s="6">
        <v>9609</v>
      </c>
      <c r="P5" s="6">
        <v>0</v>
      </c>
      <c r="Q5" s="8">
        <f>SUM(C5:P5)</f>
        <v>269029</v>
      </c>
    </row>
    <row r="6" spans="1:17" ht="39.950000000000003" customHeight="1" x14ac:dyDescent="0.15">
      <c r="A6" s="33"/>
      <c r="B6" s="32" t="s">
        <v>14</v>
      </c>
      <c r="C6" s="6">
        <v>28517</v>
      </c>
      <c r="D6" s="6">
        <v>22007</v>
      </c>
      <c r="E6" s="6">
        <v>15419</v>
      </c>
      <c r="F6" s="6">
        <v>24093</v>
      </c>
      <c r="G6" s="6">
        <v>7570</v>
      </c>
      <c r="H6" s="6">
        <v>19600</v>
      </c>
      <c r="I6" s="6">
        <v>24430</v>
      </c>
      <c r="J6" s="6">
        <v>24000</v>
      </c>
      <c r="K6" s="6">
        <v>18228</v>
      </c>
      <c r="L6" s="6">
        <v>16268</v>
      </c>
      <c r="M6" s="6">
        <v>20291</v>
      </c>
      <c r="N6" s="6">
        <v>24767</v>
      </c>
      <c r="O6" s="6">
        <v>9798</v>
      </c>
      <c r="P6" s="6">
        <v>0</v>
      </c>
      <c r="Q6" s="8">
        <f t="shared" ref="Q6:Q9" si="0">SUM(C6:P6)</f>
        <v>254988</v>
      </c>
    </row>
    <row r="7" spans="1:17" ht="39.950000000000003" customHeight="1" x14ac:dyDescent="0.15">
      <c r="A7" s="33"/>
      <c r="B7" s="32" t="s">
        <v>15</v>
      </c>
      <c r="C7" s="6">
        <v>1235.3</v>
      </c>
      <c r="D7" s="6">
        <v>908.9</v>
      </c>
      <c r="E7" s="6">
        <v>486.3</v>
      </c>
      <c r="F7" s="6">
        <v>1220.3</v>
      </c>
      <c r="G7" s="6">
        <v>241.65</v>
      </c>
      <c r="H7" s="6">
        <v>478.1</v>
      </c>
      <c r="I7" s="6">
        <v>1021.1</v>
      </c>
      <c r="J7" s="6">
        <v>963.1</v>
      </c>
      <c r="K7" s="6">
        <v>731.7</v>
      </c>
      <c r="L7" s="6">
        <v>582.29999999999995</v>
      </c>
      <c r="M7" s="6">
        <v>795.5</v>
      </c>
      <c r="N7" s="6">
        <v>971.8</v>
      </c>
      <c r="O7" s="6">
        <v>392.5</v>
      </c>
      <c r="P7" s="6">
        <v>0</v>
      </c>
      <c r="Q7" s="8">
        <f t="shared" si="0"/>
        <v>10028.549999999999</v>
      </c>
    </row>
    <row r="8" spans="1:17" ht="39.950000000000003" customHeight="1" x14ac:dyDescent="0.15">
      <c r="A8" s="33" t="s">
        <v>7</v>
      </c>
      <c r="B8" s="32" t="s">
        <v>19</v>
      </c>
      <c r="C8" s="6">
        <v>18344</v>
      </c>
      <c r="D8" s="6">
        <v>12547.9</v>
      </c>
      <c r="E8" s="6">
        <v>11415.8</v>
      </c>
      <c r="F8" s="6">
        <v>16392.2</v>
      </c>
      <c r="G8" s="6">
        <v>7317.9</v>
      </c>
      <c r="H8" s="6">
        <v>9367</v>
      </c>
      <c r="I8" s="6">
        <v>12752.3</v>
      </c>
      <c r="J8" s="6">
        <v>14139.3</v>
      </c>
      <c r="K8" s="6">
        <v>12593</v>
      </c>
      <c r="L8" s="6">
        <v>10928.1</v>
      </c>
      <c r="M8" s="6">
        <v>15026.3</v>
      </c>
      <c r="N8" s="6">
        <v>16392.3</v>
      </c>
      <c r="O8" s="6">
        <v>8051.2</v>
      </c>
      <c r="P8" s="6">
        <v>0</v>
      </c>
      <c r="Q8" s="8">
        <f t="shared" si="0"/>
        <v>165267.29999999999</v>
      </c>
    </row>
    <row r="9" spans="1:17" ht="39.950000000000003" customHeight="1" x14ac:dyDescent="0.15">
      <c r="A9" s="33"/>
      <c r="B9" s="32" t="s">
        <v>20</v>
      </c>
      <c r="C9" s="6">
        <v>14357</v>
      </c>
      <c r="D9" s="6">
        <v>13993</v>
      </c>
      <c r="E9" s="6">
        <v>8144</v>
      </c>
      <c r="F9" s="6">
        <v>17214</v>
      </c>
      <c r="G9" s="6">
        <v>7699</v>
      </c>
      <c r="H9" s="6">
        <v>10158</v>
      </c>
      <c r="I9" s="6">
        <v>15313</v>
      </c>
      <c r="J9" s="6">
        <v>14689</v>
      </c>
      <c r="K9" s="6">
        <v>11302.2</v>
      </c>
      <c r="L9" s="6">
        <v>9123</v>
      </c>
      <c r="M9" s="6">
        <v>13216</v>
      </c>
      <c r="N9" s="6">
        <v>17246</v>
      </c>
      <c r="O9" s="6">
        <v>11361</v>
      </c>
      <c r="P9" s="6">
        <v>0</v>
      </c>
      <c r="Q9" s="8">
        <f t="shared" si="0"/>
        <v>163815.20000000001</v>
      </c>
    </row>
    <row r="10" spans="1:17" ht="39.950000000000003" customHeight="1" x14ac:dyDescent="0.15">
      <c r="A10" s="34" t="s">
        <v>9</v>
      </c>
      <c r="B10" s="32" t="s">
        <v>4</v>
      </c>
      <c r="C10" s="5">
        <v>395</v>
      </c>
      <c r="D10" s="13">
        <v>877</v>
      </c>
      <c r="E10" s="13">
        <v>769</v>
      </c>
      <c r="F10" s="13">
        <v>881</v>
      </c>
      <c r="G10" s="13">
        <v>626</v>
      </c>
      <c r="H10" s="13">
        <v>366</v>
      </c>
      <c r="I10" s="13">
        <v>916</v>
      </c>
      <c r="J10" s="13">
        <v>1051</v>
      </c>
      <c r="K10" s="9">
        <v>667</v>
      </c>
      <c r="L10" s="9">
        <v>594</v>
      </c>
      <c r="M10" s="9">
        <v>640</v>
      </c>
      <c r="N10" s="9">
        <v>1022</v>
      </c>
      <c r="O10" s="5">
        <v>575</v>
      </c>
      <c r="P10" s="13">
        <v>205</v>
      </c>
      <c r="Q10" s="8">
        <f>SUM(C10:P10)</f>
        <v>9584</v>
      </c>
    </row>
    <row r="11" spans="1:17" ht="39.950000000000003" customHeight="1" x14ac:dyDescent="0.15">
      <c r="A11" s="34"/>
      <c r="B11" s="32" t="s">
        <v>5</v>
      </c>
      <c r="C11" s="5">
        <v>15</v>
      </c>
      <c r="D11" s="13">
        <v>15</v>
      </c>
      <c r="E11" s="13">
        <v>15</v>
      </c>
      <c r="F11" s="13">
        <v>15</v>
      </c>
      <c r="G11" s="13">
        <v>15</v>
      </c>
      <c r="H11" s="13">
        <v>15</v>
      </c>
      <c r="I11" s="13">
        <v>15</v>
      </c>
      <c r="J11" s="13">
        <v>15</v>
      </c>
      <c r="K11" s="5">
        <v>15</v>
      </c>
      <c r="L11" s="13">
        <v>15</v>
      </c>
      <c r="M11" s="13">
        <v>15</v>
      </c>
      <c r="N11" s="13">
        <v>15</v>
      </c>
      <c r="O11" s="5">
        <v>15</v>
      </c>
      <c r="P11" s="13">
        <v>15</v>
      </c>
      <c r="Q11" s="8">
        <v>15</v>
      </c>
    </row>
    <row r="12" spans="1:17" ht="39.950000000000003" customHeight="1" x14ac:dyDescent="0.15">
      <c r="A12" s="34"/>
      <c r="B12" s="32" t="s">
        <v>16</v>
      </c>
      <c r="C12" s="13">
        <f>C10*C11</f>
        <v>5925</v>
      </c>
      <c r="D12" s="13">
        <f t="shared" ref="D12" si="1">D10*D11</f>
        <v>13155</v>
      </c>
      <c r="E12" s="13">
        <v>7260</v>
      </c>
      <c r="F12" s="13"/>
      <c r="G12" s="13"/>
      <c r="H12" s="13"/>
      <c r="I12" s="13"/>
      <c r="J12" s="13"/>
      <c r="K12" s="13"/>
      <c r="L12" s="13"/>
      <c r="M12" s="13"/>
      <c r="N12" s="13">
        <f>N10*N11</f>
        <v>15330</v>
      </c>
      <c r="O12" s="13">
        <f>O10*O11</f>
        <v>8625</v>
      </c>
      <c r="P12" s="13"/>
      <c r="Q12" s="8">
        <f>SUM(C12:O12)</f>
        <v>50295</v>
      </c>
    </row>
    <row r="13" spans="1:17" ht="39.950000000000003" customHeight="1" x14ac:dyDescent="0.15">
      <c r="A13" s="34"/>
      <c r="B13" s="32" t="s">
        <v>17</v>
      </c>
      <c r="C13" s="13"/>
      <c r="D13" s="13"/>
      <c r="E13" s="13">
        <v>4275</v>
      </c>
      <c r="F13" s="13">
        <f>F10*F11</f>
        <v>13215</v>
      </c>
      <c r="G13" s="13">
        <f>G10*G11</f>
        <v>9390</v>
      </c>
      <c r="H13" s="13">
        <f t="shared" ref="H13:M13" si="2">H10*H11</f>
        <v>5490</v>
      </c>
      <c r="I13" s="13">
        <f t="shared" si="2"/>
        <v>13740</v>
      </c>
      <c r="J13" s="13">
        <f t="shared" si="2"/>
        <v>15765</v>
      </c>
      <c r="K13" s="13">
        <f t="shared" si="2"/>
        <v>10005</v>
      </c>
      <c r="L13" s="13">
        <f t="shared" si="2"/>
        <v>8910</v>
      </c>
      <c r="M13" s="13">
        <f t="shared" si="2"/>
        <v>9600</v>
      </c>
      <c r="N13" s="13"/>
      <c r="O13" s="13"/>
      <c r="P13" s="13"/>
      <c r="Q13" s="8">
        <f t="shared" ref="Q13" si="3">SUM(C13:O13)</f>
        <v>90390</v>
      </c>
    </row>
    <row r="14" spans="1:17" ht="39.950000000000003" customHeight="1" x14ac:dyDescent="0.15">
      <c r="A14" s="34"/>
      <c r="B14" s="32" t="s">
        <v>18</v>
      </c>
      <c r="C14" s="5"/>
      <c r="D14" s="13"/>
      <c r="E14" s="13"/>
      <c r="F14" s="13"/>
      <c r="G14" s="13"/>
      <c r="H14" s="13"/>
      <c r="I14" s="13"/>
      <c r="J14" s="13"/>
      <c r="K14" s="5"/>
      <c r="L14" s="13"/>
      <c r="M14" s="13"/>
      <c r="N14" s="13"/>
      <c r="O14" s="5"/>
      <c r="P14" s="13">
        <f>P10*P11</f>
        <v>3075</v>
      </c>
      <c r="Q14" s="8">
        <f>SUM(C14:P14)</f>
        <v>3075</v>
      </c>
    </row>
    <row r="15" spans="1:17" ht="45" customHeight="1" x14ac:dyDescent="0.15">
      <c r="A15" s="35" t="s">
        <v>2</v>
      </c>
      <c r="B15" s="36" t="s">
        <v>12</v>
      </c>
      <c r="C15" s="5"/>
      <c r="D15" s="13"/>
      <c r="E15" s="13"/>
      <c r="F15" s="13"/>
      <c r="G15" s="13"/>
      <c r="H15" s="13"/>
      <c r="I15" s="13"/>
      <c r="J15" s="13"/>
      <c r="K15" s="5"/>
      <c r="L15" s="13"/>
      <c r="M15" s="13"/>
      <c r="N15" s="13"/>
      <c r="O15" s="5"/>
      <c r="P15" s="13"/>
      <c r="Q15" s="15">
        <f>(Q12+Q13+Q14)/Q5*100</f>
        <v>53.436618357128786</v>
      </c>
    </row>
    <row r="16" spans="1:17" ht="16.5" customHeight="1" x14ac:dyDescent="0.15">
      <c r="A16" s="34" t="s">
        <v>3</v>
      </c>
      <c r="B16" s="23" t="s">
        <v>21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</row>
    <row r="17" spans="1:17" ht="20.25" customHeight="1" x14ac:dyDescent="0.15">
      <c r="A17" s="3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</row>
    <row r="18" spans="1:17" ht="59.25" customHeight="1" x14ac:dyDescent="0.15">
      <c r="A18" s="3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5"/>
    </row>
    <row r="19" spans="1:17" x14ac:dyDescent="0.1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4"/>
    </row>
    <row r="20" spans="1:17" x14ac:dyDescent="0.1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</row>
    <row r="21" spans="1:17" x14ac:dyDescent="0.1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4"/>
    </row>
    <row r="22" spans="1:17" ht="27" x14ac:dyDescent="0.1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0"/>
    </row>
    <row r="23" spans="1:17" ht="27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0"/>
    </row>
    <row r="24" spans="1:17" ht="27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0"/>
    </row>
    <row r="25" spans="1:17" x14ac:dyDescent="0.1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7" x14ac:dyDescent="0.1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7" x14ac:dyDescent="0.1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7" x14ac:dyDescent="0.1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56" spans="1:16" ht="48" customHeight="1" x14ac:dyDescent="0.1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1"/>
    </row>
    <row r="57" spans="1:16" ht="34.5" customHeight="1" x14ac:dyDescent="0.15"/>
    <row r="58" spans="1:16" ht="30.75" customHeight="1" x14ac:dyDescent="0.15">
      <c r="A58" s="4"/>
      <c r="B58" s="1"/>
      <c r="C58" s="20"/>
      <c r="D58" s="20"/>
      <c r="E58" s="20"/>
      <c r="F58" s="20"/>
      <c r="G58" s="20"/>
      <c r="H58" s="20"/>
      <c r="I58" s="20"/>
      <c r="J58" s="20"/>
      <c r="K58" s="20"/>
      <c r="L58" s="12"/>
      <c r="M58" s="12"/>
      <c r="N58" s="12"/>
    </row>
  </sheetData>
  <mergeCells count="12">
    <mergeCell ref="A10:A14"/>
    <mergeCell ref="A5:A7"/>
    <mergeCell ref="A8:A9"/>
    <mergeCell ref="A1:Q1"/>
    <mergeCell ref="A2:Q2"/>
    <mergeCell ref="A3:Q3"/>
    <mergeCell ref="A22:O24"/>
    <mergeCell ref="A56:O56"/>
    <mergeCell ref="C58:K58"/>
    <mergeCell ref="A16:A18"/>
    <mergeCell ref="B19:O21"/>
    <mergeCell ref="B16:Q18"/>
  </mergeCells>
  <phoneticPr fontId="1" type="noConversion"/>
  <pageMargins left="1.22" right="0.46" top="0.84" bottom="0.51181102362204722" header="0.34" footer="0.31496062992125984"/>
  <pageSetup paperSize="8" scale="88"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月报</vt:lpstr>
      <vt:lpstr>月报!Print_Area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2016-04-19T03:32:12Z</cp:lastPrinted>
  <dcterms:created xsi:type="dcterms:W3CDTF">2006-09-13T11:21:51Z</dcterms:created>
  <dcterms:modified xsi:type="dcterms:W3CDTF">2018-11-26T03:31:28Z</dcterms:modified>
</cp:coreProperties>
</file>