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AppData\Local\Box\Box Edit\Documents\+AAJfvt2FkWtiCjP3liLgg==\"/>
    </mc:Choice>
  </mc:AlternateContent>
  <xr:revisionPtr revIDLastSave="0" documentId="13_ncr:1_{BB98C879-C6E5-450A-9AE4-ED523A41A803}" xr6:coauthVersionLast="46" xr6:coauthVersionMax="46" xr10:uidLastSave="{00000000-0000-0000-0000-000000000000}"/>
  <bookViews>
    <workbookView xWindow="14610" yWindow="150" windowWidth="23265" windowHeight="20835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P19" i="4" l="1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<sst xmlns="http://schemas.openxmlformats.org/spreadsheetml/2006/main" count="63" uniqueCount="48">
  <si>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</si>
  <si>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</si>
  <si>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</si>
  <si>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</si>
  <si>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</si>
  <si>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</si>
  <si>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</si>
  <si>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</si>
  <si>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</si>
  <si>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</si>
  <si>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</si>
  <si>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</si>
  <si>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</si>
  <si>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</si>
  <si>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</si>
  <si>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</si>
  <si>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</si>
  <si>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</si>
  <si>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</si>
  <si>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</si>
  <si>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</si>
  <si>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</si>
  <si>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</si>
  <si>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</si>
  <si>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</si>
  <si>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</si>
  <si>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</si>
  <si>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</si>
  <si>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</si>
  <si>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</si>
  <si>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</si>
  <si>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</si>
  <si>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</si>
  <si>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</si>
  <si>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</si>
  <si>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</si>
  <si>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</si>
  <si>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</si>
  <si>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BAYSTD1</t>
  </si>
  <si>
    <t>SAC-1</t>
  </si>
  <si>
    <t>H2-702-1</t>
  </si>
  <si>
    <t>H2-702-2</t>
  </si>
  <si>
    <t>H2-702-3</t>
  </si>
  <si>
    <t>H3-702-3</t>
  </si>
  <si>
    <t>H3-702-1</t>
  </si>
  <si>
    <t>H3-702-2</t>
  </si>
  <si>
    <t>H2-719-1</t>
  </si>
  <si>
    <t>H2-719-2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</si>
</sst>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P16" activeCellId="1" sqref="M16:M25 P16:P25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-5.4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57.39</v>
      </c>
      <c r="C16">
        <f>(7-A16)*$B$16</f>
        <v>172.17000000000002</v>
      </c>
      <c r="D16" s="5">
        <f>C16+$D$14</f>
        <v>166.77</v>
      </c>
      <c r="F16">
        <f>(B16/59.16)*100</f>
        <v>97.008113590263704</v>
      </c>
      <c r="I16">
        <f>(50/125)*0.05</f>
        <v>2.0000000000000004E-2</v>
      </c>
      <c r="J16" t="s">
        <v>20</v>
      </c>
      <c r="M16" t="s">
        <v>39</v>
      </c>
      <c r="N16" s="9">
        <v>7.3010000000000002</v>
      </c>
      <c r="O16" s="9">
        <v>58.609000000000002</v>
      </c>
      <c r="P16" s="9">
        <f>O16-N16</f>
        <v>51.308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-5.4</v>
      </c>
      <c r="I17">
        <f>50/125</f>
        <v>0.4</v>
      </c>
      <c r="J17">
        <v>0.05</v>
      </c>
      <c r="K17">
        <f>I17*J17</f>
        <v>2.0000000000000004E-2</v>
      </c>
      <c r="M17" t="s">
        <v>38</v>
      </c>
      <c r="N17" s="9">
        <v>7.2759999999999998</v>
      </c>
      <c r="O17" s="9">
        <v>58.305999999999997</v>
      </c>
      <c r="P17" s="9">
        <f>O17-N17</f>
        <v>51.03</v>
      </c>
      <c r="Q17">
        <v>2</v>
      </c>
    </row>
    <row r="18" spans="1:17" x14ac:dyDescent="0.25">
      <c r="A18">
        <v>10</v>
      </c>
      <c r="C18">
        <f t="shared" si="3"/>
        <v>-172.17000000000002</v>
      </c>
      <c r="D18" s="5">
        <f t="shared" si="4"/>
        <v>-177.57000000000002</v>
      </c>
      <c r="M18" t="s">
        <v>40</v>
      </c>
      <c r="N18" s="9">
        <v>7.2919999999999998</v>
      </c>
      <c r="O18" s="9">
        <v>57.142000000000003</v>
      </c>
      <c r="P18" s="9">
        <f t="shared" ref="P18:P25" si="5">O18-N18</f>
        <v>49.85</v>
      </c>
      <c r="Q18">
        <v>3</v>
      </c>
    </row>
    <row r="19" spans="1:17" ht="30" x14ac:dyDescent="0.25">
      <c r="A19">
        <v>3.5</v>
      </c>
      <c r="C19">
        <f t="shared" si="3"/>
        <v>200.86500000000001</v>
      </c>
      <c r="D19" s="5">
        <f t="shared" si="4"/>
        <v>195.465</v>
      </c>
      <c r="E19" s="10" t="s">
        <v>36</v>
      </c>
      <c r="I19" t="s">
        <v>26</v>
      </c>
      <c r="M19" t="s">
        <v>41</v>
      </c>
      <c r="N19" s="9">
        <v>7.3019999999999996</v>
      </c>
      <c r="O19" s="9">
        <v>57.969000000000001</v>
      </c>
      <c r="P19" s="9">
        <f t="shared" ref="P19" si="6">O19-N19</f>
        <v>50.667000000000002</v>
      </c>
      <c r="Q19">
        <v>4</v>
      </c>
    </row>
    <row r="20" spans="1:17" ht="30" x14ac:dyDescent="0.25">
      <c r="A20">
        <v>3</v>
      </c>
      <c r="C20">
        <f t="shared" si="3"/>
        <v>229.56</v>
      </c>
      <c r="D20" s="5">
        <f t="shared" si="4"/>
        <v>224.16</v>
      </c>
      <c r="E20" s="10" t="s">
        <v>37</v>
      </c>
      <c r="I20">
        <f>I17*3</f>
        <v>1.2000000000000002</v>
      </c>
      <c r="J20" t="s">
        <v>20</v>
      </c>
      <c r="M20" t="s">
        <v>42</v>
      </c>
      <c r="N20" s="9">
        <v>7.3029999999999999</v>
      </c>
      <c r="O20" s="9">
        <v>58.009</v>
      </c>
      <c r="P20" s="9">
        <f t="shared" si="5"/>
        <v>50.706000000000003</v>
      </c>
      <c r="Q20">
        <v>5</v>
      </c>
    </row>
    <row r="21" spans="1:17" ht="34.5" customHeight="1" x14ac:dyDescent="0.25">
      <c r="A21">
        <v>3.7</v>
      </c>
      <c r="C21" s="3">
        <f>(7-A21)*$B$16</f>
        <v>189.387</v>
      </c>
      <c r="D21" s="7">
        <f t="shared" si="4"/>
        <v>183.98699999999999</v>
      </c>
      <c r="E21" s="11" t="s">
        <v>28</v>
      </c>
      <c r="M21" t="s">
        <v>44</v>
      </c>
      <c r="N21" s="9">
        <v>7.3010000000000002</v>
      </c>
      <c r="O21" s="9">
        <v>58.453000000000003</v>
      </c>
      <c r="P21" s="9">
        <f t="shared" si="5"/>
        <v>51.152000000000001</v>
      </c>
      <c r="Q21">
        <v>6</v>
      </c>
    </row>
    <row r="22" spans="1:17" ht="36.75" customHeight="1" x14ac:dyDescent="0.25">
      <c r="A22">
        <v>2.8</v>
      </c>
      <c r="C22" s="3">
        <f t="shared" si="3"/>
        <v>241.03800000000001</v>
      </c>
      <c r="D22" s="8">
        <f t="shared" si="4"/>
        <v>235.63800000000001</v>
      </c>
      <c r="E22" s="12" t="s">
        <v>29</v>
      </c>
      <c r="M22" t="s">
        <v>45</v>
      </c>
      <c r="N22" s="9">
        <v>7.3</v>
      </c>
      <c r="O22" s="9">
        <v>58.594999999999999</v>
      </c>
      <c r="P22" s="9">
        <f t="shared" si="5"/>
        <v>51.295000000000002</v>
      </c>
      <c r="Q22">
        <v>7</v>
      </c>
    </row>
    <row r="23" spans="1:17" x14ac:dyDescent="0.25">
      <c r="M23" t="s">
        <v>43</v>
      </c>
      <c r="N23" s="9">
        <v>7.306</v>
      </c>
      <c r="O23" s="9">
        <v>58.128</v>
      </c>
      <c r="P23" s="9">
        <f t="shared" si="5"/>
        <v>50.822000000000003</v>
      </c>
      <c r="Q23">
        <v>8</v>
      </c>
    </row>
    <row r="24" spans="1:17" x14ac:dyDescent="0.25">
      <c r="M24" t="s">
        <v>46</v>
      </c>
      <c r="N24" s="9">
        <v>7.2789999999999999</v>
      </c>
      <c r="O24" s="9">
        <v>57.805</v>
      </c>
      <c r="P24" s="9">
        <f t="shared" si="5"/>
        <v>50.525999999999996</v>
      </c>
      <c r="Q24">
        <v>9</v>
      </c>
    </row>
    <row r="25" spans="1:17" x14ac:dyDescent="0.25">
      <c r="M25" t="s">
        <v>47</v>
      </c>
      <c r="N25" s="9">
        <v>7.306</v>
      </c>
      <c r="O25" s="9">
        <v>57.569000000000003</v>
      </c>
      <c r="P25" s="9">
        <f t="shared" si="5"/>
        <v>50.263000000000005</v>
      </c>
      <c r="Q25">
        <v>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1"/>
  <sheetViews>
    <sheetView tabSelected="1" workbookViewId="0">
      <selection activeCell="L11" sqref="L11"/>
    </sheetView>
  </sheetViews>
  <sheetFormatPr defaultRowHeight="15" x14ac:dyDescent="0.25"/>
  <cols>
    <col min="1" max="1" width="9.5703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39</v>
      </c>
      <c r="B2">
        <v>51.308</v>
      </c>
      <c r="C2">
        <v>27.5</v>
      </c>
      <c r="D2">
        <v>25</v>
      </c>
      <c r="E2">
        <v>-5.4</v>
      </c>
      <c r="F2">
        <v>7</v>
      </c>
      <c r="G2">
        <v>195.465</v>
      </c>
      <c r="H2">
        <v>224.16</v>
      </c>
    </row>
    <row r="3" spans="1:8" x14ac:dyDescent="0.25">
      <c r="A3" t="s">
        <v>38</v>
      </c>
      <c r="B3">
        <v>51.03</v>
      </c>
      <c r="C3">
        <v>27.53</v>
      </c>
      <c r="D3">
        <v>11.92</v>
      </c>
      <c r="E3">
        <v>-5.4</v>
      </c>
      <c r="F3">
        <v>7</v>
      </c>
      <c r="G3">
        <v>195.465</v>
      </c>
      <c r="H3">
        <v>224.16</v>
      </c>
    </row>
    <row r="4" spans="1:8" x14ac:dyDescent="0.25">
      <c r="A4" t="s">
        <v>40</v>
      </c>
      <c r="B4">
        <v>49.85</v>
      </c>
      <c r="C4" s="13">
        <v>26.41</v>
      </c>
      <c r="D4" s="13">
        <v>18.309999999999999</v>
      </c>
      <c r="E4">
        <v>-5.4</v>
      </c>
      <c r="F4">
        <v>7</v>
      </c>
      <c r="G4">
        <v>195.465</v>
      </c>
      <c r="H4">
        <v>224.16</v>
      </c>
    </row>
    <row r="5" spans="1:8" x14ac:dyDescent="0.25">
      <c r="A5" t="s">
        <v>41</v>
      </c>
      <c r="B5">
        <v>50.667000000000002</v>
      </c>
      <c r="C5" s="13">
        <v>26.41</v>
      </c>
      <c r="D5" s="13">
        <v>18.309999999999999</v>
      </c>
      <c r="E5">
        <v>-5.4</v>
      </c>
      <c r="F5">
        <v>7</v>
      </c>
      <c r="G5">
        <v>195.465</v>
      </c>
      <c r="H5">
        <v>224.16</v>
      </c>
    </row>
    <row r="6" spans="1:8" x14ac:dyDescent="0.25">
      <c r="A6" t="s">
        <v>42</v>
      </c>
      <c r="B6">
        <v>50.706000000000003</v>
      </c>
      <c r="C6" s="13">
        <v>26.42</v>
      </c>
      <c r="D6" s="13">
        <v>18.309999999999999</v>
      </c>
      <c r="E6">
        <v>-5.4</v>
      </c>
      <c r="F6">
        <v>7</v>
      </c>
      <c r="G6">
        <v>195.465</v>
      </c>
      <c r="H6">
        <v>224.16</v>
      </c>
    </row>
    <row r="7" spans="1:8" x14ac:dyDescent="0.25">
      <c r="A7" t="s">
        <v>44</v>
      </c>
      <c r="B7">
        <v>51.152000000000001</v>
      </c>
      <c r="C7" s="14">
        <v>26.86</v>
      </c>
      <c r="D7" s="14">
        <v>17.440000000000001</v>
      </c>
      <c r="E7">
        <v>-5.4</v>
      </c>
      <c r="F7">
        <v>7</v>
      </c>
      <c r="G7">
        <v>195.465</v>
      </c>
      <c r="H7">
        <v>224.16</v>
      </c>
    </row>
    <row r="8" spans="1:8" x14ac:dyDescent="0.25">
      <c r="A8" t="s">
        <v>45</v>
      </c>
      <c r="B8">
        <v>51.295000000000002</v>
      </c>
      <c r="C8" s="14">
        <v>26.87</v>
      </c>
      <c r="D8" s="14">
        <v>17.489999999999998</v>
      </c>
      <c r="E8">
        <v>-5.4</v>
      </c>
      <c r="F8">
        <v>7</v>
      </c>
      <c r="G8">
        <v>195.465</v>
      </c>
      <c r="H8">
        <v>224.16</v>
      </c>
    </row>
    <row r="9" spans="1:8" x14ac:dyDescent="0.25">
      <c r="A9" t="s">
        <v>43</v>
      </c>
      <c r="B9">
        <v>50.822000000000003</v>
      </c>
      <c r="C9" s="14">
        <v>26.87</v>
      </c>
      <c r="D9" s="14">
        <v>17.5</v>
      </c>
      <c r="E9">
        <v>-5.4</v>
      </c>
      <c r="F9">
        <v>7</v>
      </c>
      <c r="G9">
        <v>195.465</v>
      </c>
      <c r="H9">
        <v>224.16</v>
      </c>
    </row>
    <row r="10" spans="1:8" x14ac:dyDescent="0.25">
      <c r="A10" t="s">
        <v>46</v>
      </c>
      <c r="B10">
        <v>50.525999999999996</v>
      </c>
      <c r="C10" s="13">
        <v>27.33</v>
      </c>
      <c r="D10" s="13">
        <v>15.94</v>
      </c>
      <c r="E10">
        <v>-5.4</v>
      </c>
      <c r="F10">
        <v>7</v>
      </c>
      <c r="G10">
        <v>195.465</v>
      </c>
      <c r="H10">
        <v>224.16</v>
      </c>
    </row>
    <row r="11" spans="1:8" x14ac:dyDescent="0.25">
      <c r="A11" t="s">
        <v>47</v>
      </c>
      <c r="B11">
        <v>50.263000000000005</v>
      </c>
      <c r="C11" s="13">
        <v>27.32</v>
      </c>
      <c r="D11" s="13">
        <v>15.94</v>
      </c>
      <c r="E11">
        <v>-5.4</v>
      </c>
      <c r="F11">
        <v>7</v>
      </c>
      <c r="G11">
        <v>195.465</v>
      </c>
      <c r="H11">
        <v>224.16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chris</cp:lastModifiedBy>
  <dcterms:created xsi:type="dcterms:W3CDTF">2019-09-17T05:37:44Z</dcterms:created>
  <dcterms:modified xsi:type="dcterms:W3CDTF">2021-04-22T18:29:28Z</dcterms:modified>
</cp:coreProperties>
</file>