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28EBEB11-EB43-4A3B-80AC-72ECB043DC50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4" l="1"/>
  <c r="P29" i="4"/>
  <c r="C16" i="4" l="1"/>
  <c r="P19" i="4" l="1"/>
  <c r="P27" i="4"/>
  <c r="P26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<sst xmlns="http://schemas.openxmlformats.org/spreadsheetml/2006/main" count="71" uniqueCount="52">
  <si>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</si>
  <si>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</si>
  <si>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</si>
  <si>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</si>
  <si>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</si>
  <si>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</si>
  <si>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</si>
  <si>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</si>
  <si>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</si>
  <si>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</si>
  <si>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</si>
  <si>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</si>
  <si>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</si>
  <si>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</si>
  <si>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</si>
  <si>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</si>
  <si>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</si>
  <si>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</si>
  <si>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</si>
  <si>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</si>
  <si>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</si>
  <si>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</si>
  <si>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</si>
  <si>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</si>
  <si>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</si>
  <si>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</si>
  <si>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</si>
  <si>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</si>
  <si>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</si>
  <si>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</si>
  <si>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</si>
  <si>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</si>
  <si>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</si>
  <si>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</si>
  <si>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</si>
  <si>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</si>
  <si>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</si>
  <si>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</si>
  <si>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</si>
  <si>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</si>
  <si>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P-0023-1</t>
  </si>
  <si>
    <t>B-0041-1</t>
  </si>
  <si>
    <t>P-0034-1</t>
  </si>
  <si>
    <t>P-0034-3</t>
  </si>
  <si>
    <t>P-0034-2</t>
  </si>
  <si>
    <t>P-0023-2</t>
  </si>
  <si>
    <t>P-0023-3</t>
  </si>
  <si>
    <t>B-0041-2</t>
  </si>
  <si>
    <t>B-0041-3</t>
  </si>
  <si>
    <t>BAYSTD1-1</t>
  </si>
  <si>
    <t>BAYSTD1-2</t>
  </si>
  <si>
    <t>BAYSTD1-3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</si>
</sst>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G7" workbookViewId="0">
      <selection activeCell="M31" sqref="M31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8.1999999999999993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57.24</v>
      </c>
      <c r="C16">
        <f>(7-A16)*$B$16</f>
        <v>171.72</v>
      </c>
      <c r="D16" s="5">
        <f>C16+$D$14</f>
        <v>179.92</v>
      </c>
      <c r="F16">
        <f>(B16/59.16)*100</f>
        <v>96.754563894523343</v>
      </c>
      <c r="I16">
        <f>(50/125)*0.05</f>
        <v>2.0000000000000004E-2</v>
      </c>
      <c r="J16" t="s">
        <v>20</v>
      </c>
      <c r="M16" t="s">
        <v>38</v>
      </c>
      <c r="N16" s="9">
        <v>7.2729999999999997</v>
      </c>
      <c r="O16" s="9">
        <v>58.892000000000003</v>
      </c>
      <c r="P16" s="9">
        <f>O16-N16</f>
        <v>51.619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8.1999999999999993</v>
      </c>
      <c r="I17">
        <f>50/125</f>
        <v>0.4</v>
      </c>
      <c r="J17">
        <v>0.05</v>
      </c>
      <c r="K17">
        <f>I17*J17</f>
        <v>2.0000000000000004E-2</v>
      </c>
      <c r="M17" t="s">
        <v>40</v>
      </c>
      <c r="N17" s="9">
        <v>7.2910000000000004</v>
      </c>
      <c r="O17" s="9">
        <v>61.36</v>
      </c>
      <c r="P17" s="9">
        <f>O17-N17</f>
        <v>54.069000000000003</v>
      </c>
      <c r="Q17">
        <v>2</v>
      </c>
    </row>
    <row r="18" spans="1:17" x14ac:dyDescent="0.25">
      <c r="A18">
        <v>10</v>
      </c>
      <c r="C18">
        <f t="shared" si="3"/>
        <v>-171.72</v>
      </c>
      <c r="D18" s="5">
        <f t="shared" si="4"/>
        <v>-163.52000000000001</v>
      </c>
      <c r="M18" t="s">
        <v>45</v>
      </c>
      <c r="N18" s="9">
        <v>7.2759999999999998</v>
      </c>
      <c r="O18" s="9">
        <v>61.131</v>
      </c>
      <c r="P18" s="9">
        <f t="shared" ref="P18:P25" si="5">O18-N18</f>
        <v>53.855000000000004</v>
      </c>
      <c r="Q18">
        <v>3</v>
      </c>
    </row>
    <row r="19" spans="1:17" ht="30" x14ac:dyDescent="0.25">
      <c r="A19">
        <v>3.5</v>
      </c>
      <c r="C19">
        <f t="shared" si="3"/>
        <v>200.34</v>
      </c>
      <c r="D19" s="5">
        <f t="shared" si="4"/>
        <v>208.54</v>
      </c>
      <c r="E19" s="10" t="s">
        <v>36</v>
      </c>
      <c r="I19" t="s">
        <v>26</v>
      </c>
      <c r="M19" t="s">
        <v>46</v>
      </c>
      <c r="N19" s="9">
        <v>7.2919999999999998</v>
      </c>
      <c r="O19" s="9">
        <v>59.499000000000002</v>
      </c>
      <c r="P19" s="9">
        <f t="shared" ref="P19" si="6">O19-N19</f>
        <v>52.207000000000001</v>
      </c>
      <c r="Q19">
        <v>4</v>
      </c>
    </row>
    <row r="20" spans="1:17" ht="30" x14ac:dyDescent="0.25">
      <c r="A20">
        <v>3</v>
      </c>
      <c r="C20">
        <f t="shared" si="3"/>
        <v>228.96</v>
      </c>
      <c r="D20" s="5">
        <f t="shared" si="4"/>
        <v>237.16</v>
      </c>
      <c r="E20" s="10" t="s">
        <v>37</v>
      </c>
      <c r="I20">
        <f>I17*3</f>
        <v>1.2000000000000002</v>
      </c>
      <c r="J20" t="s">
        <v>20</v>
      </c>
      <c r="M20" t="s">
        <v>41</v>
      </c>
      <c r="N20" s="9">
        <v>7.2789999999999999</v>
      </c>
      <c r="O20" s="9">
        <v>60.570999999999998</v>
      </c>
      <c r="P20" s="9">
        <f t="shared" si="5"/>
        <v>53.292000000000002</v>
      </c>
      <c r="Q20">
        <v>5</v>
      </c>
    </row>
    <row r="21" spans="1:17" ht="34.5" customHeight="1" x14ac:dyDescent="0.25">
      <c r="A21">
        <v>3.7</v>
      </c>
      <c r="C21" s="3">
        <f>(7-A21)*$B$16</f>
        <v>188.892</v>
      </c>
      <c r="D21" s="7">
        <f t="shared" si="4"/>
        <v>197.09199999999998</v>
      </c>
      <c r="E21" s="11" t="s">
        <v>28</v>
      </c>
      <c r="M21" t="s">
        <v>47</v>
      </c>
      <c r="N21" s="9">
        <v>7.2690000000000001</v>
      </c>
      <c r="O21" s="9">
        <v>59.412999999999997</v>
      </c>
      <c r="P21" s="9">
        <f t="shared" si="5"/>
        <v>52.143999999999998</v>
      </c>
      <c r="Q21">
        <v>6</v>
      </c>
    </row>
    <row r="22" spans="1:17" ht="36.75" customHeight="1" x14ac:dyDescent="0.25">
      <c r="A22">
        <v>2.8</v>
      </c>
      <c r="C22" s="3">
        <f t="shared" si="3"/>
        <v>240.40800000000002</v>
      </c>
      <c r="D22" s="8">
        <f t="shared" si="4"/>
        <v>248.608</v>
      </c>
      <c r="E22" s="12" t="s">
        <v>29</v>
      </c>
      <c r="M22" t="s">
        <v>48</v>
      </c>
      <c r="N22" s="9">
        <v>7.2839999999999998</v>
      </c>
      <c r="O22" s="9">
        <v>58.527999999999999</v>
      </c>
      <c r="P22" s="9">
        <f t="shared" si="5"/>
        <v>51.244</v>
      </c>
      <c r="Q22">
        <v>7</v>
      </c>
    </row>
    <row r="23" spans="1:17" x14ac:dyDescent="0.25">
      <c r="M23" t="s">
        <v>42</v>
      </c>
      <c r="N23" s="9">
        <v>7.2919999999999998</v>
      </c>
      <c r="O23" s="9">
        <v>58.36</v>
      </c>
      <c r="P23" s="9">
        <f t="shared" si="5"/>
        <v>51.067999999999998</v>
      </c>
      <c r="Q23">
        <v>8</v>
      </c>
    </row>
    <row r="24" spans="1:17" x14ac:dyDescent="0.25">
      <c r="M24" t="s">
        <v>44</v>
      </c>
      <c r="N24" s="9">
        <v>7.2649999999999997</v>
      </c>
      <c r="O24" s="9">
        <v>59.823</v>
      </c>
      <c r="P24" s="9">
        <f t="shared" si="5"/>
        <v>52.558</v>
      </c>
      <c r="Q24">
        <v>9</v>
      </c>
    </row>
    <row r="25" spans="1:17" x14ac:dyDescent="0.25">
      <c r="M25" t="s">
        <v>43</v>
      </c>
      <c r="N25" s="9">
        <v>7.2889999999999997</v>
      </c>
      <c r="O25" s="9">
        <v>59.387</v>
      </c>
      <c r="P25" s="9">
        <f t="shared" si="5"/>
        <v>52.097999999999999</v>
      </c>
      <c r="Q25">
        <v>10</v>
      </c>
    </row>
    <row r="26" spans="1:17" x14ac:dyDescent="0.25">
      <c r="M26" t="s">
        <v>39</v>
      </c>
      <c r="N26" s="9">
        <v>7.2869999999999999</v>
      </c>
      <c r="O26" s="9">
        <v>58.459000000000003</v>
      </c>
      <c r="P26" s="9">
        <f t="shared" ref="P26:P29" si="7">O26-N26</f>
        <v>51.172000000000004</v>
      </c>
      <c r="Q26">
        <v>11</v>
      </c>
    </row>
    <row r="27" spans="1:17" x14ac:dyDescent="0.25">
      <c r="M27" t="s">
        <v>49</v>
      </c>
      <c r="N27" s="9">
        <v>7.2709999999999999</v>
      </c>
      <c r="O27" s="9">
        <v>59.1</v>
      </c>
      <c r="P27" s="9">
        <f t="shared" si="7"/>
        <v>51.829000000000001</v>
      </c>
      <c r="Q27">
        <v>12</v>
      </c>
    </row>
    <row r="28" spans="1:17" x14ac:dyDescent="0.25">
      <c r="M28" t="s">
        <v>50</v>
      </c>
      <c r="N28" s="9">
        <v>7.2949999999999999</v>
      </c>
      <c r="O28" s="9">
        <v>58.896000000000001</v>
      </c>
      <c r="P28" s="9">
        <f t="shared" si="7"/>
        <v>51.600999999999999</v>
      </c>
      <c r="Q28">
        <v>13</v>
      </c>
    </row>
    <row r="29" spans="1:17" x14ac:dyDescent="0.25">
      <c r="M29" t="s">
        <v>51</v>
      </c>
      <c r="N29" s="9">
        <v>7.2889999999999997</v>
      </c>
      <c r="O29" s="9">
        <v>59.686</v>
      </c>
      <c r="P29" s="9">
        <f t="shared" si="7"/>
        <v>52.396999999999998</v>
      </c>
      <c r="Q29">
        <v>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5"/>
  <sheetViews>
    <sheetView tabSelected="1"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51.619</v>
      </c>
      <c r="C2">
        <v>27</v>
      </c>
      <c r="D2">
        <v>17.600000000000001</v>
      </c>
      <c r="E2">
        <v>8.1999999999999993</v>
      </c>
      <c r="F2">
        <v>7</v>
      </c>
      <c r="G2">
        <v>208.54</v>
      </c>
      <c r="H2">
        <v>237.16</v>
      </c>
    </row>
    <row r="3" spans="1:8" x14ac:dyDescent="0.25">
      <c r="A3" t="s">
        <v>40</v>
      </c>
      <c r="B3">
        <v>54.069000000000003</v>
      </c>
      <c r="C3">
        <v>27.1</v>
      </c>
      <c r="D3">
        <v>16.399999999999999</v>
      </c>
      <c r="E3">
        <v>8.1999999999999993</v>
      </c>
      <c r="F3">
        <v>7</v>
      </c>
      <c r="G3">
        <v>208.54</v>
      </c>
      <c r="H3">
        <v>237.16</v>
      </c>
    </row>
    <row r="4" spans="1:8" x14ac:dyDescent="0.25">
      <c r="A4" t="s">
        <v>45</v>
      </c>
      <c r="B4">
        <v>53.855000000000004</v>
      </c>
      <c r="C4">
        <v>27.1</v>
      </c>
      <c r="D4">
        <v>16.399999999999999</v>
      </c>
      <c r="E4">
        <v>8.1999999999999993</v>
      </c>
      <c r="F4">
        <v>7</v>
      </c>
      <c r="G4">
        <v>208.54</v>
      </c>
      <c r="H4">
        <v>237.16</v>
      </c>
    </row>
    <row r="5" spans="1:8" x14ac:dyDescent="0.25">
      <c r="A5" t="s">
        <v>46</v>
      </c>
      <c r="B5">
        <v>52.207000000000001</v>
      </c>
      <c r="C5">
        <v>27.1</v>
      </c>
      <c r="D5">
        <v>16.399999999999999</v>
      </c>
      <c r="E5">
        <v>8.1999999999999993</v>
      </c>
      <c r="F5">
        <v>7</v>
      </c>
      <c r="G5">
        <v>208.54</v>
      </c>
      <c r="H5">
        <v>237.16</v>
      </c>
    </row>
    <row r="6" spans="1:8" x14ac:dyDescent="0.25">
      <c r="A6" t="s">
        <v>41</v>
      </c>
      <c r="B6">
        <v>53.292000000000002</v>
      </c>
      <c r="C6">
        <v>26.957999999999998</v>
      </c>
      <c r="D6">
        <v>19.818000000000001</v>
      </c>
      <c r="E6">
        <v>8.1999999999999993</v>
      </c>
      <c r="F6">
        <v>7</v>
      </c>
      <c r="G6">
        <v>208.54</v>
      </c>
      <c r="H6">
        <v>237.16</v>
      </c>
    </row>
    <row r="7" spans="1:8" x14ac:dyDescent="0.25">
      <c r="A7" t="s">
        <v>47</v>
      </c>
      <c r="B7">
        <v>52.143999999999998</v>
      </c>
      <c r="C7">
        <v>26.957999999999998</v>
      </c>
      <c r="D7">
        <v>19.818000000000001</v>
      </c>
      <c r="E7">
        <v>8.1999999999999993</v>
      </c>
      <c r="F7">
        <v>7</v>
      </c>
      <c r="G7">
        <v>208.54</v>
      </c>
      <c r="H7">
        <v>237.16</v>
      </c>
    </row>
    <row r="8" spans="1:8" x14ac:dyDescent="0.25">
      <c r="A8" t="s">
        <v>48</v>
      </c>
      <c r="B8">
        <v>51.244</v>
      </c>
      <c r="C8">
        <v>26.957999999999998</v>
      </c>
      <c r="D8">
        <v>19.818000000000001</v>
      </c>
      <c r="E8">
        <v>8.1999999999999993</v>
      </c>
      <c r="F8">
        <v>7</v>
      </c>
      <c r="G8">
        <v>208.54</v>
      </c>
      <c r="H8">
        <v>237.16</v>
      </c>
    </row>
    <row r="9" spans="1:8" x14ac:dyDescent="0.25">
      <c r="A9" t="s">
        <v>42</v>
      </c>
      <c r="B9">
        <v>51.067999999999998</v>
      </c>
      <c r="C9">
        <v>25.968</v>
      </c>
      <c r="D9">
        <v>17.318000000000001</v>
      </c>
      <c r="E9">
        <v>8.1999999999999993</v>
      </c>
      <c r="F9">
        <v>7</v>
      </c>
      <c r="G9">
        <v>208.54</v>
      </c>
      <c r="H9">
        <v>237.16</v>
      </c>
    </row>
    <row r="10" spans="1:8" x14ac:dyDescent="0.25">
      <c r="A10" t="s">
        <v>44</v>
      </c>
      <c r="B10">
        <v>52.558</v>
      </c>
      <c r="C10">
        <v>25.968</v>
      </c>
      <c r="D10">
        <v>17.318000000000001</v>
      </c>
      <c r="E10">
        <v>8.1999999999999993</v>
      </c>
      <c r="F10">
        <v>7</v>
      </c>
      <c r="G10">
        <v>208.54</v>
      </c>
      <c r="H10">
        <v>237.16</v>
      </c>
    </row>
    <row r="11" spans="1:8" x14ac:dyDescent="0.25">
      <c r="A11" t="s">
        <v>43</v>
      </c>
      <c r="B11">
        <v>52.097999999999999</v>
      </c>
      <c r="C11">
        <v>25.968</v>
      </c>
      <c r="D11">
        <v>17.318000000000001</v>
      </c>
      <c r="E11">
        <v>8.1999999999999993</v>
      </c>
      <c r="F11">
        <v>7</v>
      </c>
      <c r="G11">
        <v>208.54</v>
      </c>
      <c r="H11">
        <v>237.16</v>
      </c>
    </row>
    <row r="12" spans="1:8" x14ac:dyDescent="0.25">
      <c r="A12" t="s">
        <v>39</v>
      </c>
      <c r="B12">
        <v>51.172000000000004</v>
      </c>
      <c r="C12">
        <v>27.5</v>
      </c>
      <c r="D12">
        <v>19.8</v>
      </c>
      <c r="E12">
        <v>8.1999999999999993</v>
      </c>
      <c r="F12">
        <v>7</v>
      </c>
      <c r="G12">
        <v>208.54</v>
      </c>
      <c r="H12">
        <v>237.16</v>
      </c>
    </row>
    <row r="13" spans="1:8" x14ac:dyDescent="0.25">
      <c r="A13" t="s">
        <v>49</v>
      </c>
      <c r="B13">
        <v>51.829000000000001</v>
      </c>
      <c r="C13">
        <v>27.53</v>
      </c>
      <c r="D13">
        <v>11.92</v>
      </c>
      <c r="E13">
        <v>8.1999999999999993</v>
      </c>
      <c r="F13">
        <v>7</v>
      </c>
      <c r="G13">
        <v>208.54</v>
      </c>
      <c r="H13">
        <v>237.16</v>
      </c>
    </row>
    <row r="14" spans="1:8" x14ac:dyDescent="0.25">
      <c r="A14" t="s">
        <v>50</v>
      </c>
      <c r="B14">
        <v>51.600999999999999</v>
      </c>
      <c r="C14">
        <v>27.53</v>
      </c>
      <c r="D14">
        <v>11.92</v>
      </c>
      <c r="E14">
        <v>8.1999999999999993</v>
      </c>
      <c r="F14">
        <v>7</v>
      </c>
      <c r="G14">
        <v>208.54</v>
      </c>
      <c r="H14">
        <v>237.16</v>
      </c>
    </row>
    <row r="15" spans="1:8" x14ac:dyDescent="0.25">
      <c r="A15" t="s">
        <v>51</v>
      </c>
      <c r="B15">
        <v>52.396999999999998</v>
      </c>
      <c r="C15">
        <v>27.53</v>
      </c>
      <c r="D15">
        <v>11.92</v>
      </c>
      <c r="E15">
        <v>8.1999999999999993</v>
      </c>
      <c r="F15">
        <v>7</v>
      </c>
      <c r="G15">
        <v>208.54</v>
      </c>
      <c r="H15">
        <v>237.16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2020-11-18T02:19:10Z</dcterms:modified>
</cp:coreProperties>
</file>