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0908444_up_pt/Documents/PhD/6_Gadgets/11_Mesocosmos/2_Hardware/0_Encomendas/1_BOM/0_Bom entre_RPP_03_02_2023/"/>
    </mc:Choice>
  </mc:AlternateContent>
  <xr:revisionPtr revIDLastSave="43" documentId="13_ncr:40009_{5577485C-53F5-42CF-A5B9-16E95148D95F}" xr6:coauthVersionLast="47" xr6:coauthVersionMax="47" xr10:uidLastSave="{1194A345-26E1-4869-A529-EC4ECB3D97D7}"/>
  <bookViews>
    <workbookView xWindow="-120" yWindow="-120" windowWidth="29040" windowHeight="15840" xr2:uid="{00000000-000D-0000-FFFF-FFFF00000000}"/>
  </bookViews>
  <sheets>
    <sheet name="Mesocosm_v1.3" sheetId="1" r:id="rId1"/>
    <sheet name="BOM_Slave_v1.3" sheetId="2" r:id="rId2"/>
    <sheet name="BOM_Viewer_v1.3" sheetId="3" r:id="rId3"/>
  </sheets>
  <definedNames>
    <definedName name="_xlnm._FilterDatabase" localSheetId="0" hidden="1">Mesocosm_v1.3!$I$1:$I$22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E27" i="1"/>
  <c r="I27" i="1" s="1"/>
  <c r="I2" i="1"/>
</calcChain>
</file>

<file path=xl/sharedStrings.xml><?xml version="1.0" encoding="utf-8"?>
<sst xmlns="http://schemas.openxmlformats.org/spreadsheetml/2006/main" count="255" uniqueCount="148">
  <si>
    <t>Quantity</t>
  </si>
  <si>
    <t>C_0603</t>
  </si>
  <si>
    <t>C4</t>
  </si>
  <si>
    <t>CP_Elec_6.3x5.8</t>
  </si>
  <si>
    <t>C6</t>
  </si>
  <si>
    <t>R2, R12, R13</t>
  </si>
  <si>
    <t>R_0603</t>
  </si>
  <si>
    <t>R6, R18, R21</t>
  </si>
  <si>
    <t>U2</t>
  </si>
  <si>
    <t>RV-3028-C7</t>
  </si>
  <si>
    <t>ESP32-WROOM-32U</t>
  </si>
  <si>
    <t>EVQP2</t>
  </si>
  <si>
    <t>Q1, Q2</t>
  </si>
  <si>
    <t>SOT23_BC817</t>
  </si>
  <si>
    <t>Keystone_3000_1x12mm-CoinCell</t>
  </si>
  <si>
    <t>J1</t>
  </si>
  <si>
    <t>503398-1892</t>
  </si>
  <si>
    <t>uSD_503398-1892</t>
  </si>
  <si>
    <t>LED_0603</t>
  </si>
  <si>
    <t>Solid_state_relay_CPC40055ST</t>
  </si>
  <si>
    <t>Power_supply_RAC03â€¿K, 3.3V_3w</t>
  </si>
  <si>
    <t>FUSE-HOLDER-5x20</t>
  </si>
  <si>
    <t>ClampTerminal_3P_5.08mm_Vertical</t>
  </si>
  <si>
    <t>ClampTerminals_1x3_3.81mm_Straight</t>
  </si>
  <si>
    <t>PIN_ARRAY_6x1</t>
  </si>
  <si>
    <t>Reference designators</t>
  </si>
  <si>
    <t>MPN</t>
  </si>
  <si>
    <t>Manufacturer</t>
  </si>
  <si>
    <t>Description</t>
  </si>
  <si>
    <t>Comments</t>
  </si>
  <si>
    <t>CL10B104KB8NNNC</t>
  </si>
  <si>
    <t>Samsung</t>
  </si>
  <si>
    <t>CAP CER 0.1UF 50V X7R 0603</t>
  </si>
  <si>
    <t>R1, R3, R4, R10, R16, R19</t>
  </si>
  <si>
    <t>GPR060310K</t>
  </si>
  <si>
    <t>0603, Res 10.0kOhm, 50V, 1.0%, 100mW</t>
  </si>
  <si>
    <t>R1, R3, R4, R10</t>
  </si>
  <si>
    <t>C1, C2, C5, C7, C9, C10, C11, C12</t>
  </si>
  <si>
    <t>GPR06034K7</t>
  </si>
  <si>
    <t>0603, Res 4.7kOhm, 50V, 1.0%, 100mW</t>
  </si>
  <si>
    <t>R6</t>
  </si>
  <si>
    <t>GPR0603470R</t>
  </si>
  <si>
    <t>0603, Res 470.0Ohm, 75V, 1.0%, 100mW</t>
  </si>
  <si>
    <t>SW2, SW3</t>
  </si>
  <si>
    <t>KMR221GLFS</t>
  </si>
  <si>
    <t>Tactile Switch SPST-NO Top Actuated Surface Mount</t>
  </si>
  <si>
    <t>R17, R20</t>
  </si>
  <si>
    <t>GPR06031K</t>
  </si>
  <si>
    <t>0603, Res 1.0kOhm, 50V, 1.0%, 100mW</t>
  </si>
  <si>
    <t>D4, D5</t>
  </si>
  <si>
    <t>APTD1608LSURCK</t>
  </si>
  <si>
    <t>Mouser</t>
  </si>
  <si>
    <t>LEDs padrão - SMD 0603 Dome Lens LED Red- 630nm</t>
  </si>
  <si>
    <t>BC817K-16R</t>
  </si>
  <si>
    <t>Transistores bipolares de junção - BJT BC817K-16/SOT23/TO-236AB</t>
  </si>
  <si>
    <t>865230243003</t>
  </si>
  <si>
    <t>Capacitores eletrolíticos de alumínio - SMD WCAP-AS5H 47uF 10V 20% SMD/SMT</t>
  </si>
  <si>
    <t>GRM188R61A226ME15D</t>
  </si>
  <si>
    <t>Murata</t>
  </si>
  <si>
    <t>CAP CER 22UF 10V X5R 0603</t>
  </si>
  <si>
    <t>RV-3032-C7 32.768kHz-2.5PPM-TA-QC</t>
  </si>
  <si>
    <t>Micro Crystal</t>
  </si>
  <si>
    <t>Real Time Clock (RTC) IC Clock/Calendar 16B, 32B I²C, 2-Wire Serial 8-WCDFN</t>
  </si>
  <si>
    <t>Fornecido por nós.</t>
  </si>
  <si>
    <t>Molex</t>
  </si>
  <si>
    <t>9 (8 + 1) Position Card Connector microSD™ Surface Mount, Right Angle Gold</t>
  </si>
  <si>
    <t>Nº</t>
  </si>
  <si>
    <t>Ref/Link</t>
  </si>
  <si>
    <t>Fornecedor</t>
  </si>
  <si>
    <t>Preço Uni[€]</t>
  </si>
  <si>
    <t>Assembly por terceiros [S/N]</t>
  </si>
  <si>
    <t>Items de: Mesocosmo v1.3</t>
  </si>
  <si>
    <t>Condensador 47uF Electrolytic</t>
  </si>
  <si>
    <t>Condensador 0.1uF 0603</t>
  </si>
  <si>
    <t>Condensador 22uF Electrolytic 0603</t>
  </si>
  <si>
    <t>Resistor 4k7 0603</t>
  </si>
  <si>
    <t>Resistor 10k 0603</t>
  </si>
  <si>
    <t>Resistor 1k 0603</t>
  </si>
  <si>
    <t>Led vermelho SMD</t>
  </si>
  <si>
    <t>ESP32U</t>
  </si>
  <si>
    <t>Transformador 230AC-&gt;3.3DC</t>
  </si>
  <si>
    <t>RV3032 RTC</t>
  </si>
  <si>
    <t>Rele estado solido</t>
  </si>
  <si>
    <t>Socket fusivel 20x5mm PCB</t>
  </si>
  <si>
    <t>Fusivel 5A Fast 20x5mm</t>
  </si>
  <si>
    <t>Fusivel 630mA Fast 20x5mm</t>
  </si>
  <si>
    <t>Switch EVQP2</t>
  </si>
  <si>
    <t>Pilha CR1220</t>
  </si>
  <si>
    <t>Transistor BC817</t>
  </si>
  <si>
    <t>MicroSD socket</t>
  </si>
  <si>
    <t>Cartao uSD 32Gb</t>
  </si>
  <si>
    <t>Connector 3x1 para Sensores Temperatura femea Vertical</t>
  </si>
  <si>
    <t>Connector 3x1 para Sensores Temperatura Macho Vertical</t>
  </si>
  <si>
    <t>6x1 2.54mm FTDI pins</t>
  </si>
  <si>
    <t>Antena</t>
  </si>
  <si>
    <t>Conector Antenna SMA RP-female to U.FL</t>
  </si>
  <si>
    <t>Sensor temperatura</t>
  </si>
  <si>
    <t>Bucins Alimentacao 230v e aquecedores M16</t>
  </si>
  <si>
    <t>PCB</t>
  </si>
  <si>
    <t>C0603C104K4RACTU</t>
  </si>
  <si>
    <t>CL10A226MPCNUBE</t>
  </si>
  <si>
    <t>CRGH0603F4K7</t>
  </si>
  <si>
    <t>RCS060310K0JNEA</t>
  </si>
  <si>
    <t>CRT0603-FY-1001ELF</t>
  </si>
  <si>
    <t>RC0603FR-7W470RL</t>
  </si>
  <si>
    <t>190-7732</t>
  </si>
  <si>
    <t>849-CPC40055ST</t>
  </si>
  <si>
    <t>563-756</t>
  </si>
  <si>
    <t>0217005.MXBP</t>
  </si>
  <si>
    <t>Fuse 0034.1514</t>
  </si>
  <si>
    <t>534-3000</t>
  </si>
  <si>
    <t>SDSDQAB-032G-1</t>
  </si>
  <si>
    <t>TJ0331530000G</t>
  </si>
  <si>
    <t>OQ0332500000G</t>
  </si>
  <si>
    <t>251-8632</t>
  </si>
  <si>
    <t>TANGO25A/0.1M/SMAM/S/RP/29</t>
  </si>
  <si>
    <t>SEN-11050</t>
  </si>
  <si>
    <t>MaisAutomacao</t>
  </si>
  <si>
    <t>Eurocircuits _ 48 batch</t>
  </si>
  <si>
    <t>Nota</t>
  </si>
  <si>
    <t>S</t>
  </si>
  <si>
    <t>O C3 e C5 não são soldados pk são para o botão de teste e para o botao de boot.</t>
  </si>
  <si>
    <t>Unid/Slave</t>
  </si>
  <si>
    <t>Custo/Slave</t>
  </si>
  <si>
    <t>Custo/Viewer</t>
  </si>
  <si>
    <t>Unid/Viewer</t>
  </si>
  <si>
    <t>N</t>
  </si>
  <si>
    <t>Eurocircuits</t>
  </si>
  <si>
    <t>RS</t>
  </si>
  <si>
    <t>EVQ-P2V02M</t>
  </si>
  <si>
    <t>866-0653</t>
  </si>
  <si>
    <t>Connector 3x1 para 230AC Macho Vertical</t>
  </si>
  <si>
    <t>Connector 3x1 para 230AC Femea Vertical</t>
  </si>
  <si>
    <t>897-1247</t>
  </si>
  <si>
    <t>897-1212</t>
  </si>
  <si>
    <t>852</t>
  </si>
  <si>
    <t>Bucins Sensores M12</t>
  </si>
  <si>
    <t>Bucins Sensores M16</t>
  </si>
  <si>
    <t xml:space="preserve">Caixa </t>
  </si>
  <si>
    <t>Eldon_Policarbonato anti-Uv DPCP121609GE</t>
  </si>
  <si>
    <t>MaisAutomacao (16 unidades)</t>
  </si>
  <si>
    <t>O D3 não é soldado porque é de teste.</t>
  </si>
  <si>
    <t>O SW1 não é soldado porque é de teste.</t>
  </si>
  <si>
    <t>O R8 não é soldado porque é pull-up do SW1 de teste.</t>
  </si>
  <si>
    <t>O R7 não é soldado porque é limitador de corrente do D3 de teste.</t>
  </si>
  <si>
    <t>Resistor 470R 0603</t>
  </si>
  <si>
    <t>ESP32-WROOM-32UE-N8</t>
  </si>
  <si>
    <t>Stock_Luis_07/02/2023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</si>
</sst>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Open Sans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10" xfId="0" applyFont="1" applyBorder="1"/>
    <xf numFmtId="49" fontId="18" fillId="0" borderId="10" xfId="0" applyNumberFormat="1" applyFont="1" applyBorder="1"/>
    <xf numFmtId="0" fontId="19" fillId="0" borderId="10" xfId="0" applyFont="1" applyBorder="1"/>
    <xf numFmtId="0" fontId="20" fillId="0" borderId="10" xfId="0" applyFont="1" applyBorder="1"/>
    <xf numFmtId="49" fontId="20" fillId="0" borderId="10" xfId="0" applyNumberFormat="1" applyFont="1" applyBorder="1"/>
    <xf numFmtId="2" fontId="18" fillId="0" borderId="10" xfId="0" applyNumberFormat="1" applyFont="1" applyBorder="1"/>
    <xf numFmtId="49" fontId="21" fillId="0" borderId="10" xfId="42" applyNumberFormat="1" applyFill="1" applyBorder="1" applyAlignment="1">
      <alignment horizontal="left"/>
    </xf>
    <xf numFmtId="0" fontId="22" fillId="0" borderId="10" xfId="0" applyFont="1" applyBorder="1" applyAlignment="1">
      <alignment horizontal="left" vertical="center"/>
    </xf>
    <xf numFmtId="49" fontId="23" fillId="0" borderId="10" xfId="42" applyNumberFormat="1" applyFont="1" applyFill="1" applyBorder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10" xfId="0" applyBorder="1"/>
    <xf numFmtId="0" fontId="22" fillId="0" borderId="10" xfId="0" applyFont="1" applyBorder="1"/>
    <xf numFmtId="0" fontId="24" fillId="0" borderId="10" xfId="0" applyFont="1" applyBorder="1"/>
    <xf numFmtId="0" fontId="25" fillId="0" borderId="10" xfId="0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49" fontId="26" fillId="0" borderId="10" xfId="0" applyNumberFormat="1" applyFont="1" applyBorder="1" applyAlignment="1">
      <alignment horizontal="left"/>
    </xf>
    <xf numFmtId="0" fontId="21" fillId="0" borderId="0" xfId="42"/>
    <xf numFmtId="49" fontId="23" fillId="0" borderId="10" xfId="42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21" fillId="0" borderId="10" xfId="42" applyNumberFormat="1" applyBorder="1" applyAlignment="1">
      <alignment horizontal="left"/>
    </xf>
    <xf numFmtId="49" fontId="26" fillId="0" borderId="10" xfId="0" applyNumberFormat="1" applyFont="1" applyBorder="1"/>
    <xf numFmtId="0" fontId="21" fillId="0" borderId="0" xfId="42" applyFill="1"/>
    <xf numFmtId="16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rs-online.com/web/p/montajes-para-pcb/05637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536332D373536267365617263685F6B6579776F72645F6170703D30353633373536267365617263685F636F6E6669673D3126&amp;searchHistory=%7B%22enabled%22%3Atrue%7D" TargetMode="External"/><Relationship Id="rId13" Type="http://schemas.openxmlformats.org/officeDocument/2006/relationships/hyperlink" Target="https://pt.mouser.com/ProductDetail/Nexperia/BC817K-16R?qs=sGAEpiMZZMv4z0HnGdrLjumseOZPRVL0moj44e4C9oTyIJcnlrFg%2FA%3D%3D" TargetMode="External"/><Relationship Id="rId18" Type="http://schemas.openxmlformats.org/officeDocument/2006/relationships/hyperlink" Target="https://pt.mouser.com/ProductDetail/Micro-Crystal/RV-3032-C7-32.768kHz-2.5PPM-TA-QC?qs=MyNHzdoqoQI0ah9ohGRrVw%3D%3D" TargetMode="External"/><Relationship Id="rId26" Type="http://schemas.openxmlformats.org/officeDocument/2006/relationships/hyperlink" Target="https://pt.rs-online.com/web/p/conectores-macho-para-pcb/8971247" TargetMode="External"/><Relationship Id="rId3" Type="http://schemas.openxmlformats.org/officeDocument/2006/relationships/hyperlink" Target="https://pt.mouser.com/ProductDetail/Bourns/CRT0603-FY-1001ELF?qs=sGAEpiMZZMs7Ab1RACNF3GmWa4EdmHUdeSOrcsLaaIo%3D" TargetMode="External"/><Relationship Id="rId21" Type="http://schemas.openxmlformats.org/officeDocument/2006/relationships/hyperlink" Target="https://pt.mouser.com/ProductDetail/KEMET/C0603C104K4RACTU?qs=l5k%252BbMnNDknCtKnMv1oEgA%3D%3D" TargetMode="External"/><Relationship Id="rId7" Type="http://schemas.openxmlformats.org/officeDocument/2006/relationships/hyperlink" Target="https://pt.mouser.com/ProductDetail/849-CPC40055ST" TargetMode="External"/><Relationship Id="rId12" Type="http://schemas.openxmlformats.org/officeDocument/2006/relationships/hyperlink" Target="https://pt.mouser.com/ProductDetail/SparkFun/SEN-11050?qs=sGAEpiMZZMvShe%252BZiYheiuJrVUUBF7fa5sdZTpMEJQA%3D" TargetMode="External"/><Relationship Id="rId17" Type="http://schemas.openxmlformats.org/officeDocument/2006/relationships/hyperlink" Target="https://pt.rs-online.com/web/p/conectores-macho-para-pcb/2518632/?relevancy-data=7365617263685F636173636164655F6F726465723D31267365617263685F696E746572666163655F6E616D653D4931384E525353746F636B4E756D6265724D504E267365617263685F6C616E67756167655F757365643D656E267365617263685F6D617463685F6D6F64653D6D61746368616C6C267365617263685F7061747465726E5F6D6174636865643D5E283F69292852537C5253207C52532D293F5C647B337D285C73293F5B5C732D2F255C2E2C5D285C73293F5C647B332C347D24267365617263685F7061747465726E5F6F726465723D3134267365617263685F73745F6E6F726D616C697365643D59267365617263685F726573706F6E73655F616374696F6E3D267365617263685F747970653D52535F53544F434B5F4E554D424552267365617263685F77696C645F63617264696E675F6D6F64653D4E4F4E45267365617263685F6B6579776F72643D3235312D38363332267365617263685F6B6579776F72645F6170703D32353138363332267365617263685F636F6E6669673D3026&amp;searchHistory=%7B%22enabled%22%3Atrue%7D" TargetMode="External"/><Relationship Id="rId25" Type="http://schemas.openxmlformats.org/officeDocument/2006/relationships/hyperlink" Target="https://nl.rs-online.com/web/p/button-batteries/8660653" TargetMode="External"/><Relationship Id="rId2" Type="http://schemas.openxmlformats.org/officeDocument/2006/relationships/hyperlink" Target="https://pt.mouser.com/ProductDetail/TE-Connectivity-Holsworthy/CRGH0603F4K7?qs=sGAEpiMZZMsyYdr3R27aV2MN4RT5Ki4rUEcUYxLrudA%3D" TargetMode="External"/><Relationship Id="rId16" Type="http://schemas.openxmlformats.org/officeDocument/2006/relationships/hyperlink" Target="https://www.mouser.com/ProductDetail/SanDisk/SDSDQAB-032G-1?qs=EgF7oUuTQmqFn5RjeZ0Jwg%3D%3D" TargetMode="External"/><Relationship Id="rId20" Type="http://schemas.openxmlformats.org/officeDocument/2006/relationships/hyperlink" Target="https://pt.mouser.com/ProductDetail/Amphenol-Anytek/OQ0332500000G?qs=Mv7BduZupUjnTZnwMLgCeA%3D%3D" TargetMode="External"/><Relationship Id="rId29" Type="http://schemas.openxmlformats.org/officeDocument/2006/relationships/hyperlink" Target="https://pt.mouser.com/ProductDetail/Espressif-Systems/ESP32-WROOM-32UE-N8?qs=Li%252BoUPsLEntX6CSaKZB9vw%3D%3D" TargetMode="External"/><Relationship Id="rId1" Type="http://schemas.openxmlformats.org/officeDocument/2006/relationships/hyperlink" Target="https://pt.mouser.com/ProductDetail/Wurth-Elektronik/865230243003?qs=0KOYDY2FL290Qfc6XUy%2FFw%3D%3D" TargetMode="External"/><Relationship Id="rId6" Type="http://schemas.openxmlformats.org/officeDocument/2006/relationships/hyperlink" Target="https://pt.rs-online.com/web/p/fuentes-de-alimentacion-de-modo-conmutado-smps-integradas/1907732" TargetMode="External"/><Relationship Id="rId11" Type="http://schemas.openxmlformats.org/officeDocument/2006/relationships/hyperlink" Target="https://pt.mouser.com/ProductDetail/Keystone-Electronics/3000?qs=Mn60vILZNNbcLh3ZnzbtUw%3D%3D" TargetMode="External"/><Relationship Id="rId24" Type="http://schemas.openxmlformats.org/officeDocument/2006/relationships/hyperlink" Target="https://pt.mouser.com/ProductDetail/Panasonic/EVQ-P2V02M?qs=RY%2FkUk5H9K3t0RdrQiYChQ%3D%3D" TargetMode="External"/><Relationship Id="rId5" Type="http://schemas.openxmlformats.org/officeDocument/2006/relationships/hyperlink" Target="https://pt.mouser.com/ProductDetail/Kingbright/APTD1608LSURCK?qs=sGAEpiMZZMuCm2JlHBGefutc4sI%252BRg9%2FBPmY670XlARCrNw2PaDJiQ%3D%3D" TargetMode="External"/><Relationship Id="rId15" Type="http://schemas.openxmlformats.org/officeDocument/2006/relationships/hyperlink" Target="https://pt.mouser.com/ProductDetail/Adafruit/852?qs=sGAEpiMZZMsKEdP9slC0YZXhkLAMiYPKq57Kua0w3%2Fc%3D" TargetMode="External"/><Relationship Id="rId23" Type="http://schemas.openxmlformats.org/officeDocument/2006/relationships/hyperlink" Target="https://pt.mouser.com/ProductDetail/Samsung-Electro-Mechanics/CL10A226MPCNUBE?qs=xZ%2FP%252Ba9zWqb22pdWLbNrIg%3D%3D" TargetMode="External"/><Relationship Id="rId28" Type="http://schemas.openxmlformats.org/officeDocument/2006/relationships/hyperlink" Target="https://pt.rs-online.com/web/p/antenas-wifi/1248720/?relevancy-data=7365617263685F636173636164655F6F726465723D31267365617263685F696E746572666163655F6E616D653D4931384E53656172636847656E65726963267365617263685F6C616E67756167655F757365643D7074267365617263685F6D617463685F6D6F64653D6D61746368616C6C7061727469616C267365617263685F7061747465726E5F6D6174636865643D5E5B5C707B4C7D5C707B4E647D2D2C2F255C2E5D2B24267365617263685F7061747465726E5F6F726465723D313333267365617263685F73745F6E6F726D616C697365643D59267365617263685F726573706F6E73655F616374696F6E3D267365617263685F747970653D4B4559574F52445F53494E474C455F414C5048415F4E554D45524943267365617263685F7370656C6C5F636F72726563745F6170706C6965643D59267365617263685F77696C645F63617264696E675F6D6F64653D4E4F4E45267365617263685F6B6579776F72643D54414E474F323541267365617263685F6B6579776F72645F6170703D54414E474F323541267365617263685F636F6E6669673D3126&amp;searchHistory=%7B%22enabled%22%3Atrue%7D" TargetMode="External"/><Relationship Id="rId10" Type="http://schemas.openxmlformats.org/officeDocument/2006/relationships/hyperlink" Target="https://pt.mouser.com/ProductDetail/Molex/503398-1892?qs=sGAEpiMZZMsBCPBs0T0YsMHADqEpeRrEOv75VDk3f8w%3D" TargetMode="External"/><Relationship Id="rId19" Type="http://schemas.openxmlformats.org/officeDocument/2006/relationships/hyperlink" Target="https://pt.mouser.com/ProductDetail/Amphenol-Anytek/TJ0331530000G?qs=Mv7BduZupUgxbQyc5spAlA%3D%3D" TargetMode="External"/><Relationship Id="rId4" Type="http://schemas.openxmlformats.org/officeDocument/2006/relationships/hyperlink" Target="https://pt.mouser.com/ProductDetail/YAGEO/RC0603FR-7W470RL?qs=sGAEpiMZZMukHu%252BjC5l7YTsZ6FFV73ccfT4zRNru0kk%3D" TargetMode="External"/><Relationship Id="rId9" Type="http://schemas.openxmlformats.org/officeDocument/2006/relationships/hyperlink" Target="https://pt.mouser.com/ProductDetail/Littelfuse/0217005MXBP?qs=sGAEpiMZZMsIz3CjQ1xegdbeLroawJnw%252BOODtlVVzJ0%3D" TargetMode="External"/><Relationship Id="rId14" Type="http://schemas.openxmlformats.org/officeDocument/2006/relationships/hyperlink" Target="https://pt.mouser.com/ProductDetail/Schurter/00341514?qs=sGAEpiMZZMsIz3CjQ1xegWrlMY7vL59hXKFC6EezV8k%3D" TargetMode="External"/><Relationship Id="rId22" Type="http://schemas.openxmlformats.org/officeDocument/2006/relationships/hyperlink" Target="https://pt.mouser.com/ProductDetail/Vishay-Dale/RCS060310K0JNEA?qs=NKmfXavxMaxOSWu%252BIfGj8A%3D%3D" TargetMode="External"/><Relationship Id="rId27" Type="http://schemas.openxmlformats.org/officeDocument/2006/relationships/hyperlink" Target="https://pt.rs-online.com/web/p/bloques-terminales-para-pcb/8971212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t.mouser.com/ProductDetail/Wurth-Elektronik/865230243003?qs=0KOYDY2FL290Qfc6XUy%2FFw%3D%3D" TargetMode="External"/><Relationship Id="rId1" Type="http://schemas.openxmlformats.org/officeDocument/2006/relationships/hyperlink" Target="https://pt.mouser.com/ProductDetail/Kingbright/APTD1608LSURCK?qs=sGAEpiMZZMuCm2JlHBGefutc4sI%252BRg9%2FBPmY670XlARCrNw2PaDJiQ%3D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t.mouser.com/ProductDetail/Wurth-Elektronik/865230243003?qs=0KOYDY2FL290Qfc6XUy%2FF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85" zoomScaleNormal="85" workbookViewId="0">
      <selection activeCell="J28" sqref="J28"/>
    </sheetView>
  </sheetViews>
  <sheetFormatPr defaultRowHeight="15" x14ac:dyDescent="0.25"/>
  <cols>
    <col min="2" max="2" width="58.28515625" bestFit="1" customWidth="1"/>
    <col min="3" max="3" width="41.140625" bestFit="1" customWidth="1"/>
    <col min="4" max="4" width="29.7109375" bestFit="1" customWidth="1"/>
    <col min="5" max="5" width="24.28515625" bestFit="1" customWidth="1"/>
    <col min="6" max="6" width="24.28515625" customWidth="1"/>
    <col min="7" max="7" width="12.140625" bestFit="1" customWidth="1"/>
    <col min="8" max="8" width="13.7109375" bestFit="1" customWidth="1"/>
    <col min="9" max="9" width="15.7109375" bestFit="1" customWidth="1"/>
    <col min="10" max="10" width="14.7109375" bestFit="1" customWidth="1"/>
    <col min="11" max="11" width="30.5703125" bestFit="1" customWidth="1"/>
    <col min="12" max="12" width="77.85546875" bestFit="1" customWidth="1"/>
  </cols>
  <sheetData>
    <row r="1" spans="1:16" ht="15.75" x14ac:dyDescent="0.25">
      <c r="A1" s="14" t="s">
        <v>66</v>
      </c>
      <c r="B1" s="2" t="s">
        <v>71</v>
      </c>
      <c r="C1" s="2" t="s">
        <v>67</v>
      </c>
      <c r="D1" s="1" t="s">
        <v>68</v>
      </c>
      <c r="E1" s="1" t="s">
        <v>69</v>
      </c>
      <c r="F1" s="1" t="s">
        <v>147</v>
      </c>
      <c r="G1" s="6" t="s">
        <v>122</v>
      </c>
      <c r="H1" s="6" t="s">
        <v>125</v>
      </c>
      <c r="I1" s="6" t="s">
        <v>123</v>
      </c>
      <c r="J1" s="6" t="s">
        <v>124</v>
      </c>
      <c r="K1" s="1" t="s">
        <v>70</v>
      </c>
      <c r="L1" s="15" t="s">
        <v>119</v>
      </c>
    </row>
    <row r="2" spans="1:16" ht="15.75" x14ac:dyDescent="0.25">
      <c r="A2" s="11">
        <v>1</v>
      </c>
      <c r="B2" s="12" t="s">
        <v>73</v>
      </c>
      <c r="C2" s="9" t="s">
        <v>99</v>
      </c>
      <c r="D2" s="12" t="s">
        <v>51</v>
      </c>
      <c r="E2" s="11">
        <v>0.18</v>
      </c>
      <c r="F2" s="11"/>
      <c r="G2" s="11">
        <v>8</v>
      </c>
      <c r="H2" s="11">
        <v>8</v>
      </c>
      <c r="I2" s="11">
        <f>E2*G2</f>
        <v>1.44</v>
      </c>
      <c r="J2" s="24">
        <f>E2*H2</f>
        <v>1.44</v>
      </c>
      <c r="K2" s="11" t="s">
        <v>120</v>
      </c>
      <c r="L2" s="11" t="s">
        <v>121</v>
      </c>
    </row>
    <row r="3" spans="1:16" ht="15.75" x14ac:dyDescent="0.25">
      <c r="A3" s="11">
        <v>2</v>
      </c>
      <c r="B3" s="12" t="s">
        <v>76</v>
      </c>
      <c r="C3" s="7" t="s">
        <v>102</v>
      </c>
      <c r="D3" s="16" t="s">
        <v>51</v>
      </c>
      <c r="E3" s="11">
        <v>0.15</v>
      </c>
      <c r="F3" s="11"/>
      <c r="G3" s="11">
        <v>6</v>
      </c>
      <c r="H3" s="11">
        <v>4</v>
      </c>
      <c r="I3" s="11">
        <f t="shared" ref="I3:I34" si="0">E3*G3</f>
        <v>0.89999999999999991</v>
      </c>
      <c r="J3" s="24">
        <f t="shared" ref="J3:J34" si="1">E3*H3</f>
        <v>0.6</v>
      </c>
      <c r="K3" s="11" t="s">
        <v>120</v>
      </c>
      <c r="L3" s="11" t="s">
        <v>143</v>
      </c>
      <c r="P3" t="s">
        <v>1</v>
      </c>
    </row>
    <row r="4" spans="1:16" ht="15.75" x14ac:dyDescent="0.25">
      <c r="A4" s="11">
        <v>3</v>
      </c>
      <c r="B4" s="16" t="s">
        <v>74</v>
      </c>
      <c r="C4" s="21" t="s">
        <v>100</v>
      </c>
      <c r="D4" s="11" t="s">
        <v>51</v>
      </c>
      <c r="E4" s="11">
        <v>0.32</v>
      </c>
      <c r="F4" s="11"/>
      <c r="G4" s="11">
        <v>1</v>
      </c>
      <c r="H4" s="11">
        <v>1</v>
      </c>
      <c r="I4" s="11">
        <f t="shared" si="0"/>
        <v>0.32</v>
      </c>
      <c r="J4" s="24">
        <f t="shared" si="1"/>
        <v>0.32</v>
      </c>
      <c r="K4" s="11" t="s">
        <v>120</v>
      </c>
      <c r="L4" s="11"/>
      <c r="P4" t="s">
        <v>6</v>
      </c>
    </row>
    <row r="5" spans="1:16" ht="15.75" x14ac:dyDescent="0.25">
      <c r="A5" s="11">
        <v>4</v>
      </c>
      <c r="B5" s="12" t="s">
        <v>75</v>
      </c>
      <c r="C5" s="7" t="s">
        <v>101</v>
      </c>
      <c r="D5" s="11" t="s">
        <v>51</v>
      </c>
      <c r="E5" s="11">
        <v>0.1</v>
      </c>
      <c r="F5" s="11"/>
      <c r="G5" s="11">
        <v>3</v>
      </c>
      <c r="H5" s="11">
        <v>3</v>
      </c>
      <c r="I5" s="11">
        <f t="shared" si="0"/>
        <v>0.30000000000000004</v>
      </c>
      <c r="J5" s="24">
        <f t="shared" si="1"/>
        <v>0.30000000000000004</v>
      </c>
      <c r="K5" s="11" t="s">
        <v>120</v>
      </c>
      <c r="L5" s="11"/>
      <c r="P5" t="s">
        <v>6</v>
      </c>
    </row>
    <row r="6" spans="1:16" ht="15.75" x14ac:dyDescent="0.25">
      <c r="A6" s="11">
        <v>5</v>
      </c>
      <c r="B6" s="12" t="s">
        <v>72</v>
      </c>
      <c r="C6" s="9" t="s">
        <v>55</v>
      </c>
      <c r="D6" s="11" t="s">
        <v>51</v>
      </c>
      <c r="E6" s="11">
        <v>0.28000000000000003</v>
      </c>
      <c r="F6" s="11"/>
      <c r="G6" s="11">
        <v>1</v>
      </c>
      <c r="H6" s="11">
        <v>1</v>
      </c>
      <c r="I6" s="11">
        <f t="shared" si="0"/>
        <v>0.28000000000000003</v>
      </c>
      <c r="J6" s="24">
        <f t="shared" si="1"/>
        <v>0.28000000000000003</v>
      </c>
      <c r="K6" s="11" t="s">
        <v>120</v>
      </c>
      <c r="L6" s="11"/>
      <c r="P6" t="s">
        <v>6</v>
      </c>
    </row>
    <row r="7" spans="1:16" ht="15.75" x14ac:dyDescent="0.25">
      <c r="A7" s="11">
        <v>6</v>
      </c>
      <c r="B7" s="12" t="s">
        <v>77</v>
      </c>
      <c r="C7" s="7" t="s">
        <v>103</v>
      </c>
      <c r="D7" s="11" t="s">
        <v>51</v>
      </c>
      <c r="E7" s="11">
        <v>0.13</v>
      </c>
      <c r="F7" s="11"/>
      <c r="G7" s="11">
        <v>2</v>
      </c>
      <c r="H7" s="11">
        <v>0</v>
      </c>
      <c r="I7" s="11">
        <f t="shared" si="0"/>
        <v>0.26</v>
      </c>
      <c r="J7" s="24">
        <f t="shared" si="1"/>
        <v>0</v>
      </c>
      <c r="K7" s="11" t="s">
        <v>120</v>
      </c>
      <c r="L7" s="11" t="s">
        <v>144</v>
      </c>
      <c r="P7" t="s">
        <v>11</v>
      </c>
    </row>
    <row r="8" spans="1:16" ht="15.75" x14ac:dyDescent="0.25">
      <c r="A8" s="11">
        <v>7</v>
      </c>
      <c r="B8" s="12" t="s">
        <v>145</v>
      </c>
      <c r="C8" s="7" t="s">
        <v>104</v>
      </c>
      <c r="D8" s="11" t="s">
        <v>51</v>
      </c>
      <c r="E8" s="11">
        <v>0.1</v>
      </c>
      <c r="F8" s="11"/>
      <c r="G8" s="11">
        <v>3</v>
      </c>
      <c r="H8" s="11">
        <v>1</v>
      </c>
      <c r="I8" s="11">
        <f t="shared" si="0"/>
        <v>0.30000000000000004</v>
      </c>
      <c r="J8" s="24">
        <f t="shared" si="1"/>
        <v>0.1</v>
      </c>
      <c r="K8" s="11" t="s">
        <v>120</v>
      </c>
      <c r="L8" s="11"/>
      <c r="P8" t="s">
        <v>6</v>
      </c>
    </row>
    <row r="9" spans="1:16" ht="15.75" x14ac:dyDescent="0.25">
      <c r="A9" s="11">
        <v>8</v>
      </c>
      <c r="B9" s="12" t="s">
        <v>78</v>
      </c>
      <c r="C9" s="7" t="s">
        <v>50</v>
      </c>
      <c r="D9" s="11" t="s">
        <v>51</v>
      </c>
      <c r="E9" s="11">
        <v>0.46</v>
      </c>
      <c r="F9" s="11"/>
      <c r="G9" s="11">
        <v>2</v>
      </c>
      <c r="H9" s="11">
        <v>1</v>
      </c>
      <c r="I9" s="11">
        <f t="shared" si="0"/>
        <v>0.92</v>
      </c>
      <c r="J9" s="24">
        <f t="shared" si="1"/>
        <v>0.46</v>
      </c>
      <c r="K9" s="11" t="s">
        <v>120</v>
      </c>
      <c r="L9" s="11" t="s">
        <v>141</v>
      </c>
      <c r="P9" t="s">
        <v>18</v>
      </c>
    </row>
    <row r="10" spans="1:16" ht="15.75" x14ac:dyDescent="0.25">
      <c r="A10" s="11">
        <v>9</v>
      </c>
      <c r="B10" s="12" t="s">
        <v>79</v>
      </c>
      <c r="C10" s="18" t="s">
        <v>146</v>
      </c>
      <c r="D10" s="11" t="s">
        <v>51</v>
      </c>
      <c r="E10" s="11">
        <v>3.6</v>
      </c>
      <c r="F10" s="11">
        <v>1</v>
      </c>
      <c r="G10" s="11">
        <v>1</v>
      </c>
      <c r="H10" s="11">
        <v>1</v>
      </c>
      <c r="I10" s="11">
        <f t="shared" si="0"/>
        <v>3.6</v>
      </c>
      <c r="J10" s="24">
        <f t="shared" si="1"/>
        <v>3.6</v>
      </c>
      <c r="K10" s="11" t="s">
        <v>126</v>
      </c>
      <c r="L10" s="11"/>
      <c r="P10" t="s">
        <v>22</v>
      </c>
    </row>
    <row r="11" spans="1:16" ht="15.75" x14ac:dyDescent="0.25">
      <c r="A11" s="11">
        <v>10</v>
      </c>
      <c r="B11" s="12" t="s">
        <v>80</v>
      </c>
      <c r="C11" s="9" t="s">
        <v>105</v>
      </c>
      <c r="D11" s="11" t="s">
        <v>128</v>
      </c>
      <c r="E11" s="11">
        <v>7.71</v>
      </c>
      <c r="F11" s="11">
        <v>2</v>
      </c>
      <c r="G11" s="11">
        <v>1</v>
      </c>
      <c r="H11" s="11">
        <v>1</v>
      </c>
      <c r="I11" s="11">
        <f t="shared" si="0"/>
        <v>7.71</v>
      </c>
      <c r="J11" s="24">
        <f t="shared" si="1"/>
        <v>7.71</v>
      </c>
      <c r="K11" s="11" t="s">
        <v>126</v>
      </c>
      <c r="L11" s="11"/>
      <c r="P11" t="s">
        <v>13</v>
      </c>
    </row>
    <row r="12" spans="1:16" ht="15.75" x14ac:dyDescent="0.25">
      <c r="A12" s="11">
        <v>11</v>
      </c>
      <c r="B12" s="12" t="s">
        <v>81</v>
      </c>
      <c r="C12" s="17" t="s">
        <v>60</v>
      </c>
      <c r="D12" s="11" t="s">
        <v>51</v>
      </c>
      <c r="E12" s="11">
        <v>4.84</v>
      </c>
      <c r="F12" s="11"/>
      <c r="G12" s="11">
        <v>1</v>
      </c>
      <c r="H12" s="11">
        <v>1</v>
      </c>
      <c r="I12" s="11">
        <f t="shared" si="0"/>
        <v>4.84</v>
      </c>
      <c r="J12" s="24">
        <f t="shared" si="1"/>
        <v>4.84</v>
      </c>
      <c r="K12" s="11" t="s">
        <v>120</v>
      </c>
      <c r="L12" s="11"/>
      <c r="P12" t="s">
        <v>19</v>
      </c>
    </row>
    <row r="13" spans="1:16" ht="15.75" x14ac:dyDescent="0.25">
      <c r="A13" s="11">
        <v>12</v>
      </c>
      <c r="B13" s="12" t="s">
        <v>82</v>
      </c>
      <c r="C13" s="9" t="s">
        <v>106</v>
      </c>
      <c r="D13" s="11" t="s">
        <v>51</v>
      </c>
      <c r="E13" s="11">
        <v>13.35</v>
      </c>
      <c r="F13" s="11">
        <v>0</v>
      </c>
      <c r="G13" s="11">
        <v>2</v>
      </c>
      <c r="H13" s="11">
        <v>0</v>
      </c>
      <c r="I13" s="11">
        <f t="shared" si="0"/>
        <v>26.7</v>
      </c>
      <c r="J13" s="24">
        <f t="shared" si="1"/>
        <v>0</v>
      </c>
      <c r="K13" s="11" t="s">
        <v>126</v>
      </c>
      <c r="L13" s="11"/>
      <c r="P13" t="s">
        <v>21</v>
      </c>
    </row>
    <row r="14" spans="1:16" ht="15.75" x14ac:dyDescent="0.25">
      <c r="A14" s="11">
        <v>13</v>
      </c>
      <c r="B14" s="12" t="s">
        <v>83</v>
      </c>
      <c r="C14" s="9" t="s">
        <v>107</v>
      </c>
      <c r="D14" s="11" t="s">
        <v>128</v>
      </c>
      <c r="E14" s="11">
        <v>0.73</v>
      </c>
      <c r="F14" s="11">
        <v>10</v>
      </c>
      <c r="G14" s="11">
        <v>3</v>
      </c>
      <c r="H14" s="11">
        <v>1</v>
      </c>
      <c r="I14" s="11">
        <f t="shared" si="0"/>
        <v>2.19</v>
      </c>
      <c r="J14" s="24">
        <f t="shared" si="1"/>
        <v>0.73</v>
      </c>
      <c r="K14" s="11" t="s">
        <v>126</v>
      </c>
      <c r="L14" s="11"/>
      <c r="P14" t="s">
        <v>23</v>
      </c>
    </row>
    <row r="15" spans="1:16" ht="15.75" x14ac:dyDescent="0.25">
      <c r="A15" s="11">
        <v>14</v>
      </c>
      <c r="B15" s="12" t="s">
        <v>84</v>
      </c>
      <c r="C15" s="9" t="s">
        <v>108</v>
      </c>
      <c r="D15" s="11" t="s">
        <v>51</v>
      </c>
      <c r="E15" s="11">
        <v>1.1599999999999999</v>
      </c>
      <c r="F15" s="11">
        <v>24</v>
      </c>
      <c r="G15" s="11">
        <v>2</v>
      </c>
      <c r="H15" s="11">
        <v>0</v>
      </c>
      <c r="I15" s="11">
        <f t="shared" si="0"/>
        <v>2.3199999999999998</v>
      </c>
      <c r="J15" s="24">
        <f t="shared" si="1"/>
        <v>0</v>
      </c>
      <c r="K15" s="11" t="s">
        <v>126</v>
      </c>
      <c r="L15" s="11"/>
      <c r="P15" t="s">
        <v>3</v>
      </c>
    </row>
    <row r="16" spans="1:16" ht="15.75" x14ac:dyDescent="0.25">
      <c r="A16" s="11">
        <v>15</v>
      </c>
      <c r="B16" s="12" t="s">
        <v>85</v>
      </c>
      <c r="C16" s="7" t="s">
        <v>109</v>
      </c>
      <c r="D16" s="11" t="s">
        <v>51</v>
      </c>
      <c r="E16" s="11">
        <v>0.4</v>
      </c>
      <c r="F16" s="11">
        <v>3</v>
      </c>
      <c r="G16" s="11">
        <v>1</v>
      </c>
      <c r="H16" s="11">
        <v>1</v>
      </c>
      <c r="I16" s="11">
        <f t="shared" si="0"/>
        <v>0.4</v>
      </c>
      <c r="J16" s="24">
        <f t="shared" si="1"/>
        <v>0.4</v>
      </c>
      <c r="K16" s="11" t="s">
        <v>126</v>
      </c>
      <c r="L16" s="11"/>
      <c r="P16" t="s">
        <v>1</v>
      </c>
    </row>
    <row r="17" spans="1:16" ht="15.75" x14ac:dyDescent="0.25">
      <c r="A17" s="11">
        <v>16</v>
      </c>
      <c r="B17" s="12" t="s">
        <v>86</v>
      </c>
      <c r="C17" s="22" t="s">
        <v>129</v>
      </c>
      <c r="D17" s="11" t="s">
        <v>51</v>
      </c>
      <c r="E17" s="11">
        <v>0.86</v>
      </c>
      <c r="F17" s="11">
        <v>0</v>
      </c>
      <c r="G17" s="11">
        <v>2</v>
      </c>
      <c r="H17" s="11">
        <v>2</v>
      </c>
      <c r="I17" s="11">
        <f t="shared" si="0"/>
        <v>1.72</v>
      </c>
      <c r="J17" s="24">
        <f t="shared" si="1"/>
        <v>1.72</v>
      </c>
      <c r="K17" s="11" t="s">
        <v>120</v>
      </c>
      <c r="L17" s="11" t="s">
        <v>142</v>
      </c>
      <c r="P17" t="s">
        <v>9</v>
      </c>
    </row>
    <row r="18" spans="1:16" ht="15.75" x14ac:dyDescent="0.25">
      <c r="A18" s="11">
        <v>17</v>
      </c>
      <c r="B18" s="12" t="s">
        <v>14</v>
      </c>
      <c r="C18" s="9" t="s">
        <v>110</v>
      </c>
      <c r="D18" s="11" t="s">
        <v>51</v>
      </c>
      <c r="E18" s="11">
        <v>0.59</v>
      </c>
      <c r="F18" s="11">
        <v>23</v>
      </c>
      <c r="G18" s="11">
        <v>1</v>
      </c>
      <c r="H18" s="11">
        <v>1</v>
      </c>
      <c r="I18" s="11">
        <f t="shared" si="0"/>
        <v>0.59</v>
      </c>
      <c r="J18" s="24">
        <f t="shared" si="1"/>
        <v>0.59</v>
      </c>
      <c r="K18" s="11" t="s">
        <v>126</v>
      </c>
      <c r="L18" s="11"/>
      <c r="P18" t="s">
        <v>10</v>
      </c>
    </row>
    <row r="19" spans="1:16" ht="15.75" x14ac:dyDescent="0.25">
      <c r="A19" s="11">
        <v>18</v>
      </c>
      <c r="B19" s="12" t="s">
        <v>87</v>
      </c>
      <c r="C19" s="22" t="s">
        <v>130</v>
      </c>
      <c r="D19" s="11" t="s">
        <v>128</v>
      </c>
      <c r="E19" s="11">
        <v>1.3360000000000001</v>
      </c>
      <c r="F19" s="11">
        <v>27</v>
      </c>
      <c r="G19" s="11">
        <v>1</v>
      </c>
      <c r="H19" s="11">
        <v>1</v>
      </c>
      <c r="I19" s="11">
        <f t="shared" si="0"/>
        <v>1.3360000000000001</v>
      </c>
      <c r="J19" s="24">
        <f t="shared" si="1"/>
        <v>1.3360000000000001</v>
      </c>
      <c r="K19" s="11" t="s">
        <v>126</v>
      </c>
      <c r="L19" s="11"/>
      <c r="P19" t="s">
        <v>14</v>
      </c>
    </row>
    <row r="20" spans="1:16" ht="15.75" x14ac:dyDescent="0.25">
      <c r="A20" s="11">
        <v>19</v>
      </c>
      <c r="B20" s="12" t="s">
        <v>88</v>
      </c>
      <c r="C20" s="9" t="s">
        <v>53</v>
      </c>
      <c r="D20" s="11" t="s">
        <v>51</v>
      </c>
      <c r="E20" s="11">
        <v>0.27</v>
      </c>
      <c r="F20" s="11"/>
      <c r="G20" s="11">
        <v>2</v>
      </c>
      <c r="H20" s="11">
        <v>0</v>
      </c>
      <c r="I20" s="11">
        <f t="shared" si="0"/>
        <v>0.54</v>
      </c>
      <c r="J20" s="24">
        <f t="shared" si="1"/>
        <v>0</v>
      </c>
      <c r="K20" s="11" t="s">
        <v>120</v>
      </c>
      <c r="L20" s="11"/>
      <c r="P20" t="s">
        <v>17</v>
      </c>
    </row>
    <row r="21" spans="1:16" ht="15.75" x14ac:dyDescent="0.25">
      <c r="A21" s="11">
        <v>20</v>
      </c>
      <c r="B21" s="12" t="s">
        <v>89</v>
      </c>
      <c r="C21" s="9" t="s">
        <v>16</v>
      </c>
      <c r="D21" s="11" t="s">
        <v>51</v>
      </c>
      <c r="E21" s="11">
        <v>2.7</v>
      </c>
      <c r="F21" s="11">
        <v>2</v>
      </c>
      <c r="G21" s="11">
        <v>1</v>
      </c>
      <c r="H21" s="11">
        <v>1</v>
      </c>
      <c r="I21" s="11">
        <f t="shared" si="0"/>
        <v>2.7</v>
      </c>
      <c r="J21" s="24">
        <f t="shared" si="1"/>
        <v>2.7</v>
      </c>
      <c r="K21" s="11" t="s">
        <v>120</v>
      </c>
      <c r="L21" s="11"/>
      <c r="P21" t="s">
        <v>20</v>
      </c>
    </row>
    <row r="22" spans="1:16" ht="15.75" x14ac:dyDescent="0.25">
      <c r="A22" s="11">
        <v>21</v>
      </c>
      <c r="B22" s="12" t="s">
        <v>90</v>
      </c>
      <c r="C22" s="9" t="s">
        <v>111</v>
      </c>
      <c r="D22" s="11" t="s">
        <v>51</v>
      </c>
      <c r="E22" s="11">
        <v>21.01</v>
      </c>
      <c r="F22" s="11">
        <v>19</v>
      </c>
      <c r="G22" s="11">
        <v>1</v>
      </c>
      <c r="H22" s="11">
        <v>1</v>
      </c>
      <c r="I22" s="11">
        <f t="shared" si="0"/>
        <v>21.01</v>
      </c>
      <c r="J22" s="24">
        <f t="shared" si="1"/>
        <v>21.01</v>
      </c>
      <c r="K22" s="11" t="s">
        <v>126</v>
      </c>
      <c r="L22" s="11"/>
      <c r="P22" t="s">
        <v>21</v>
      </c>
    </row>
    <row r="23" spans="1:16" ht="15.75" x14ac:dyDescent="0.25">
      <c r="A23" s="11">
        <v>22</v>
      </c>
      <c r="B23" s="16" t="s">
        <v>131</v>
      </c>
      <c r="C23" s="18" t="s">
        <v>133</v>
      </c>
      <c r="D23" s="11" t="s">
        <v>128</v>
      </c>
      <c r="E23" s="11">
        <v>0.26800000000000002</v>
      </c>
      <c r="F23" s="11">
        <v>0</v>
      </c>
      <c r="G23" s="11">
        <v>3</v>
      </c>
      <c r="H23" s="11">
        <v>1</v>
      </c>
      <c r="I23" s="11">
        <f t="shared" si="0"/>
        <v>0.80400000000000005</v>
      </c>
      <c r="J23" s="24">
        <f t="shared" si="1"/>
        <v>0.26800000000000002</v>
      </c>
      <c r="K23" s="11" t="s">
        <v>126</v>
      </c>
      <c r="L23" s="11"/>
      <c r="P23" t="s">
        <v>24</v>
      </c>
    </row>
    <row r="24" spans="1:16" ht="15.75" x14ac:dyDescent="0.25">
      <c r="A24" s="11">
        <v>23</v>
      </c>
      <c r="B24" s="16" t="s">
        <v>132</v>
      </c>
      <c r="C24" s="18" t="s">
        <v>134</v>
      </c>
      <c r="D24" s="11" t="s">
        <v>128</v>
      </c>
      <c r="E24" s="11">
        <v>0.85699999999999998</v>
      </c>
      <c r="F24" s="11">
        <v>32</v>
      </c>
      <c r="G24" s="11">
        <v>3</v>
      </c>
      <c r="H24" s="11">
        <v>1</v>
      </c>
      <c r="I24" s="11">
        <f t="shared" si="0"/>
        <v>2.5709999999999997</v>
      </c>
      <c r="J24" s="24">
        <f t="shared" si="1"/>
        <v>0.85699999999999998</v>
      </c>
      <c r="K24" s="11" t="s">
        <v>126</v>
      </c>
      <c r="L24" s="11"/>
    </row>
    <row r="25" spans="1:16" ht="15.75" x14ac:dyDescent="0.25">
      <c r="A25" s="11">
        <v>24</v>
      </c>
      <c r="B25" s="12" t="s">
        <v>91</v>
      </c>
      <c r="C25" s="7" t="s">
        <v>112</v>
      </c>
      <c r="D25" s="11" t="s">
        <v>51</v>
      </c>
      <c r="E25" s="11">
        <v>1.22</v>
      </c>
      <c r="F25" s="11">
        <v>6</v>
      </c>
      <c r="G25" s="11">
        <v>2</v>
      </c>
      <c r="H25" s="11">
        <v>2</v>
      </c>
      <c r="I25" s="11">
        <f t="shared" si="0"/>
        <v>2.44</v>
      </c>
      <c r="J25" s="24">
        <f t="shared" si="1"/>
        <v>2.44</v>
      </c>
      <c r="K25" s="11" t="s">
        <v>126</v>
      </c>
      <c r="L25" s="11"/>
    </row>
    <row r="26" spans="1:16" ht="15.75" x14ac:dyDescent="0.25">
      <c r="A26" s="11">
        <v>25</v>
      </c>
      <c r="B26" s="12" t="s">
        <v>92</v>
      </c>
      <c r="C26" s="7" t="s">
        <v>113</v>
      </c>
      <c r="D26" s="11" t="s">
        <v>51</v>
      </c>
      <c r="E26" s="11">
        <v>0.66</v>
      </c>
      <c r="F26" s="11">
        <v>2</v>
      </c>
      <c r="G26" s="11">
        <v>2</v>
      </c>
      <c r="H26" s="11">
        <v>2</v>
      </c>
      <c r="I26" s="11">
        <f t="shared" si="0"/>
        <v>1.32</v>
      </c>
      <c r="J26" s="24">
        <f t="shared" si="1"/>
        <v>1.32</v>
      </c>
      <c r="K26" s="11" t="s">
        <v>126</v>
      </c>
      <c r="L26" s="11"/>
    </row>
    <row r="27" spans="1:16" ht="15.75" x14ac:dyDescent="0.25">
      <c r="A27" s="11">
        <v>26</v>
      </c>
      <c r="B27" s="12" t="s">
        <v>93</v>
      </c>
      <c r="C27" s="7" t="s">
        <v>114</v>
      </c>
      <c r="D27" s="11" t="s">
        <v>128</v>
      </c>
      <c r="E27" s="11">
        <f>1.458/6</f>
        <v>0.24299999999999999</v>
      </c>
      <c r="F27" s="11">
        <v>100</v>
      </c>
      <c r="G27" s="11">
        <v>1</v>
      </c>
      <c r="H27" s="11">
        <v>1</v>
      </c>
      <c r="I27" s="11">
        <f t="shared" si="0"/>
        <v>0.24299999999999999</v>
      </c>
      <c r="J27" s="24">
        <f t="shared" si="1"/>
        <v>0.24299999999999999</v>
      </c>
      <c r="K27" s="11" t="s">
        <v>126</v>
      </c>
      <c r="L27" s="11"/>
    </row>
    <row r="28" spans="1:16" ht="15.75" x14ac:dyDescent="0.25">
      <c r="A28" s="11">
        <v>27</v>
      </c>
      <c r="B28" s="12" t="s">
        <v>94</v>
      </c>
      <c r="C28" s="23" t="s">
        <v>115</v>
      </c>
      <c r="D28" s="11" t="s">
        <v>128</v>
      </c>
      <c r="E28" s="11">
        <v>20.65</v>
      </c>
      <c r="F28" s="11">
        <v>1</v>
      </c>
      <c r="G28" s="11">
        <v>1</v>
      </c>
      <c r="H28" s="11">
        <v>1</v>
      </c>
      <c r="I28" s="11">
        <f t="shared" si="0"/>
        <v>20.65</v>
      </c>
      <c r="J28" s="24">
        <f t="shared" si="1"/>
        <v>20.65</v>
      </c>
      <c r="K28" s="11" t="s">
        <v>126</v>
      </c>
      <c r="L28" s="11"/>
    </row>
    <row r="29" spans="1:16" ht="15.75" x14ac:dyDescent="0.25">
      <c r="A29" s="11">
        <v>28</v>
      </c>
      <c r="B29" s="16" t="s">
        <v>95</v>
      </c>
      <c r="C29" s="7" t="s">
        <v>135</v>
      </c>
      <c r="D29" s="11" t="s">
        <v>51</v>
      </c>
      <c r="E29" s="11">
        <v>3.95</v>
      </c>
      <c r="F29" s="11">
        <v>1</v>
      </c>
      <c r="G29" s="11">
        <v>1</v>
      </c>
      <c r="H29" s="11">
        <v>1</v>
      </c>
      <c r="I29" s="11">
        <f t="shared" si="0"/>
        <v>3.95</v>
      </c>
      <c r="J29" s="24">
        <f t="shared" si="1"/>
        <v>3.95</v>
      </c>
      <c r="K29" s="11" t="s">
        <v>126</v>
      </c>
      <c r="L29" s="11"/>
    </row>
    <row r="30" spans="1:16" ht="15.75" x14ac:dyDescent="0.25">
      <c r="A30" s="11">
        <v>29</v>
      </c>
      <c r="B30" s="12" t="s">
        <v>96</v>
      </c>
      <c r="C30" s="19" t="s">
        <v>116</v>
      </c>
      <c r="D30" s="11" t="s">
        <v>51</v>
      </c>
      <c r="E30" s="11">
        <v>11.95</v>
      </c>
      <c r="F30" s="11">
        <v>2</v>
      </c>
      <c r="G30" s="11">
        <v>2</v>
      </c>
      <c r="H30" s="11">
        <v>2</v>
      </c>
      <c r="I30" s="11">
        <f t="shared" si="0"/>
        <v>23.9</v>
      </c>
      <c r="J30" s="24">
        <f t="shared" si="1"/>
        <v>23.9</v>
      </c>
      <c r="K30" s="11" t="s">
        <v>126</v>
      </c>
      <c r="L30" s="11"/>
    </row>
    <row r="31" spans="1:16" x14ac:dyDescent="0.25">
      <c r="A31" s="11">
        <v>30</v>
      </c>
      <c r="B31" s="11" t="s">
        <v>136</v>
      </c>
      <c r="C31" s="11" t="s">
        <v>136</v>
      </c>
      <c r="D31" s="20" t="s">
        <v>117</v>
      </c>
      <c r="E31" s="11">
        <v>0.5</v>
      </c>
      <c r="F31" s="11">
        <v>40</v>
      </c>
      <c r="G31" s="11">
        <v>2</v>
      </c>
      <c r="H31" s="11">
        <v>2</v>
      </c>
      <c r="I31" s="11">
        <f t="shared" si="0"/>
        <v>1</v>
      </c>
      <c r="J31" s="24">
        <f t="shared" si="1"/>
        <v>1</v>
      </c>
      <c r="K31" s="11" t="s">
        <v>126</v>
      </c>
      <c r="L31" s="11"/>
    </row>
    <row r="32" spans="1:16" x14ac:dyDescent="0.25">
      <c r="A32" s="11">
        <v>31</v>
      </c>
      <c r="B32" s="11" t="s">
        <v>97</v>
      </c>
      <c r="C32" s="11" t="s">
        <v>137</v>
      </c>
      <c r="D32" s="20" t="s">
        <v>117</v>
      </c>
      <c r="E32" s="11">
        <v>0.5</v>
      </c>
      <c r="F32" s="11">
        <v>6</v>
      </c>
      <c r="G32" s="11">
        <v>3</v>
      </c>
      <c r="H32" s="11">
        <v>1</v>
      </c>
      <c r="I32" s="11">
        <f t="shared" si="0"/>
        <v>1.5</v>
      </c>
      <c r="J32" s="24">
        <f t="shared" si="1"/>
        <v>0.5</v>
      </c>
      <c r="K32" s="11" t="s">
        <v>126</v>
      </c>
      <c r="L32" s="11"/>
    </row>
    <row r="33" spans="1:12" x14ac:dyDescent="0.25">
      <c r="A33" s="11">
        <v>32</v>
      </c>
      <c r="B33" s="11" t="s">
        <v>138</v>
      </c>
      <c r="C33" s="20" t="s">
        <v>139</v>
      </c>
      <c r="D33" s="20" t="s">
        <v>140</v>
      </c>
      <c r="E33" s="11">
        <v>24.2</v>
      </c>
      <c r="F33" s="11">
        <v>0</v>
      </c>
      <c r="G33" s="11">
        <v>1</v>
      </c>
      <c r="H33" s="11">
        <v>1</v>
      </c>
      <c r="I33" s="11">
        <f t="shared" si="0"/>
        <v>24.2</v>
      </c>
      <c r="J33" s="24">
        <f t="shared" si="1"/>
        <v>24.2</v>
      </c>
      <c r="K33" s="11" t="s">
        <v>126</v>
      </c>
      <c r="L33" s="11"/>
    </row>
    <row r="34" spans="1:12" x14ac:dyDescent="0.25">
      <c r="A34" s="11">
        <v>33</v>
      </c>
      <c r="B34" s="11" t="s">
        <v>98</v>
      </c>
      <c r="C34" s="20" t="s">
        <v>118</v>
      </c>
      <c r="D34" s="11" t="s">
        <v>127</v>
      </c>
      <c r="E34" s="11">
        <v>10.82</v>
      </c>
      <c r="F34" s="11">
        <v>0</v>
      </c>
      <c r="G34" s="11">
        <v>1</v>
      </c>
      <c r="H34" s="11">
        <v>1</v>
      </c>
      <c r="I34" s="11">
        <f t="shared" si="0"/>
        <v>10.82</v>
      </c>
      <c r="J34" s="24">
        <f t="shared" si="1"/>
        <v>10.82</v>
      </c>
      <c r="K34" s="11" t="s">
        <v>126</v>
      </c>
      <c r="L34" s="11"/>
    </row>
  </sheetData>
  <autoFilter ref="I1:I22" xr:uid="{00000000-0009-0000-0000-000000000000}">
    <sortState xmlns:xlrd2="http://schemas.microsoft.com/office/spreadsheetml/2017/richdata2" ref="A2:I22">
      <sortCondition descending="1" ref="I1:I22"/>
    </sortState>
  </autoFilter>
  <conditionalFormatting sqref="K1:K1048576">
    <cfRule type="containsText" dxfId="0" priority="1" operator="containsText" text="S">
      <formula>NOT(ISERROR(SEARCH("S",K1)))</formula>
    </cfRule>
  </conditionalFormatting>
  <hyperlinks>
    <hyperlink ref="C6" r:id="rId1" display="https://pt.mouser.com/ProductDetail/Wurth-Elektronik/865230243003?qs=0KOYDY2FL290Qfc6XUy%2FFw%3D%3D" xr:uid="{00000000-0004-0000-0000-000000000000}"/>
    <hyperlink ref="C5" r:id="rId2" display="https://pt.mouser.com/ProductDetail/TE-Connectivity-Holsworthy/CRGH0603F4K7?qs=sGAEpiMZZMsyYdr3R27aV2MN4RT5Ki4rUEcUYxLrudA%3D" xr:uid="{00000000-0004-0000-0000-000001000000}"/>
    <hyperlink ref="C7" r:id="rId3" display="https://pt.mouser.com/ProductDetail/Bourns/CRT0603-FY-1001ELF?qs=sGAEpiMZZMs7Ab1RACNF3GmWa4EdmHUdeSOrcsLaaIo%3D" xr:uid="{00000000-0004-0000-0000-000002000000}"/>
    <hyperlink ref="C8" r:id="rId4" display="https://pt.mouser.com/ProductDetail/YAGEO/RC0603FR-7W470RL?qs=sGAEpiMZZMukHu%252BjC5l7YTsZ6FFV73ccfT4zRNru0kk%3D" xr:uid="{00000000-0004-0000-0000-000003000000}"/>
    <hyperlink ref="C9" r:id="rId5" display="https://pt.mouser.com/ProductDetail/Kingbright/APTD1608LSURCK?qs=sGAEpiMZZMuCm2JlHBGefutc4sI%252BRg9%2FBPmY670XlARCrNw2PaDJiQ%3D%3D" xr:uid="{00000000-0004-0000-0000-000004000000}"/>
    <hyperlink ref="C11" r:id="rId6" xr:uid="{00000000-0004-0000-0000-000005000000}"/>
    <hyperlink ref="C13" r:id="rId7" display="https://pt.mouser.com/ProductDetail/849-CPC40055ST" xr:uid="{00000000-0004-0000-0000-000006000000}"/>
    <hyperlink ref="C14" r:id="rId8" xr:uid="{00000000-0004-0000-0000-000007000000}"/>
    <hyperlink ref="C15" r:id="rId9" display="https://pt.mouser.com/ProductDetail/Littelfuse/0217005MXBP?qs=sGAEpiMZZMsIz3CjQ1xegdbeLroawJnw%252BOODtlVVzJ0%3D" xr:uid="{00000000-0004-0000-0000-000008000000}"/>
    <hyperlink ref="C21" r:id="rId10" display="https://pt.mouser.com/ProductDetail/Molex/503398-1892?qs=sGAEpiMZZMsBCPBs0T0YsMHADqEpeRrEOv75VDk3f8w%3D" xr:uid="{00000000-0004-0000-0000-000009000000}"/>
    <hyperlink ref="C18" r:id="rId11" display="https://pt.mouser.com/ProductDetail/Keystone-Electronics/3000?qs=Mn60vILZNNbcLh3ZnzbtUw%3D%3D" xr:uid="{00000000-0004-0000-0000-00000A000000}"/>
    <hyperlink ref="C30" r:id="rId12" display="https://pt.mouser.com/ProductDetail/SparkFun/SEN-11050?qs=sGAEpiMZZMvShe%252BZiYheiuJrVUUBF7fa5sdZTpMEJQA%3D" xr:uid="{00000000-0004-0000-0000-00000B000000}"/>
    <hyperlink ref="C20" r:id="rId13" xr:uid="{00000000-0004-0000-0000-00000C000000}"/>
    <hyperlink ref="C16" r:id="rId14" display="Fuse" xr:uid="{00000000-0004-0000-0000-00000D000000}"/>
    <hyperlink ref="C29" r:id="rId15" display="https://pt.mouser.com/ProductDetail/Adafruit/852?qs=sGAEpiMZZMsKEdP9slC0YZXhkLAMiYPKq57Kua0w3%2Fc%3D" xr:uid="{00000000-0004-0000-0000-00000E000000}"/>
    <hyperlink ref="C22" r:id="rId16" xr:uid="{00000000-0004-0000-0000-00000F000000}"/>
    <hyperlink ref="C27" r:id="rId17" xr:uid="{00000000-0004-0000-0000-000010000000}"/>
    <hyperlink ref="C12" r:id="rId18" xr:uid="{00000000-0004-0000-0000-000012000000}"/>
    <hyperlink ref="C25" r:id="rId19" xr:uid="{00000000-0004-0000-0000-000013000000}"/>
    <hyperlink ref="C26" r:id="rId20" xr:uid="{00000000-0004-0000-0000-000014000000}"/>
    <hyperlink ref="C2" r:id="rId21" display="https://pt.mouser.com/ProductDetail/KEMET/C0603C104K4RACTU?qs=l5k%252BbMnNDknCtKnMv1oEgA%3D%3D" xr:uid="{00000000-0004-0000-0000-000015000000}"/>
    <hyperlink ref="C3" r:id="rId22" display="https://pt.mouser.com/ProductDetail/Vishay-Dale/RCS060310K0JNEA?qs=NKmfXavxMaxOSWu%252BIfGj8A%3D%3D" xr:uid="{00000000-0004-0000-0000-000016000000}"/>
    <hyperlink ref="C4" r:id="rId23" xr:uid="{00000000-0004-0000-0000-000017000000}"/>
    <hyperlink ref="C17" r:id="rId24" xr:uid="{00000000-0004-0000-0000-000018000000}"/>
    <hyperlink ref="C19" r:id="rId25" xr:uid="{00000000-0004-0000-0000-000019000000}"/>
    <hyperlink ref="C23" r:id="rId26" xr:uid="{00000000-0004-0000-0000-00001A000000}"/>
    <hyperlink ref="C24" r:id="rId27" xr:uid="{00000000-0004-0000-0000-00001B000000}"/>
    <hyperlink ref="C28" r:id="rId28" xr:uid="{00000000-0004-0000-0000-00001C000000}"/>
    <hyperlink ref="C10" r:id="rId29" xr:uid="{B7255BE0-834E-4EE5-A677-AFC509E27FA1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36" sqref="C36"/>
    </sheetView>
  </sheetViews>
  <sheetFormatPr defaultRowHeight="15" x14ac:dyDescent="0.25"/>
  <cols>
    <col min="1" max="1" width="32.5703125" bestFit="1" customWidth="1"/>
    <col min="2" max="2" width="9.7109375" bestFit="1" customWidth="1"/>
    <col min="3" max="3" width="37.42578125" bestFit="1" customWidth="1"/>
    <col min="4" max="4" width="14.7109375" bestFit="1" customWidth="1"/>
    <col min="5" max="5" width="87.5703125" bestFit="1" customWidth="1"/>
    <col min="6" max="6" width="18.28515625" bestFit="1" customWidth="1"/>
  </cols>
  <sheetData>
    <row r="1" spans="1:6" ht="15.75" x14ac:dyDescent="0.25">
      <c r="A1" s="1" t="s">
        <v>25</v>
      </c>
      <c r="B1" s="1" t="s">
        <v>0</v>
      </c>
      <c r="C1" s="2" t="s">
        <v>26</v>
      </c>
      <c r="D1" s="2" t="s">
        <v>27</v>
      </c>
      <c r="E1" s="1" t="s">
        <v>28</v>
      </c>
      <c r="F1" s="1" t="s">
        <v>29</v>
      </c>
    </row>
    <row r="2" spans="1:6" ht="18" x14ac:dyDescent="0.35">
      <c r="A2" s="12" t="s">
        <v>37</v>
      </c>
      <c r="B2" s="12">
        <v>8</v>
      </c>
      <c r="C2" s="3" t="s">
        <v>30</v>
      </c>
      <c r="D2" s="3" t="s">
        <v>31</v>
      </c>
      <c r="E2" s="4" t="s">
        <v>32</v>
      </c>
      <c r="F2" s="12"/>
    </row>
    <row r="3" spans="1:6" ht="15.75" x14ac:dyDescent="0.25">
      <c r="A3" s="12" t="s">
        <v>33</v>
      </c>
      <c r="B3" s="12">
        <v>6</v>
      </c>
      <c r="C3" s="5" t="s">
        <v>34</v>
      </c>
      <c r="D3" s="5"/>
      <c r="E3" s="4" t="s">
        <v>35</v>
      </c>
      <c r="F3" s="12"/>
    </row>
    <row r="4" spans="1:6" ht="15.75" x14ac:dyDescent="0.25">
      <c r="A4" s="12" t="s">
        <v>5</v>
      </c>
      <c r="B4" s="12">
        <v>3</v>
      </c>
      <c r="C4" s="5" t="s">
        <v>38</v>
      </c>
      <c r="D4" s="5"/>
      <c r="E4" s="4" t="s">
        <v>39</v>
      </c>
      <c r="F4" s="12"/>
    </row>
    <row r="5" spans="1:6" ht="15.75" x14ac:dyDescent="0.25">
      <c r="A5" s="12" t="s">
        <v>7</v>
      </c>
      <c r="B5" s="12">
        <v>3</v>
      </c>
      <c r="C5" s="5" t="s">
        <v>41</v>
      </c>
      <c r="D5" s="5"/>
      <c r="E5" s="4" t="s">
        <v>42</v>
      </c>
      <c r="F5" s="12"/>
    </row>
    <row r="6" spans="1:6" ht="15.75" x14ac:dyDescent="0.25">
      <c r="A6" s="12" t="s">
        <v>43</v>
      </c>
      <c r="B6" s="12">
        <v>2</v>
      </c>
      <c r="C6" s="5" t="s">
        <v>44</v>
      </c>
      <c r="D6" s="5"/>
      <c r="E6" s="4" t="s">
        <v>45</v>
      </c>
      <c r="F6" s="12"/>
    </row>
    <row r="7" spans="1:6" ht="18" x14ac:dyDescent="0.35">
      <c r="A7" s="12" t="s">
        <v>46</v>
      </c>
      <c r="B7" s="12">
        <v>2</v>
      </c>
      <c r="C7" s="3" t="s">
        <v>47</v>
      </c>
      <c r="D7" s="5"/>
      <c r="E7" s="3" t="s">
        <v>48</v>
      </c>
      <c r="F7" s="12"/>
    </row>
    <row r="8" spans="1:6" ht="15.75" x14ac:dyDescent="0.25">
      <c r="A8" s="12" t="s">
        <v>49</v>
      </c>
      <c r="B8" s="12">
        <v>2</v>
      </c>
      <c r="C8" s="9" t="s">
        <v>50</v>
      </c>
      <c r="D8" s="8"/>
      <c r="E8" s="13" t="s">
        <v>52</v>
      </c>
      <c r="F8" s="12"/>
    </row>
    <row r="9" spans="1:6" ht="15.75" x14ac:dyDescent="0.25">
      <c r="A9" s="12" t="s">
        <v>12</v>
      </c>
      <c r="B9" s="12">
        <v>2</v>
      </c>
      <c r="C9" s="13" t="s">
        <v>53</v>
      </c>
      <c r="D9" s="12"/>
      <c r="E9" s="13" t="s">
        <v>54</v>
      </c>
      <c r="F9" s="12"/>
    </row>
    <row r="10" spans="1:6" ht="15.75" x14ac:dyDescent="0.25">
      <c r="A10" s="12" t="s">
        <v>2</v>
      </c>
      <c r="B10" s="12">
        <v>1</v>
      </c>
      <c r="C10" s="9" t="s">
        <v>55</v>
      </c>
      <c r="D10" s="12"/>
      <c r="E10" s="13" t="s">
        <v>56</v>
      </c>
      <c r="F10" s="12"/>
    </row>
    <row r="11" spans="1:6" ht="15.75" x14ac:dyDescent="0.25">
      <c r="A11" s="12" t="s">
        <v>4</v>
      </c>
      <c r="B11" s="12">
        <v>1</v>
      </c>
      <c r="C11" s="5" t="s">
        <v>57</v>
      </c>
      <c r="D11" s="4" t="s">
        <v>58</v>
      </c>
      <c r="E11" s="4" t="s">
        <v>59</v>
      </c>
      <c r="F11" s="12"/>
    </row>
    <row r="12" spans="1:6" ht="15.75" x14ac:dyDescent="0.25">
      <c r="A12" s="12" t="s">
        <v>8</v>
      </c>
      <c r="B12" s="12">
        <v>1</v>
      </c>
      <c r="C12" s="5" t="s">
        <v>60</v>
      </c>
      <c r="D12" s="4" t="s">
        <v>61</v>
      </c>
      <c r="E12" s="4" t="s">
        <v>62</v>
      </c>
      <c r="F12" s="4" t="s">
        <v>63</v>
      </c>
    </row>
    <row r="13" spans="1:6" ht="15.75" x14ac:dyDescent="0.25">
      <c r="A13" s="12" t="s">
        <v>15</v>
      </c>
      <c r="B13" s="12">
        <v>1</v>
      </c>
      <c r="C13" s="5" t="s">
        <v>16</v>
      </c>
      <c r="D13" s="4" t="s">
        <v>64</v>
      </c>
      <c r="E13" s="4" t="s">
        <v>65</v>
      </c>
      <c r="F13" s="12"/>
    </row>
  </sheetData>
  <hyperlinks>
    <hyperlink ref="C8" r:id="rId1" display="https://pt.mouser.com/ProductDetail/Kingbright/APTD1608LSURCK?qs=sGAEpiMZZMuCm2JlHBGefutc4sI%252BRg9%2FBPmY670XlARCrNw2PaDJiQ%3D%3D" xr:uid="{00000000-0004-0000-0100-000000000000}"/>
    <hyperlink ref="C10" r:id="rId2" display="https://pt.mouser.com/ProductDetail/Wurth-Elektronik/865230243003?qs=0KOYDY2FL290Qfc6XUy%2FFw%3D%3D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E16" sqref="E16"/>
    </sheetView>
  </sheetViews>
  <sheetFormatPr defaultRowHeight="15" x14ac:dyDescent="0.25"/>
  <cols>
    <col min="1" max="1" width="35.28515625" bestFit="1" customWidth="1"/>
    <col min="2" max="2" width="9.7109375" style="10" bestFit="1" customWidth="1"/>
    <col min="3" max="3" width="43" bestFit="1" customWidth="1"/>
    <col min="4" max="4" width="14.7109375" bestFit="1" customWidth="1"/>
    <col min="5" max="5" width="90" bestFit="1" customWidth="1"/>
    <col min="6" max="6" width="18.28515625" bestFit="1" customWidth="1"/>
  </cols>
  <sheetData>
    <row r="1" spans="1:6" ht="15.75" x14ac:dyDescent="0.25">
      <c r="A1" s="1" t="s">
        <v>25</v>
      </c>
      <c r="B1" s="1" t="s">
        <v>0</v>
      </c>
      <c r="C1" s="2" t="s">
        <v>26</v>
      </c>
      <c r="D1" s="2" t="s">
        <v>27</v>
      </c>
      <c r="E1" s="1" t="s">
        <v>28</v>
      </c>
      <c r="F1" s="1" t="s">
        <v>29</v>
      </c>
    </row>
    <row r="2" spans="1:6" ht="18" x14ac:dyDescent="0.35">
      <c r="A2" s="12" t="s">
        <v>37</v>
      </c>
      <c r="B2" s="12">
        <v>8</v>
      </c>
      <c r="C2" s="3" t="s">
        <v>30</v>
      </c>
      <c r="D2" s="3" t="s">
        <v>31</v>
      </c>
      <c r="E2" s="4" t="s">
        <v>32</v>
      </c>
      <c r="F2" s="12"/>
    </row>
    <row r="3" spans="1:6" ht="15.75" x14ac:dyDescent="0.25">
      <c r="A3" s="12" t="s">
        <v>36</v>
      </c>
      <c r="B3" s="12">
        <v>4</v>
      </c>
      <c r="C3" s="5" t="s">
        <v>34</v>
      </c>
      <c r="D3" s="5"/>
      <c r="E3" s="4" t="s">
        <v>35</v>
      </c>
      <c r="F3" s="12"/>
    </row>
    <row r="4" spans="1:6" ht="15.75" x14ac:dyDescent="0.25">
      <c r="A4" s="12" t="s">
        <v>5</v>
      </c>
      <c r="B4" s="12">
        <v>3</v>
      </c>
      <c r="C4" s="5" t="s">
        <v>38</v>
      </c>
      <c r="D4" s="5"/>
      <c r="E4" s="4" t="s">
        <v>39</v>
      </c>
      <c r="F4" s="12"/>
    </row>
    <row r="5" spans="1:6" ht="15.75" x14ac:dyDescent="0.25">
      <c r="A5" s="12" t="s">
        <v>40</v>
      </c>
      <c r="B5" s="12">
        <v>1</v>
      </c>
      <c r="C5" s="5" t="s">
        <v>41</v>
      </c>
      <c r="D5" s="5"/>
      <c r="E5" s="4" t="s">
        <v>42</v>
      </c>
      <c r="F5" s="12"/>
    </row>
    <row r="6" spans="1:6" ht="15.75" x14ac:dyDescent="0.25">
      <c r="A6" s="12" t="s">
        <v>43</v>
      </c>
      <c r="B6" s="12">
        <v>2</v>
      </c>
      <c r="C6" s="5" t="s">
        <v>44</v>
      </c>
      <c r="D6" s="5"/>
      <c r="E6" s="4" t="s">
        <v>45</v>
      </c>
      <c r="F6" s="12"/>
    </row>
    <row r="7" spans="1:6" ht="15.75" x14ac:dyDescent="0.25">
      <c r="A7" s="12" t="s">
        <v>2</v>
      </c>
      <c r="B7" s="12">
        <v>1</v>
      </c>
      <c r="C7" s="3" t="s">
        <v>55</v>
      </c>
      <c r="D7" s="5"/>
      <c r="E7" s="3" t="s">
        <v>56</v>
      </c>
      <c r="F7" s="12"/>
    </row>
    <row r="8" spans="1:6" ht="15.75" x14ac:dyDescent="0.25">
      <c r="A8" s="12" t="s">
        <v>4</v>
      </c>
      <c r="B8" s="12">
        <v>1</v>
      </c>
      <c r="C8" s="9" t="s">
        <v>57</v>
      </c>
      <c r="D8" s="8" t="s">
        <v>58</v>
      </c>
      <c r="E8" s="13" t="s">
        <v>59</v>
      </c>
      <c r="F8" s="12"/>
    </row>
    <row r="9" spans="1:6" ht="15.75" x14ac:dyDescent="0.25">
      <c r="A9" s="12" t="s">
        <v>8</v>
      </c>
      <c r="B9" s="12">
        <v>1</v>
      </c>
      <c r="C9" s="13" t="s">
        <v>60</v>
      </c>
      <c r="D9" s="12" t="s">
        <v>61</v>
      </c>
      <c r="E9" s="13" t="s">
        <v>62</v>
      </c>
      <c r="F9" s="12" t="s">
        <v>63</v>
      </c>
    </row>
    <row r="10" spans="1:6" ht="15.75" x14ac:dyDescent="0.25">
      <c r="A10" s="12" t="s">
        <v>15</v>
      </c>
      <c r="B10" s="12">
        <v>1</v>
      </c>
      <c r="C10" s="9" t="s">
        <v>16</v>
      </c>
      <c r="D10" s="12" t="s">
        <v>64</v>
      </c>
      <c r="E10" s="13" t="s">
        <v>65</v>
      </c>
      <c r="F10" s="12"/>
    </row>
  </sheetData>
  <hyperlinks>
    <hyperlink ref="C7" r:id="rId1" display="https://pt.mouser.com/ProductDetail/Wurth-Elektronik/865230243003?qs=0KOYDY2FL290Qfc6XUy%2FFw%3D%3D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Mesocosm_v1.3</vt:lpstr>
      <vt:lpstr>BOM_Slave_v1.3</vt:lpstr>
      <vt:lpstr>BOM_Viewer_v1.3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luisf</dc:creator>
  <cp:lastModifiedBy>Luis</cp:lastModifiedBy>
  <dcterms:created xsi:type="dcterms:W3CDTF">2023-02-03T15:01:53Z</dcterms:created>
  <dcterms:modified xsi:type="dcterms:W3CDTF">2023-02-07T10:46:53Z</dcterms:modified>
</cp:coreProperties>
</file>