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in2\dfsroot\userdata53\coreyaa\Data\"/>
    </mc:Choice>
  </mc:AlternateContent>
  <bookViews>
    <workbookView xWindow="0" yWindow="0" windowWidth="21570" windowHeight="9165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4" l="1"/>
  <c r="J35" i="4"/>
  <c r="J41" i="4"/>
  <c r="J47" i="4"/>
  <c r="J52" i="4"/>
  <c r="J58" i="4"/>
  <c r="J69" i="4"/>
  <c r="J28" i="4"/>
  <c r="J24" i="4"/>
  <c r="I35" i="4"/>
  <c r="F33" i="4"/>
  <c r="F34" i="4"/>
  <c r="L33" i="4"/>
  <c r="L34" i="4"/>
  <c r="L31" i="4"/>
  <c r="C33" i="4"/>
  <c r="C34" i="4"/>
  <c r="C31" i="4"/>
  <c r="F31" i="4"/>
  <c r="L32" i="4"/>
  <c r="F32" i="4"/>
  <c r="C32" i="4"/>
  <c r="L13" i="4"/>
  <c r="F13" i="4"/>
  <c r="C13" i="4"/>
  <c r="L12" i="4"/>
  <c r="F12" i="4"/>
  <c r="C12" i="4"/>
  <c r="L39" i="4"/>
  <c r="F39" i="4"/>
  <c r="C39" i="4"/>
  <c r="F7" i="4"/>
  <c r="C7" i="4" s="1"/>
  <c r="I69" i="4"/>
  <c r="L68" i="4"/>
  <c r="F68" i="4"/>
  <c r="C68" i="4" s="1"/>
  <c r="L67" i="4"/>
  <c r="F67" i="4"/>
  <c r="C67" i="4" s="1"/>
  <c r="L66" i="4"/>
  <c r="F66" i="4"/>
  <c r="C66" i="4" s="1"/>
  <c r="L65" i="4"/>
  <c r="F65" i="4"/>
  <c r="C65" i="4" s="1"/>
  <c r="L64" i="4"/>
  <c r="F64" i="4"/>
  <c r="C64" i="4" s="1"/>
  <c r="L63" i="4"/>
  <c r="F63" i="4"/>
  <c r="C63" i="4" s="1"/>
  <c r="L62" i="4"/>
  <c r="F62" i="4"/>
  <c r="C62" i="4" s="1"/>
  <c r="L61" i="4"/>
  <c r="F61" i="4"/>
  <c r="I58" i="4"/>
  <c r="L57" i="4"/>
  <c r="F57" i="4"/>
  <c r="C57" i="4" s="1"/>
  <c r="L56" i="4"/>
  <c r="F56" i="4"/>
  <c r="C56" i="4" s="1"/>
  <c r="L55" i="4"/>
  <c r="F55" i="4"/>
  <c r="C55" i="4" s="1"/>
  <c r="I52" i="4"/>
  <c r="L51" i="4"/>
  <c r="F51" i="4"/>
  <c r="C51" i="4"/>
  <c r="L50" i="4"/>
  <c r="F50" i="4"/>
  <c r="C50" i="4"/>
  <c r="I47" i="4"/>
  <c r="L46" i="4"/>
  <c r="F46" i="4"/>
  <c r="C46" i="4"/>
  <c r="L45" i="4"/>
  <c r="F45" i="4"/>
  <c r="C45" i="4"/>
  <c r="L44" i="4"/>
  <c r="F44" i="4"/>
  <c r="C44" i="4"/>
  <c r="I41" i="4"/>
  <c r="L40" i="4"/>
  <c r="F40" i="4"/>
  <c r="C40" i="4"/>
  <c r="L38" i="4"/>
  <c r="F38" i="4"/>
  <c r="C38" i="4"/>
  <c r="I28" i="4"/>
  <c r="L27" i="4"/>
  <c r="F27" i="4"/>
  <c r="C27" i="4"/>
  <c r="I24" i="4"/>
  <c r="L23" i="4"/>
  <c r="F23" i="4"/>
  <c r="C23" i="4"/>
  <c r="L22" i="4"/>
  <c r="F22" i="4"/>
  <c r="C22" i="4"/>
  <c r="L21" i="4"/>
  <c r="F21" i="4"/>
  <c r="C21" i="4"/>
  <c r="L20" i="4"/>
  <c r="F20" i="4"/>
  <c r="C20" i="4"/>
  <c r="I17" i="4"/>
  <c r="L16" i="4"/>
  <c r="F16" i="4"/>
  <c r="C16" i="4"/>
  <c r="L15" i="4"/>
  <c r="F15" i="4"/>
  <c r="C15" i="4"/>
  <c r="L14" i="4"/>
  <c r="F14" i="4"/>
  <c r="C14" i="4"/>
  <c r="L11" i="4"/>
  <c r="F11" i="4"/>
  <c r="C11" i="4"/>
  <c r="L35" i="4" l="1"/>
  <c r="F35" i="4"/>
  <c r="C35" i="4"/>
  <c r="L7" i="4"/>
  <c r="C52" i="4"/>
  <c r="C28" i="4"/>
  <c r="L47" i="4"/>
  <c r="F41" i="4"/>
  <c r="F24" i="4"/>
  <c r="F28" i="4"/>
  <c r="I7" i="4"/>
  <c r="I71" i="4"/>
  <c r="J71" i="4" s="1"/>
  <c r="C24" i="4"/>
  <c r="F69" i="4"/>
  <c r="F52" i="4"/>
  <c r="L41" i="4"/>
  <c r="L17" i="4"/>
  <c r="C47" i="4"/>
  <c r="L58" i="4"/>
  <c r="F17" i="4"/>
  <c r="L28" i="4"/>
  <c r="C41" i="4"/>
  <c r="L52" i="4"/>
  <c r="L69" i="4"/>
  <c r="C17" i="4"/>
  <c r="F47" i="4"/>
  <c r="L24" i="4"/>
  <c r="C58" i="4"/>
  <c r="F58" i="4"/>
  <c r="C61" i="4"/>
  <c r="C69" i="4" s="1"/>
  <c r="I72" i="4" l="1"/>
  <c r="L71" i="4"/>
  <c r="L72" i="4" s="1"/>
  <c r="F71" i="4"/>
  <c r="F72" i="4" s="1"/>
  <c r="C71" i="4"/>
  <c r="C72" i="4" s="1"/>
</calcChain>
</file>

<file path=xl/sharedStrings.xml><?xml version="1.0" encoding="utf-8"?>
<sst xmlns="http://schemas.openxmlformats.org/spreadsheetml/2006/main" count="99" uniqueCount="63">
  <si>
    <t>User Inputs</t>
  </si>
  <si>
    <t>Partner Inputs</t>
  </si>
  <si>
    <t>Weekly</t>
  </si>
  <si>
    <t>Bi-Weekly</t>
  </si>
  <si>
    <t>Monthly</t>
  </si>
  <si>
    <t>Yearly</t>
  </si>
  <si>
    <t>https://smartasset.com/taxes/paycheck-calculator</t>
  </si>
  <si>
    <t>Take Home Combined</t>
  </si>
  <si>
    <t>Property Taxes</t>
  </si>
  <si>
    <t>HOA Fees</t>
  </si>
  <si>
    <t>Maintenance</t>
  </si>
  <si>
    <t>Total Home Expenses</t>
  </si>
  <si>
    <t>Utilities (5% - 10%)</t>
  </si>
  <si>
    <t>Home Expenses (25% - 35%)</t>
  </si>
  <si>
    <t>Gas &amp; Electric</t>
  </si>
  <si>
    <t>Other</t>
  </si>
  <si>
    <t>Monthly (Modify)</t>
  </si>
  <si>
    <t xml:space="preserve">Water </t>
  </si>
  <si>
    <t>Total Utilities</t>
  </si>
  <si>
    <t>Total Insurance</t>
  </si>
  <si>
    <t>Liabilities</t>
  </si>
  <si>
    <t>Total Liabilities</t>
  </si>
  <si>
    <t>Total Assets</t>
  </si>
  <si>
    <t>Groceries</t>
  </si>
  <si>
    <t>Gas</t>
  </si>
  <si>
    <t>Total Recurring Expenses</t>
  </si>
  <si>
    <t>Total Enjoyment</t>
  </si>
  <si>
    <t>Family</t>
  </si>
  <si>
    <t>Childcare</t>
  </si>
  <si>
    <t>Tuition</t>
  </si>
  <si>
    <t>Activities/Sports</t>
  </si>
  <si>
    <t>Allowance</t>
  </si>
  <si>
    <t>Savings</t>
  </si>
  <si>
    <t>Pets</t>
  </si>
  <si>
    <t>Total Family</t>
  </si>
  <si>
    <t>Total Budget</t>
  </si>
  <si>
    <t>After Budget</t>
  </si>
  <si>
    <t>Bi-Weekly Take Home</t>
  </si>
  <si>
    <t xml:space="preserve">Cell Phones </t>
  </si>
  <si>
    <t xml:space="preserve">Internet &amp; Cable </t>
  </si>
  <si>
    <t>Insurance (10% - 20%)</t>
  </si>
  <si>
    <t>Auto Insurance</t>
  </si>
  <si>
    <t xml:space="preserve">Life Insurance </t>
  </si>
  <si>
    <t xml:space="preserve">Student Loans </t>
  </si>
  <si>
    <t>Credit Cards</t>
  </si>
  <si>
    <t xml:space="preserve">Emergency Savings </t>
  </si>
  <si>
    <t>Assests (10% - 20%)</t>
  </si>
  <si>
    <t xml:space="preserve">Renters/ Mortgage Insurance </t>
  </si>
  <si>
    <t xml:space="preserve">Personal Property/Home Owners  Insurance </t>
  </si>
  <si>
    <t>Transportation (10% - 15%)</t>
  </si>
  <si>
    <t>Car Payments</t>
  </si>
  <si>
    <t>Personal Loans</t>
  </si>
  <si>
    <t>Rent/ Mortgage (No PMI or insurance included)</t>
  </si>
  <si>
    <t>Total Transportation</t>
  </si>
  <si>
    <t>College</t>
  </si>
  <si>
    <t>Clothing</t>
  </si>
  <si>
    <t>Entertainment</t>
  </si>
  <si>
    <t>Hobbies</t>
  </si>
  <si>
    <t>Giving</t>
  </si>
  <si>
    <t>Personal (20%)</t>
  </si>
  <si>
    <t>Household (20%)</t>
  </si>
  <si>
    <t>Retirement- Roth IRA, Roth 401K</t>
  </si>
  <si>
    <t>Health Savings Account/ 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</si>
</sst>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b/>
      <sz val="11"/>
      <name val="Calibri"/>
    </font>
    <font>
      <b/>
      <sz val="11"/>
      <color rgb="FF6AA84F"/>
      <name val="Calibri"/>
    </font>
    <font>
      <b/>
      <u/>
      <sz val="11"/>
      <color rgb="FF000000"/>
      <name val="Calibri"/>
    </font>
    <font>
      <u/>
      <sz val="11"/>
      <color rgb="FF000000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2" xfId="0" applyFont="1" applyBorder="1" applyAlignment="1"/>
    <xf numFmtId="0" fontId="0" fillId="0" borderId="3" xfId="0" applyFont="1" applyBorder="1"/>
    <xf numFmtId="0" fontId="0" fillId="0" borderId="0" xfId="0" applyFont="1"/>
    <xf numFmtId="0" fontId="2" fillId="0" borderId="3" xfId="0" applyFont="1" applyBorder="1"/>
    <xf numFmtId="0" fontId="0" fillId="0" borderId="0" xfId="0" applyFont="1" applyAlignment="1"/>
    <xf numFmtId="0" fontId="3" fillId="0" borderId="2" xfId="0" applyFont="1" applyBorder="1" applyAlignment="1"/>
    <xf numFmtId="0" fontId="4" fillId="0" borderId="4" xfId="0" applyFont="1" applyBorder="1" applyAlignment="1"/>
    <xf numFmtId="0" fontId="2" fillId="0" borderId="5" xfId="0" applyFont="1" applyBorder="1" applyAlignment="1"/>
    <xf numFmtId="0" fontId="5" fillId="0" borderId="6" xfId="0" applyFont="1" applyBorder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7" fillId="0" borderId="0" xfId="0" applyFont="1"/>
    <xf numFmtId="0" fontId="2" fillId="0" borderId="0" xfId="0" applyFont="1" applyAlignment="1"/>
    <xf numFmtId="0" fontId="3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/>
    <xf numFmtId="0" fontId="3" fillId="0" borderId="0" xfId="0" applyFont="1"/>
    <xf numFmtId="0" fontId="2" fillId="0" borderId="5" xfId="0" applyFont="1" applyBorder="1"/>
    <xf numFmtId="0" fontId="7" fillId="0" borderId="4" xfId="0" applyFont="1" applyBorder="1" applyAlignment="1"/>
    <xf numFmtId="0" fontId="7" fillId="0" borderId="4" xfId="0" applyFont="1" applyBorder="1"/>
    <xf numFmtId="0" fontId="8" fillId="0" borderId="0" xfId="0" applyFont="1"/>
    <xf numFmtId="0" fontId="7" fillId="0" borderId="1" xfId="0" applyFont="1" applyBorder="1" applyAlignment="1"/>
    <xf numFmtId="0" fontId="7" fillId="0" borderId="1" xfId="0" applyFont="1" applyBorder="1"/>
    <xf numFmtId="0" fontId="4" fillId="0" borderId="4" xfId="0" applyFont="1" applyBorder="1"/>
    <xf numFmtId="0" fontId="3" fillId="0" borderId="9" xfId="0" applyFont="1" applyBorder="1" applyAlignment="1"/>
    <xf numFmtId="0" fontId="3" fillId="0" borderId="10" xfId="0" applyFont="1" applyBorder="1"/>
    <xf numFmtId="0" fontId="3" fillId="0" borderId="11" xfId="0" applyFont="1" applyBorder="1"/>
    <xf numFmtId="0" fontId="5" fillId="2" borderId="7" xfId="0" applyFont="1" applyFill="1" applyBorder="1" applyAlignment="1"/>
    <xf numFmtId="0" fontId="5" fillId="2" borderId="8" xfId="0" applyFont="1" applyFill="1" applyBorder="1" applyAlignment="1"/>
    <xf numFmtId="0" fontId="2" fillId="2" borderId="5" xfId="0" applyFont="1" applyFill="1" applyBorder="1" applyAlignment="1"/>
    <xf numFmtId="0" fontId="7" fillId="0" borderId="0" xfId="0" applyFont="1" applyBorder="1" applyAlignment="1"/>
    <xf numFmtId="0" fontId="7" fillId="0" borderId="0" xfId="0" applyFont="1" applyBorder="1"/>
    <xf numFmtId="0" fontId="9" fillId="0" borderId="1" xfId="0" applyFont="1" applyBorder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1" fillId="0" borderId="5" xfId="0" applyFont="1" applyBorder="1" applyAlignment="1"/>
    <xf numFmtId="0" fontId="9" fillId="0" borderId="12" xfId="0" applyFont="1" applyBorder="1" applyAlignment="1"/>
    <xf numFmtId="0" fontId="11" fillId="0" borderId="13" xfId="0" applyFont="1" applyBorder="1" applyAlignment="1"/>
    <xf numFmtId="0" fontId="2" fillId="0" borderId="13" xfId="0" applyFont="1" applyBorder="1" applyAlignment="1"/>
    <xf numFmtId="0" fontId="3" fillId="0" borderId="12" xfId="0" applyFont="1" applyBorder="1" applyAlignment="1"/>
    <xf numFmtId="0" fontId="2" fillId="0" borderId="13" xfId="0" applyFont="1" applyBorder="1"/>
    <xf numFmtId="0" fontId="2" fillId="2" borderId="13" xfId="0" applyFont="1" applyFill="1" applyBorder="1" applyAlignment="1"/>
    <xf numFmtId="0" fontId="11" fillId="2" borderId="13" xfId="0" applyFont="1" applyFill="1" applyBorder="1"/>
    <xf numFmtId="0" fontId="12" fillId="0" borderId="14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/>
  </sheetViews>
  <sheetFormatPr defaultRowHeight="15"/>
  <cols>
    <col min="1" max="1" width="46.85546875" bestFit="1" customWidth="1"/>
    <col min="2" max="2" width="1.7109375" customWidth="1"/>
    <col min="3" max="3" width="16.28515625" bestFit="1" customWidth="1"/>
    <col min="4" max="4" width="13.7109375" bestFit="1" customWidth="1"/>
    <col min="5" max="5" width="1.5703125" customWidth="1"/>
    <col min="6" max="6" width="10.28515625" bestFit="1" customWidth="1"/>
    <col min="8" max="8" width="2.28515625" customWidth="1"/>
    <col min="9" max="9" width="17" bestFit="1" customWidth="1"/>
    <col min="11" max="11" width="1.5703125" customWidth="1"/>
    <col min="12" max="12" width="11.140625" customWidth="1"/>
  </cols>
  <sheetData>
    <row r="1" spans="1:13">
      <c r="A1" t="s">
        <v>6</v>
      </c>
    </row>
    <row r="3" spans="1:13">
      <c r="C3" t="s">
        <v>0</v>
      </c>
      <c r="D3" t="s">
        <v>1</v>
      </c>
    </row>
    <row r="4" spans="1:13">
      <c r="A4" s="9" t="s">
        <v>37</v>
      </c>
      <c r="B4" s="10"/>
      <c r="C4" s="29">
        <v>2000</v>
      </c>
      <c r="D4" s="30">
        <v>0</v>
      </c>
      <c r="E4" s="10"/>
      <c r="F4" s="11"/>
      <c r="G4" s="5"/>
      <c r="H4" s="5"/>
      <c r="I4" s="5"/>
      <c r="J4" s="5"/>
      <c r="K4" s="5"/>
      <c r="L4" s="5"/>
      <c r="M4" s="5"/>
    </row>
    <row r="5" spans="1:13">
      <c r="A5" s="3"/>
      <c r="B5" s="3"/>
      <c r="C5" s="5"/>
      <c r="D5" s="5"/>
      <c r="E5" s="3"/>
      <c r="F5" s="3"/>
      <c r="G5" s="5"/>
      <c r="H5" s="5"/>
      <c r="I5" s="5"/>
      <c r="J5" s="5"/>
      <c r="K5" s="5"/>
      <c r="L5" s="5"/>
      <c r="M5" s="5"/>
    </row>
    <row r="6" spans="1:13">
      <c r="A6" s="17"/>
      <c r="B6" s="5"/>
      <c r="C6" s="1" t="s">
        <v>2</v>
      </c>
      <c r="D6" s="2"/>
      <c r="E6" s="3"/>
      <c r="F6" s="1" t="s">
        <v>3</v>
      </c>
      <c r="G6" s="4"/>
      <c r="H6" s="5"/>
      <c r="I6" s="6" t="s">
        <v>4</v>
      </c>
      <c r="J6" s="4"/>
      <c r="K6" s="5"/>
      <c r="L6" s="6" t="s">
        <v>5</v>
      </c>
      <c r="M6" s="4"/>
    </row>
    <row r="7" spans="1:13">
      <c r="A7" s="26" t="s">
        <v>7</v>
      </c>
      <c r="B7" s="16"/>
      <c r="C7" s="27">
        <f>F7 / 2</f>
        <v>1000</v>
      </c>
      <c r="D7" s="28"/>
      <c r="E7" s="18"/>
      <c r="F7" s="27">
        <f>C4 + D4</f>
        <v>2000</v>
      </c>
      <c r="G7" s="28"/>
      <c r="H7" s="5"/>
      <c r="I7" s="27">
        <f>F7 * 2</f>
        <v>4000</v>
      </c>
      <c r="J7" s="28"/>
      <c r="K7" s="5"/>
      <c r="L7" s="27">
        <f>F7 * 26</f>
        <v>52000</v>
      </c>
      <c r="M7" s="28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15" t="s">
        <v>13</v>
      </c>
      <c r="B10" s="14"/>
      <c r="C10" s="15" t="s">
        <v>2</v>
      </c>
      <c r="D10" s="18"/>
      <c r="E10" s="18"/>
      <c r="F10" s="15" t="s">
        <v>3</v>
      </c>
      <c r="G10" s="18"/>
      <c r="H10" s="18"/>
      <c r="I10" s="15" t="s">
        <v>16</v>
      </c>
      <c r="J10" s="5"/>
      <c r="K10" s="5"/>
      <c r="L10" s="15" t="s">
        <v>5</v>
      </c>
      <c r="M10" s="5"/>
    </row>
    <row r="11" spans="1:13">
      <c r="A11" s="38" t="s">
        <v>52</v>
      </c>
      <c r="B11" s="14"/>
      <c r="C11" s="19">
        <f t="shared" ref="C11:C16" si="0">QUOTIENT(I11,4)</f>
        <v>245</v>
      </c>
      <c r="D11" s="5"/>
      <c r="E11" s="5"/>
      <c r="F11" s="19">
        <f t="shared" ref="F11:F16" si="1">QUOTIENT(I11,2)</f>
        <v>490</v>
      </c>
      <c r="G11" s="5"/>
      <c r="H11" s="5"/>
      <c r="I11" s="31">
        <v>980</v>
      </c>
      <c r="J11" s="5"/>
      <c r="K11" s="5"/>
      <c r="L11" s="19">
        <f t="shared" ref="L11:L16" si="2">PRODUCT(I11,12)</f>
        <v>11760</v>
      </c>
      <c r="M11" s="5"/>
    </row>
    <row r="12" spans="1:13">
      <c r="A12" s="8" t="s">
        <v>47</v>
      </c>
      <c r="B12" s="14"/>
      <c r="C12" s="19">
        <f t="shared" si="0"/>
        <v>1</v>
      </c>
      <c r="D12" s="5"/>
      <c r="E12" s="5"/>
      <c r="F12" s="19">
        <f t="shared" si="1"/>
        <v>2</v>
      </c>
      <c r="G12" s="5"/>
      <c r="H12" s="5"/>
      <c r="I12" s="31">
        <v>5</v>
      </c>
      <c r="J12" s="5"/>
      <c r="K12" s="5"/>
      <c r="L12" s="19">
        <f t="shared" si="2"/>
        <v>60</v>
      </c>
      <c r="M12" s="5"/>
    </row>
    <row r="13" spans="1:13">
      <c r="A13" s="8" t="s">
        <v>48</v>
      </c>
      <c r="B13" s="14"/>
      <c r="C13" s="19">
        <f t="shared" si="0"/>
        <v>3</v>
      </c>
      <c r="D13" s="5"/>
      <c r="E13" s="5"/>
      <c r="F13" s="19">
        <f t="shared" si="1"/>
        <v>7</v>
      </c>
      <c r="G13" s="5"/>
      <c r="H13" s="5"/>
      <c r="I13" s="31">
        <v>15</v>
      </c>
      <c r="J13" s="5"/>
      <c r="K13" s="5"/>
      <c r="L13" s="19">
        <f t="shared" si="2"/>
        <v>180</v>
      </c>
      <c r="M13" s="5"/>
    </row>
    <row r="14" spans="1:13">
      <c r="A14" s="8" t="s">
        <v>8</v>
      </c>
      <c r="B14" s="14"/>
      <c r="C14" s="19">
        <f t="shared" si="0"/>
        <v>0</v>
      </c>
      <c r="D14" s="5"/>
      <c r="E14" s="5"/>
      <c r="F14" s="19">
        <f t="shared" si="1"/>
        <v>0</v>
      </c>
      <c r="G14" s="5"/>
      <c r="H14" s="5"/>
      <c r="I14" s="31">
        <v>0</v>
      </c>
      <c r="J14" s="5"/>
      <c r="K14" s="5"/>
      <c r="L14" s="19">
        <f t="shared" si="2"/>
        <v>0</v>
      </c>
      <c r="M14" s="5"/>
    </row>
    <row r="15" spans="1:13">
      <c r="A15" s="8" t="s">
        <v>9</v>
      </c>
      <c r="B15" s="14"/>
      <c r="C15" s="19">
        <f t="shared" si="0"/>
        <v>0</v>
      </c>
      <c r="D15" s="5"/>
      <c r="E15" s="5"/>
      <c r="F15" s="19">
        <f t="shared" si="1"/>
        <v>0</v>
      </c>
      <c r="G15" s="5"/>
      <c r="H15" s="5"/>
      <c r="I15" s="31">
        <v>0</v>
      </c>
      <c r="J15" s="5"/>
      <c r="K15" s="5"/>
      <c r="L15" s="19">
        <f t="shared" si="2"/>
        <v>0</v>
      </c>
      <c r="M15" s="5"/>
    </row>
    <row r="16" spans="1:13">
      <c r="A16" s="8" t="s">
        <v>10</v>
      </c>
      <c r="B16" s="14"/>
      <c r="C16" s="19">
        <f t="shared" si="0"/>
        <v>0</v>
      </c>
      <c r="D16" s="5"/>
      <c r="E16" s="5"/>
      <c r="F16" s="19">
        <f t="shared" si="1"/>
        <v>0</v>
      </c>
      <c r="G16" s="5"/>
      <c r="H16" s="5"/>
      <c r="I16" s="31">
        <v>0</v>
      </c>
      <c r="J16" s="5"/>
      <c r="K16" s="5"/>
      <c r="L16" s="19">
        <f t="shared" si="2"/>
        <v>0</v>
      </c>
      <c r="M16" s="5"/>
    </row>
    <row r="17" spans="1:13">
      <c r="A17" s="20" t="s">
        <v>11</v>
      </c>
      <c r="B17" s="12"/>
      <c r="C17" s="21">
        <f>SUM(C11:C16)</f>
        <v>249</v>
      </c>
      <c r="D17" s="13"/>
      <c r="E17" s="13"/>
      <c r="F17" s="21">
        <f>SUM(F11:F16)</f>
        <v>499</v>
      </c>
      <c r="G17" s="13"/>
      <c r="H17" s="5"/>
      <c r="I17" s="21">
        <f>SUM(I11:I16)</f>
        <v>1000</v>
      </c>
      <c r="J17" s="5">
        <f>I17 / I7</f>
        <v>0.25</v>
      </c>
      <c r="K17" s="5"/>
      <c r="L17" s="21">
        <f>SUM(L11:L16)</f>
        <v>12000</v>
      </c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15" t="s">
        <v>12</v>
      </c>
      <c r="B19" s="5"/>
      <c r="C19" s="15" t="s">
        <v>2</v>
      </c>
      <c r="D19" s="18"/>
      <c r="E19" s="18"/>
      <c r="F19" s="15" t="s">
        <v>3</v>
      </c>
      <c r="G19" s="18"/>
      <c r="H19" s="18"/>
      <c r="I19" s="15" t="s">
        <v>16</v>
      </c>
      <c r="J19" s="5"/>
      <c r="K19" s="5"/>
      <c r="L19" s="15" t="s">
        <v>5</v>
      </c>
      <c r="M19" s="5"/>
    </row>
    <row r="20" spans="1:13">
      <c r="A20" s="8" t="s">
        <v>14</v>
      </c>
      <c r="B20" s="5"/>
      <c r="C20" s="19">
        <f t="shared" ref="C20:C23" si="3">QUOTIENT(I20,4)</f>
        <v>50</v>
      </c>
      <c r="D20" s="5"/>
      <c r="E20" s="5"/>
      <c r="F20" s="19">
        <f t="shared" ref="F20:F23" si="4">QUOTIENT(I20,2)</f>
        <v>100</v>
      </c>
      <c r="G20" s="5"/>
      <c r="H20" s="5"/>
      <c r="I20" s="31">
        <v>200</v>
      </c>
      <c r="J20" s="5"/>
      <c r="K20" s="5"/>
      <c r="L20" s="19">
        <f t="shared" ref="L20:L23" si="5">PRODUCT(I20,12)</f>
        <v>2400</v>
      </c>
      <c r="M20" s="5"/>
    </row>
    <row r="21" spans="1:13">
      <c r="A21" s="8" t="s">
        <v>38</v>
      </c>
      <c r="B21" s="5"/>
      <c r="C21" s="19">
        <f t="shared" si="3"/>
        <v>25</v>
      </c>
      <c r="D21" s="5"/>
      <c r="E21" s="5"/>
      <c r="F21" s="19">
        <f t="shared" si="4"/>
        <v>50</v>
      </c>
      <c r="G21" s="5"/>
      <c r="H21" s="5"/>
      <c r="I21" s="31">
        <v>100</v>
      </c>
      <c r="J21" s="5"/>
      <c r="K21" s="5"/>
      <c r="L21" s="19">
        <f t="shared" si="5"/>
        <v>1200</v>
      </c>
      <c r="M21" s="5"/>
    </row>
    <row r="22" spans="1:13">
      <c r="A22" s="8" t="s">
        <v>39</v>
      </c>
      <c r="B22" s="5"/>
      <c r="C22" s="19">
        <f t="shared" si="3"/>
        <v>25</v>
      </c>
      <c r="D22" s="5"/>
      <c r="E22" s="5"/>
      <c r="F22" s="19">
        <f t="shared" si="4"/>
        <v>50</v>
      </c>
      <c r="G22" s="5"/>
      <c r="H22" s="5"/>
      <c r="I22" s="31">
        <v>100</v>
      </c>
      <c r="J22" s="5"/>
      <c r="K22" s="5"/>
      <c r="L22" s="19">
        <f t="shared" si="5"/>
        <v>1200</v>
      </c>
      <c r="M22" s="5"/>
    </row>
    <row r="23" spans="1:13">
      <c r="A23" s="8" t="s">
        <v>17</v>
      </c>
      <c r="B23" s="5"/>
      <c r="C23" s="19">
        <f t="shared" si="3"/>
        <v>0</v>
      </c>
      <c r="D23" s="5"/>
      <c r="E23" s="5"/>
      <c r="F23" s="19">
        <f t="shared" si="4"/>
        <v>0</v>
      </c>
      <c r="G23" s="5"/>
      <c r="H23" s="5"/>
      <c r="I23" s="31">
        <v>0</v>
      </c>
      <c r="J23" s="5"/>
      <c r="K23" s="5"/>
      <c r="L23" s="19">
        <f t="shared" si="5"/>
        <v>0</v>
      </c>
      <c r="M23" s="5"/>
    </row>
    <row r="24" spans="1:13">
      <c r="A24" s="20" t="s">
        <v>18</v>
      </c>
      <c r="B24" s="22"/>
      <c r="C24" s="21">
        <f>SUM(C20:C23)</f>
        <v>100</v>
      </c>
      <c r="D24" s="22"/>
      <c r="E24" s="22"/>
      <c r="F24" s="21">
        <f>SUM(F20:F23)</f>
        <v>200</v>
      </c>
      <c r="G24" s="22"/>
      <c r="H24" s="22"/>
      <c r="I24" s="21">
        <f>SUM(I20:I23)</f>
        <v>400</v>
      </c>
      <c r="J24" s="5">
        <f>I24 / I7</f>
        <v>0.1</v>
      </c>
      <c r="K24" s="22"/>
      <c r="L24" s="21">
        <f>SUM(L20:L23)</f>
        <v>4800</v>
      </c>
      <c r="M24" s="22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15" t="s">
        <v>40</v>
      </c>
      <c r="B26" s="14"/>
      <c r="C26" s="15" t="s">
        <v>2</v>
      </c>
      <c r="D26" s="18"/>
      <c r="E26" s="18"/>
      <c r="F26" s="15" t="s">
        <v>3</v>
      </c>
      <c r="G26" s="18"/>
      <c r="H26" s="18"/>
      <c r="I26" s="15" t="s">
        <v>16</v>
      </c>
      <c r="J26" s="5"/>
      <c r="K26" s="5"/>
      <c r="L26" s="15" t="s">
        <v>5</v>
      </c>
      <c r="M26" s="5"/>
    </row>
    <row r="27" spans="1:13">
      <c r="A27" s="8" t="s">
        <v>42</v>
      </c>
      <c r="B27" s="5"/>
      <c r="C27" s="19">
        <f t="shared" ref="C27" si="6">QUOTIENT(I27,4)</f>
        <v>12</v>
      </c>
      <c r="D27" s="5"/>
      <c r="E27" s="5"/>
      <c r="F27" s="19">
        <f t="shared" ref="F27" si="7">QUOTIENT(I27,2)</f>
        <v>25</v>
      </c>
      <c r="G27" s="5"/>
      <c r="H27" s="5"/>
      <c r="I27" s="31">
        <v>50</v>
      </c>
      <c r="J27" s="5"/>
      <c r="K27" s="5"/>
      <c r="L27" s="19">
        <f t="shared" ref="L27" si="8">PRODUCT(I27,12)</f>
        <v>600</v>
      </c>
      <c r="M27" s="5"/>
    </row>
    <row r="28" spans="1:13">
      <c r="A28" s="20" t="s">
        <v>19</v>
      </c>
      <c r="B28" s="12"/>
      <c r="C28" s="21">
        <f>SUM(C27:C27)</f>
        <v>12</v>
      </c>
      <c r="D28" s="13"/>
      <c r="E28" s="13"/>
      <c r="F28" s="21">
        <f>SUM(F27:F27)</f>
        <v>25</v>
      </c>
      <c r="G28" s="13"/>
      <c r="H28" s="18"/>
      <c r="I28" s="21">
        <f>SUM(I27:I27)</f>
        <v>50</v>
      </c>
      <c r="J28" s="5">
        <f>I28 / I7</f>
        <v>1.2500000000000001E-2</v>
      </c>
      <c r="K28" s="5"/>
      <c r="L28" s="21">
        <f>SUM(L27:L27)</f>
        <v>600</v>
      </c>
      <c r="M28" s="5"/>
    </row>
    <row r="29" spans="1:13">
      <c r="A29" s="32"/>
      <c r="B29" s="12"/>
      <c r="C29" s="33"/>
      <c r="D29" s="13"/>
      <c r="E29" s="13"/>
      <c r="F29" s="33"/>
      <c r="G29" s="13"/>
      <c r="H29" s="18"/>
      <c r="I29" s="33"/>
      <c r="J29" s="5"/>
      <c r="K29" s="5"/>
      <c r="L29" s="33"/>
      <c r="M29" s="5"/>
    </row>
    <row r="30" spans="1:13">
      <c r="A30" s="39" t="s">
        <v>49</v>
      </c>
      <c r="B30" s="14"/>
      <c r="C30" s="42" t="s">
        <v>2</v>
      </c>
      <c r="D30" s="18"/>
      <c r="E30" s="18"/>
      <c r="F30" s="42" t="s">
        <v>3</v>
      </c>
      <c r="G30" s="18"/>
      <c r="H30" s="18"/>
      <c r="I30" s="42" t="s">
        <v>16</v>
      </c>
      <c r="J30" s="5"/>
      <c r="K30" s="5"/>
      <c r="L30" s="42" t="s">
        <v>5</v>
      </c>
      <c r="M30" s="5"/>
    </row>
    <row r="31" spans="1:13">
      <c r="A31" s="40" t="s">
        <v>50</v>
      </c>
      <c r="B31" s="36"/>
      <c r="C31" s="43">
        <f t="shared" ref="C31:C34" si="9">QUOTIENT(I31,4)</f>
        <v>50</v>
      </c>
      <c r="D31" s="37"/>
      <c r="E31" s="37"/>
      <c r="F31" s="43">
        <f t="shared" ref="F31:F34" si="10">QUOTIENT(I31,2)</f>
        <v>100</v>
      </c>
      <c r="G31" s="37"/>
      <c r="H31" s="37"/>
      <c r="I31" s="45">
        <v>200</v>
      </c>
      <c r="J31" s="35"/>
      <c r="K31" s="35"/>
      <c r="L31" s="43">
        <f t="shared" ref="L31:L34" si="11">PRODUCT(I31,12)</f>
        <v>2400</v>
      </c>
      <c r="M31" s="5"/>
    </row>
    <row r="32" spans="1:13">
      <c r="A32" s="40" t="s">
        <v>41</v>
      </c>
      <c r="B32" s="14"/>
      <c r="C32" s="43">
        <f t="shared" si="9"/>
        <v>50</v>
      </c>
      <c r="D32" s="5"/>
      <c r="E32" s="5"/>
      <c r="F32" s="43">
        <f t="shared" si="10"/>
        <v>100</v>
      </c>
      <c r="G32" s="5"/>
      <c r="H32" s="5"/>
      <c r="I32" s="44">
        <v>200</v>
      </c>
      <c r="J32" s="5"/>
      <c r="K32" s="5"/>
      <c r="L32" s="43">
        <f t="shared" si="11"/>
        <v>2400</v>
      </c>
      <c r="M32" s="5"/>
    </row>
    <row r="33" spans="1:13">
      <c r="A33" s="40" t="s">
        <v>24</v>
      </c>
      <c r="B33" s="36"/>
      <c r="C33" s="43">
        <f t="shared" si="9"/>
        <v>40</v>
      </c>
      <c r="D33" s="37"/>
      <c r="E33" s="37"/>
      <c r="F33" s="43">
        <f t="shared" si="10"/>
        <v>80</v>
      </c>
      <c r="G33" s="37"/>
      <c r="H33" s="37"/>
      <c r="I33" s="45">
        <v>160</v>
      </c>
      <c r="J33" s="35"/>
      <c r="K33" s="35"/>
      <c r="L33" s="43">
        <f t="shared" si="11"/>
        <v>1920</v>
      </c>
      <c r="M33" s="5"/>
    </row>
    <row r="34" spans="1:13">
      <c r="A34" s="41" t="s">
        <v>10</v>
      </c>
      <c r="B34" s="36"/>
      <c r="C34" s="43">
        <f t="shared" si="9"/>
        <v>10</v>
      </c>
      <c r="D34" s="37"/>
      <c r="E34" s="37"/>
      <c r="F34" s="43">
        <f t="shared" si="10"/>
        <v>20</v>
      </c>
      <c r="G34" s="37"/>
      <c r="H34" s="37"/>
      <c r="I34" s="45">
        <v>40</v>
      </c>
      <c r="J34" s="35"/>
      <c r="K34" s="35"/>
      <c r="L34" s="43">
        <f t="shared" si="11"/>
        <v>480</v>
      </c>
      <c r="M34" s="5"/>
    </row>
    <row r="35" spans="1:13">
      <c r="A35" s="46" t="s">
        <v>53</v>
      </c>
      <c r="B35" s="36"/>
      <c r="C35" s="21">
        <f>SUM(C31:C34)</f>
        <v>150</v>
      </c>
      <c r="D35" s="37"/>
      <c r="E35" s="37"/>
      <c r="F35" s="21">
        <f>SUM(F31:F34)</f>
        <v>300</v>
      </c>
      <c r="G35" s="37"/>
      <c r="H35" s="37"/>
      <c r="I35" s="21">
        <f>SUM(I31:I34)</f>
        <v>600</v>
      </c>
      <c r="J35" s="5">
        <f>I35 / I7</f>
        <v>0.15</v>
      </c>
      <c r="K35" s="35"/>
      <c r="L35" s="21">
        <f>SUM(L31:L34)</f>
        <v>7200</v>
      </c>
      <c r="M35" s="5"/>
    </row>
    <row r="36" spans="1:13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5"/>
    </row>
    <row r="37" spans="1:13">
      <c r="A37" s="15" t="s">
        <v>20</v>
      </c>
      <c r="B37" s="5"/>
      <c r="C37" s="15" t="s">
        <v>2</v>
      </c>
      <c r="D37" s="18"/>
      <c r="E37" s="18"/>
      <c r="F37" s="15" t="s">
        <v>3</v>
      </c>
      <c r="G37" s="18"/>
      <c r="H37" s="18"/>
      <c r="I37" s="15" t="s">
        <v>16</v>
      </c>
      <c r="J37" s="5"/>
      <c r="K37" s="5"/>
      <c r="L37" s="15" t="s">
        <v>5</v>
      </c>
      <c r="M37" s="5"/>
    </row>
    <row r="38" spans="1:13">
      <c r="A38" s="8" t="s">
        <v>43</v>
      </c>
      <c r="B38" s="5"/>
      <c r="C38" s="19">
        <f t="shared" ref="C38:C40" si="12">QUOTIENT(I38,4)</f>
        <v>75</v>
      </c>
      <c r="D38" s="5"/>
      <c r="E38" s="5"/>
      <c r="F38" s="19">
        <f t="shared" ref="F38:F40" si="13">QUOTIENT(I38,2)</f>
        <v>150</v>
      </c>
      <c r="G38" s="5"/>
      <c r="H38" s="5"/>
      <c r="I38" s="31">
        <v>300</v>
      </c>
      <c r="J38" s="5"/>
      <c r="K38" s="5"/>
      <c r="L38" s="19">
        <f t="shared" ref="L38:L40" si="14">PRODUCT(I38,12)</f>
        <v>3600</v>
      </c>
      <c r="M38" s="5"/>
    </row>
    <row r="39" spans="1:13">
      <c r="A39" s="38" t="s">
        <v>51</v>
      </c>
      <c r="B39" s="5"/>
      <c r="C39" s="19">
        <f t="shared" si="12"/>
        <v>0</v>
      </c>
      <c r="D39" s="5"/>
      <c r="E39" s="5"/>
      <c r="F39" s="19">
        <f t="shared" si="13"/>
        <v>0</v>
      </c>
      <c r="G39" s="5"/>
      <c r="H39" s="5"/>
      <c r="I39" s="31">
        <v>0</v>
      </c>
      <c r="J39" s="5"/>
      <c r="K39" s="5"/>
      <c r="L39" s="19">
        <f t="shared" si="14"/>
        <v>0</v>
      </c>
      <c r="M39" s="5"/>
    </row>
    <row r="40" spans="1:13">
      <c r="A40" s="8" t="s">
        <v>44</v>
      </c>
      <c r="B40" s="5"/>
      <c r="C40" s="19">
        <f t="shared" si="12"/>
        <v>6</v>
      </c>
      <c r="D40" s="5"/>
      <c r="E40" s="5"/>
      <c r="F40" s="19">
        <f t="shared" si="13"/>
        <v>12</v>
      </c>
      <c r="G40" s="5"/>
      <c r="H40" s="5"/>
      <c r="I40" s="31">
        <v>25</v>
      </c>
      <c r="J40" s="5"/>
      <c r="K40" s="5"/>
      <c r="L40" s="19">
        <f t="shared" si="14"/>
        <v>300</v>
      </c>
      <c r="M40" s="5"/>
    </row>
    <row r="41" spans="1:13">
      <c r="A41" s="20" t="s">
        <v>21</v>
      </c>
      <c r="B41" s="13"/>
      <c r="C41" s="20">
        <f>SUM(C38:C40)</f>
        <v>81</v>
      </c>
      <c r="D41" s="13"/>
      <c r="E41" s="13"/>
      <c r="F41" s="20">
        <f>SUM(F38:F40)</f>
        <v>162</v>
      </c>
      <c r="G41" s="13"/>
      <c r="H41" s="13"/>
      <c r="I41" s="20">
        <f>SUM(I38:I40)</f>
        <v>325</v>
      </c>
      <c r="J41" s="5">
        <f>I41 / I7</f>
        <v>8.1250000000000003E-2</v>
      </c>
      <c r="K41" s="13"/>
      <c r="L41" s="20">
        <f>SUM(L38:L40)</f>
        <v>3900</v>
      </c>
      <c r="M41" s="5"/>
    </row>
    <row r="42" spans="1:13">
      <c r="A42" s="14"/>
      <c r="B42" s="5"/>
      <c r="C42" s="5"/>
      <c r="D42" s="5"/>
      <c r="E42" s="5"/>
      <c r="F42" s="5"/>
      <c r="G42" s="5"/>
      <c r="H42" s="5"/>
      <c r="I42" s="14"/>
      <c r="J42" s="5"/>
      <c r="K42" s="5"/>
      <c r="L42" s="5"/>
      <c r="M42" s="5"/>
    </row>
    <row r="43" spans="1:13">
      <c r="A43" s="15" t="s">
        <v>46</v>
      </c>
      <c r="B43" s="5"/>
      <c r="C43" s="15" t="s">
        <v>2</v>
      </c>
      <c r="D43" s="18"/>
      <c r="E43" s="18"/>
      <c r="F43" s="15" t="s">
        <v>3</v>
      </c>
      <c r="G43" s="18"/>
      <c r="H43" s="18"/>
      <c r="I43" s="15" t="s">
        <v>16</v>
      </c>
      <c r="J43" s="5"/>
      <c r="K43" s="5"/>
      <c r="L43" s="15" t="s">
        <v>5</v>
      </c>
      <c r="M43" s="5"/>
    </row>
    <row r="44" spans="1:13">
      <c r="A44" s="8" t="s">
        <v>45</v>
      </c>
      <c r="B44" s="5"/>
      <c r="C44" s="19">
        <f t="shared" ref="C44:C46" si="15">QUOTIENT(I44,4)</f>
        <v>87</v>
      </c>
      <c r="D44" s="5"/>
      <c r="E44" s="5"/>
      <c r="F44" s="19">
        <f t="shared" ref="F44:F46" si="16">QUOTIENT(I44,2)</f>
        <v>175</v>
      </c>
      <c r="G44" s="5"/>
      <c r="H44" s="5"/>
      <c r="I44" s="31">
        <v>350</v>
      </c>
      <c r="J44" s="5"/>
      <c r="K44" s="5"/>
      <c r="L44" s="19">
        <f t="shared" ref="L44:L46" si="17">PRODUCT(I44,12)</f>
        <v>4200</v>
      </c>
      <c r="M44" s="5"/>
    </row>
    <row r="45" spans="1:13">
      <c r="A45" s="8" t="s">
        <v>61</v>
      </c>
      <c r="B45" s="5"/>
      <c r="C45" s="19">
        <f t="shared" si="15"/>
        <v>87</v>
      </c>
      <c r="D45" s="5"/>
      <c r="E45" s="5"/>
      <c r="F45" s="19">
        <f t="shared" si="16"/>
        <v>175</v>
      </c>
      <c r="G45" s="5"/>
      <c r="H45" s="5"/>
      <c r="I45" s="31">
        <v>350</v>
      </c>
      <c r="J45" s="5"/>
      <c r="K45" s="5"/>
      <c r="L45" s="19">
        <f t="shared" si="17"/>
        <v>4200</v>
      </c>
      <c r="M45" s="5"/>
    </row>
    <row r="46" spans="1:13">
      <c r="A46" s="8" t="s">
        <v>62</v>
      </c>
      <c r="B46" s="5"/>
      <c r="C46" s="19">
        <f t="shared" si="15"/>
        <v>25</v>
      </c>
      <c r="D46" s="5"/>
      <c r="E46" s="5"/>
      <c r="F46" s="19">
        <f t="shared" si="16"/>
        <v>50</v>
      </c>
      <c r="G46" s="5"/>
      <c r="H46" s="5"/>
      <c r="I46" s="31">
        <v>100</v>
      </c>
      <c r="J46" s="5"/>
      <c r="K46" s="5"/>
      <c r="L46" s="19">
        <f t="shared" si="17"/>
        <v>1200</v>
      </c>
      <c r="M46" s="5"/>
    </row>
    <row r="47" spans="1:13">
      <c r="A47" s="20" t="s">
        <v>22</v>
      </c>
      <c r="B47" s="13"/>
      <c r="C47" s="21">
        <f>SUM(C44:C46)</f>
        <v>199</v>
      </c>
      <c r="D47" s="13"/>
      <c r="E47" s="13"/>
      <c r="F47" s="21">
        <f>SUM(F44:F46)</f>
        <v>400</v>
      </c>
      <c r="G47" s="13"/>
      <c r="H47" s="13"/>
      <c r="I47" s="21">
        <f>SUM(I44:I46)</f>
        <v>800</v>
      </c>
      <c r="J47" s="5">
        <f>I47 / I7</f>
        <v>0.2</v>
      </c>
      <c r="K47" s="13"/>
      <c r="L47" s="21">
        <f>SUM(L44:L46)</f>
        <v>9600</v>
      </c>
      <c r="M47" s="13"/>
    </row>
    <row r="48" spans="1:1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>
      <c r="A49" s="34" t="s">
        <v>60</v>
      </c>
      <c r="B49" s="14"/>
      <c r="C49" s="15" t="s">
        <v>2</v>
      </c>
      <c r="D49" s="18"/>
      <c r="E49" s="18"/>
      <c r="F49" s="15" t="s">
        <v>3</v>
      </c>
      <c r="G49" s="18"/>
      <c r="H49" s="18"/>
      <c r="I49" s="15" t="s">
        <v>16</v>
      </c>
      <c r="J49" s="5"/>
      <c r="K49" s="5"/>
      <c r="L49" s="15" t="s">
        <v>5</v>
      </c>
      <c r="M49" s="5"/>
    </row>
    <row r="50" spans="1:13">
      <c r="A50" s="8" t="s">
        <v>23</v>
      </c>
      <c r="B50" s="14"/>
      <c r="C50" s="19">
        <f t="shared" ref="C50:C51" si="18">QUOTIENT(I50,4)</f>
        <v>175</v>
      </c>
      <c r="D50" s="5"/>
      <c r="E50" s="5"/>
      <c r="F50" s="19">
        <f t="shared" ref="F50:F51" si="19">QUOTIENT(I50,2)</f>
        <v>350</v>
      </c>
      <c r="G50" s="5"/>
      <c r="H50" s="5"/>
      <c r="I50" s="31">
        <v>700</v>
      </c>
      <c r="J50" s="5"/>
      <c r="K50" s="5"/>
      <c r="L50" s="19">
        <f t="shared" ref="L50:L51" si="20">PRODUCT(I50,12)</f>
        <v>8400</v>
      </c>
      <c r="M50" s="5"/>
    </row>
    <row r="51" spans="1:13">
      <c r="A51" s="8" t="s">
        <v>55</v>
      </c>
      <c r="B51" s="14"/>
      <c r="C51" s="19">
        <f t="shared" si="18"/>
        <v>25</v>
      </c>
      <c r="D51" s="5"/>
      <c r="E51" s="5"/>
      <c r="F51" s="19">
        <f t="shared" si="19"/>
        <v>50</v>
      </c>
      <c r="G51" s="5"/>
      <c r="H51" s="5"/>
      <c r="I51" s="31">
        <v>100</v>
      </c>
      <c r="J51" s="5"/>
      <c r="K51" s="5"/>
      <c r="L51" s="19">
        <f t="shared" si="20"/>
        <v>1200</v>
      </c>
      <c r="M51" s="5"/>
    </row>
    <row r="52" spans="1:13">
      <c r="A52" s="20" t="s">
        <v>25</v>
      </c>
      <c r="B52" s="12"/>
      <c r="C52" s="21">
        <f>SUM(C50:C51)</f>
        <v>200</v>
      </c>
      <c r="D52" s="13"/>
      <c r="E52" s="13"/>
      <c r="F52" s="21">
        <f>SUM(F50:F51)</f>
        <v>400</v>
      </c>
      <c r="G52" s="13"/>
      <c r="H52" s="5"/>
      <c r="I52" s="21">
        <f>SUM(I50:I51)</f>
        <v>800</v>
      </c>
      <c r="J52" s="5">
        <f>I52 / I7</f>
        <v>0.2</v>
      </c>
      <c r="K52" s="5"/>
      <c r="L52" s="21">
        <f>SUM(L50:L51)</f>
        <v>9600</v>
      </c>
      <c r="M52" s="5"/>
    </row>
    <row r="53" spans="1: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>
      <c r="A54" s="34" t="s">
        <v>59</v>
      </c>
      <c r="B54" s="5"/>
      <c r="C54" s="15" t="s">
        <v>2</v>
      </c>
      <c r="D54" s="18"/>
      <c r="E54" s="18"/>
      <c r="F54" s="15" t="s">
        <v>3</v>
      </c>
      <c r="G54" s="18"/>
      <c r="H54" s="18"/>
      <c r="I54" s="15" t="s">
        <v>16</v>
      </c>
      <c r="J54" s="5"/>
      <c r="K54" s="5"/>
      <c r="L54" s="15" t="s">
        <v>5</v>
      </c>
      <c r="M54" s="5"/>
    </row>
    <row r="55" spans="1:13">
      <c r="A55" s="8" t="s">
        <v>56</v>
      </c>
      <c r="B55" s="5"/>
      <c r="C55" s="19">
        <f t="shared" ref="C55:C57" si="21">QUOTIENT(F55,2)</f>
        <v>25</v>
      </c>
      <c r="D55" s="5"/>
      <c r="E55" s="5"/>
      <c r="F55" s="19">
        <f t="shared" ref="F55:F57" si="22">QUOTIENT(I55,2)</f>
        <v>50</v>
      </c>
      <c r="G55" s="5"/>
      <c r="H55" s="5"/>
      <c r="I55" s="31">
        <v>100</v>
      </c>
      <c r="J55" s="5"/>
      <c r="K55" s="5"/>
      <c r="L55" s="19">
        <f t="shared" ref="L55:L57" si="23">PRODUCT(I55,12)</f>
        <v>1200</v>
      </c>
      <c r="M55" s="5"/>
    </row>
    <row r="56" spans="1:13">
      <c r="A56" s="8" t="s">
        <v>57</v>
      </c>
      <c r="B56" s="5"/>
      <c r="C56" s="19">
        <f t="shared" si="21"/>
        <v>25</v>
      </c>
      <c r="D56" s="5"/>
      <c r="E56" s="5"/>
      <c r="F56" s="19">
        <f t="shared" si="22"/>
        <v>50</v>
      </c>
      <c r="G56" s="5"/>
      <c r="H56" s="5"/>
      <c r="I56" s="31">
        <v>100</v>
      </c>
      <c r="J56" s="5"/>
      <c r="K56" s="5"/>
      <c r="L56" s="19">
        <f t="shared" si="23"/>
        <v>1200</v>
      </c>
      <c r="M56" s="5"/>
    </row>
    <row r="57" spans="1:13">
      <c r="A57" s="8" t="s">
        <v>58</v>
      </c>
      <c r="B57" s="5"/>
      <c r="C57" s="19">
        <f t="shared" si="21"/>
        <v>100</v>
      </c>
      <c r="D57" s="5"/>
      <c r="E57" s="5"/>
      <c r="F57" s="19">
        <f t="shared" si="22"/>
        <v>200</v>
      </c>
      <c r="G57" s="5"/>
      <c r="H57" s="5"/>
      <c r="I57" s="31">
        <v>400</v>
      </c>
      <c r="J57" s="5"/>
      <c r="K57" s="5"/>
      <c r="L57" s="19">
        <f t="shared" si="23"/>
        <v>4800</v>
      </c>
      <c r="M57" s="5"/>
    </row>
    <row r="58" spans="1:13">
      <c r="A58" s="20" t="s">
        <v>26</v>
      </c>
      <c r="B58" s="13"/>
      <c r="C58" s="21">
        <f>SUM(C55:C57)</f>
        <v>150</v>
      </c>
      <c r="D58" s="13"/>
      <c r="E58" s="13"/>
      <c r="F58" s="21">
        <f>SUM(F55:F57)</f>
        <v>300</v>
      </c>
      <c r="G58" s="13"/>
      <c r="H58" s="13"/>
      <c r="I58" s="21">
        <f>SUM(I55:I57)</f>
        <v>600</v>
      </c>
      <c r="J58" s="5">
        <f>I58 / I7</f>
        <v>0.15</v>
      </c>
      <c r="K58" s="13"/>
      <c r="L58" s="21">
        <f>SUM(L55:L57)</f>
        <v>7200</v>
      </c>
      <c r="M58" s="13"/>
    </row>
    <row r="59" spans="1: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>
      <c r="A60" s="15" t="s">
        <v>27</v>
      </c>
      <c r="B60" s="5"/>
      <c r="C60" s="15" t="s">
        <v>2</v>
      </c>
      <c r="D60" s="18"/>
      <c r="E60" s="18"/>
      <c r="F60" s="15" t="s">
        <v>3</v>
      </c>
      <c r="G60" s="18"/>
      <c r="H60" s="18"/>
      <c r="I60" s="15" t="s">
        <v>16</v>
      </c>
      <c r="J60" s="5"/>
      <c r="K60" s="5"/>
      <c r="L60" s="15" t="s">
        <v>5</v>
      </c>
      <c r="M60" s="5"/>
    </row>
    <row r="61" spans="1:13">
      <c r="A61" s="8" t="s">
        <v>28</v>
      </c>
      <c r="B61" s="5"/>
      <c r="C61" s="19">
        <f t="shared" ref="C61:C68" si="24">QUOTIENT(F61,2)</f>
        <v>0</v>
      </c>
      <c r="D61" s="5"/>
      <c r="E61" s="5"/>
      <c r="F61" s="19">
        <f t="shared" ref="F61:F68" si="25">QUOTIENT(I61,2)</f>
        <v>0</v>
      </c>
      <c r="G61" s="5"/>
      <c r="H61" s="5"/>
      <c r="I61" s="31">
        <v>0</v>
      </c>
      <c r="J61" s="5"/>
      <c r="K61" s="5"/>
      <c r="L61" s="19">
        <f t="shared" ref="L61:L68" si="26">PRODUCT(I61,12)</f>
        <v>0</v>
      </c>
      <c r="M61" s="5"/>
    </row>
    <row r="62" spans="1:13">
      <c r="A62" s="8" t="s">
        <v>29</v>
      </c>
      <c r="B62" s="5"/>
      <c r="C62" s="19">
        <f t="shared" si="24"/>
        <v>0</v>
      </c>
      <c r="D62" s="5"/>
      <c r="E62" s="5"/>
      <c r="F62" s="19">
        <f t="shared" si="25"/>
        <v>0</v>
      </c>
      <c r="G62" s="5"/>
      <c r="H62" s="5"/>
      <c r="I62" s="31">
        <v>0</v>
      </c>
      <c r="J62" s="5"/>
      <c r="K62" s="5"/>
      <c r="L62" s="19">
        <f t="shared" si="26"/>
        <v>0</v>
      </c>
      <c r="M62" s="5"/>
    </row>
    <row r="63" spans="1:13">
      <c r="A63" s="8" t="s">
        <v>30</v>
      </c>
      <c r="B63" s="5"/>
      <c r="C63" s="19">
        <f t="shared" si="24"/>
        <v>0</v>
      </c>
      <c r="D63" s="5"/>
      <c r="E63" s="5"/>
      <c r="F63" s="19">
        <f t="shared" si="25"/>
        <v>0</v>
      </c>
      <c r="G63" s="5"/>
      <c r="H63" s="5"/>
      <c r="I63" s="31">
        <v>0</v>
      </c>
      <c r="J63" s="5"/>
      <c r="K63" s="5"/>
      <c r="L63" s="19">
        <f t="shared" si="26"/>
        <v>0</v>
      </c>
      <c r="M63" s="5"/>
    </row>
    <row r="64" spans="1:13">
      <c r="A64" s="8" t="s">
        <v>31</v>
      </c>
      <c r="B64" s="5"/>
      <c r="C64" s="19">
        <f t="shared" si="24"/>
        <v>0</v>
      </c>
      <c r="D64" s="5"/>
      <c r="E64" s="5"/>
      <c r="F64" s="19">
        <f t="shared" si="25"/>
        <v>0</v>
      </c>
      <c r="G64" s="5"/>
      <c r="H64" s="5"/>
      <c r="I64" s="31">
        <v>0</v>
      </c>
      <c r="J64" s="5"/>
      <c r="K64" s="5"/>
      <c r="L64" s="19">
        <f t="shared" si="26"/>
        <v>0</v>
      </c>
      <c r="M64" s="5"/>
    </row>
    <row r="65" spans="1:13">
      <c r="A65" s="8" t="s">
        <v>32</v>
      </c>
      <c r="B65" s="5"/>
      <c r="C65" s="19">
        <f t="shared" si="24"/>
        <v>0</v>
      </c>
      <c r="D65" s="5"/>
      <c r="E65" s="5"/>
      <c r="F65" s="19">
        <f t="shared" si="25"/>
        <v>0</v>
      </c>
      <c r="G65" s="5"/>
      <c r="H65" s="5"/>
      <c r="I65" s="31">
        <v>0</v>
      </c>
      <c r="J65" s="5"/>
      <c r="K65" s="5"/>
      <c r="L65" s="19">
        <f t="shared" si="26"/>
        <v>0</v>
      </c>
      <c r="M65" s="5"/>
    </row>
    <row r="66" spans="1:13">
      <c r="A66" s="8" t="s">
        <v>33</v>
      </c>
      <c r="B66" s="5"/>
      <c r="C66" s="19">
        <f t="shared" si="24"/>
        <v>0</v>
      </c>
      <c r="D66" s="5"/>
      <c r="E66" s="5"/>
      <c r="F66" s="19">
        <f t="shared" si="25"/>
        <v>0</v>
      </c>
      <c r="G66" s="5"/>
      <c r="H66" s="5"/>
      <c r="I66" s="31">
        <v>0</v>
      </c>
      <c r="J66" s="5"/>
      <c r="K66" s="5"/>
      <c r="L66" s="19">
        <f t="shared" si="26"/>
        <v>0</v>
      </c>
      <c r="M66" s="5"/>
    </row>
    <row r="67" spans="1:13">
      <c r="A67" s="38" t="s">
        <v>54</v>
      </c>
      <c r="B67" s="5"/>
      <c r="C67" s="19">
        <f t="shared" si="24"/>
        <v>0</v>
      </c>
      <c r="D67" s="5"/>
      <c r="E67" s="5"/>
      <c r="F67" s="19">
        <f t="shared" si="25"/>
        <v>0</v>
      </c>
      <c r="G67" s="5"/>
      <c r="H67" s="5"/>
      <c r="I67" s="31">
        <v>0</v>
      </c>
      <c r="J67" s="5"/>
      <c r="K67" s="5"/>
      <c r="L67" s="19">
        <f t="shared" si="26"/>
        <v>0</v>
      </c>
      <c r="M67" s="5"/>
    </row>
    <row r="68" spans="1:13">
      <c r="A68" s="8" t="s">
        <v>15</v>
      </c>
      <c r="B68" s="5"/>
      <c r="C68" s="19">
        <f t="shared" si="24"/>
        <v>0</v>
      </c>
      <c r="D68" s="5"/>
      <c r="E68" s="5"/>
      <c r="F68" s="19">
        <f t="shared" si="25"/>
        <v>0</v>
      </c>
      <c r="G68" s="5"/>
      <c r="H68" s="5"/>
      <c r="I68" s="31">
        <v>0</v>
      </c>
      <c r="J68" s="5"/>
      <c r="K68" s="5"/>
      <c r="L68" s="19">
        <f t="shared" si="26"/>
        <v>0</v>
      </c>
      <c r="M68" s="5"/>
    </row>
    <row r="69" spans="1:13">
      <c r="A69" s="20" t="s">
        <v>34</v>
      </c>
      <c r="B69" s="13"/>
      <c r="C69" s="21">
        <f>SUM(C61:C68)</f>
        <v>0</v>
      </c>
      <c r="D69" s="13"/>
      <c r="E69" s="13"/>
      <c r="F69" s="21">
        <f>SUM(F61:F68)</f>
        <v>0</v>
      </c>
      <c r="G69" s="13"/>
      <c r="H69" s="13"/>
      <c r="I69" s="21">
        <f>SUM(I61:I68)</f>
        <v>0</v>
      </c>
      <c r="J69" s="5">
        <f>I69 / I7</f>
        <v>0</v>
      </c>
      <c r="K69" s="13"/>
      <c r="L69" s="21">
        <f>SUM(L61:L68)</f>
        <v>0</v>
      </c>
      <c r="M69" s="5"/>
    </row>
    <row r="70" spans="1: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>
      <c r="A71" s="23" t="s">
        <v>35</v>
      </c>
      <c r="B71" s="13"/>
      <c r="C71" s="24">
        <f>SUM(C17,C24,C28,C41,C47,C52,C58,C69)</f>
        <v>991</v>
      </c>
      <c r="D71" s="13"/>
      <c r="E71" s="13"/>
      <c r="F71" s="24">
        <f>SUM(F17,F24,F28,F41,F47,F52,F58,F69)</f>
        <v>1986</v>
      </c>
      <c r="G71" s="13"/>
      <c r="H71" s="13"/>
      <c r="I71" s="24">
        <f>SUM(I17,I24,I28,I41,I47,I52,I58,I69)</f>
        <v>3975</v>
      </c>
      <c r="J71" s="5">
        <f>I71 / I7</f>
        <v>0.99375000000000002</v>
      </c>
      <c r="K71" s="13"/>
      <c r="L71" s="24">
        <f>SUM(L17,L24,L28,L41,L47,L52,L58,L69)</f>
        <v>47700</v>
      </c>
      <c r="M71" s="5"/>
    </row>
    <row r="72" spans="1:13">
      <c r="A72" s="7" t="s">
        <v>36</v>
      </c>
      <c r="B72" s="5"/>
      <c r="C72" s="25" t="str">
        <f>IMSUB(C7,C71)</f>
        <v>9</v>
      </c>
      <c r="D72" s="5"/>
      <c r="E72" s="5"/>
      <c r="F72" s="25" t="str">
        <f>IMSUB(F7,F71)</f>
        <v>14</v>
      </c>
      <c r="G72" s="5"/>
      <c r="H72" s="5"/>
      <c r="I72" s="25" t="str">
        <f>IMSUB(I7,I71)</f>
        <v>25</v>
      </c>
      <c r="J72" s="5"/>
      <c r="K72" s="5"/>
      <c r="L72" s="25" t="str">
        <f>IMSUB(L7,L71)</f>
        <v>4300</v>
      </c>
      <c r="M72" s="5"/>
    </row>
  </sheetData>
  <conditionalFormatting sqref="B5">
    <cfRule type="notContainsBlanks" dxfId="0" priority="1">
      <formula>LEN(TRIM(B5))&gt;0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COREYAA</dc:creator>
  <cp:lastModifiedBy>COREYAA</cp:lastModifiedBy>
  <dcterms:created xsi:type="dcterms:W3CDTF">2020-02-24T17:00:27Z</dcterms:created>
  <dcterms:modified xsi:type="dcterms:W3CDTF">2020-02-24T20:14:29Z</dcterms:modified>
</cp:coreProperties>
</file>