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_Table" sheetId="1" r:id="rId4"/>
    <sheet name="Cormac Brady" sheetId="2" r:id="rId5"/>
    <sheet name="Abdullah Alkhashty" sheetId="3" r:id="rId6"/>
    <sheet name="Au, Yee Tim" sheetId="4" r:id="rId7"/>
    <sheet name="Calvin Chan" sheetId="5" r:id="rId8"/>
    <sheet name="Henry Hollingsworth" sheetId="6" r:id="rId9"/>
    <sheet name="Rhys Howard" sheetId="7" r:id="rId10"/>
    <sheet name="James Portch" sheetId="8" r:id="rId11"/>
    <sheet name="Karl Franks" sheetId="9" r:id="rId12"/>
    <sheet name="Kieran Lynch" sheetId="10" r:id="rId13"/>
    <sheet name="Melissa Smith" sheetId="11" r:id="rId14"/>
    <sheet name="Scott Lockett" sheetId="12" r:id="rId15"/>
    <sheet name="Zach Yewman" sheetId="13" r:id="rId16"/>
  </sheets>
</workbook>
</file>

<file path=xl/sharedStrings.xml><?xml version="1.0" encoding="utf-8"?>
<sst xmlns="http://schemas.openxmlformats.org/spreadsheetml/2006/main" uniqueCount="85">
  <si>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</si>
  <si>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</si>
  <si>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</si>
  <si>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</si>
  <si>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</si>
  <si>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</si>
  <si>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</si>
  <si>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</si>
  <si>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</si>
  <si>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</si>
  <si>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</si>
  <si>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</si>
  <si>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</si>
  <si>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</si>
  <si>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</si>
  <si>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</si>
  <si>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</si>
  <si>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</si>
  <si>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</si>
  <si>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</si>
  <si>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</si>
  <si>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</si>
  <si>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</si>
  <si>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</si>
  <si>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</si>
  <si>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</si>
  <si>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</si>
  <si>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</si>
  <si>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</si>
  <si>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</si>
  <si>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</si>
  <si>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</si>
  <si>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</si>
  <si>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</si>
  <si>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</si>
  <si>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</si>
  <si>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</si>
  <si>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</si>
  <si>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</si>
  <si>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</si>
  <si>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</si>
  <si>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</si>
  <si>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</si>
  <si>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</si>
  <si>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</si>
  <si>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</si>
  <si>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</si>
  <si>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</si>
  <si>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</si>
  <si>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</si>
  <si>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</si>
  <si>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</si>
  <si>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</si>
  <si>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</si>
  <si>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</si>
  <si>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</si>
  <si>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</si>
  <si>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</si>
  <si>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</si>
  <si>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</si>
  <si>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</si>
  <si>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</si>
  <si>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</si>
  <si>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</si>
  <si>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</si>
  <si>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</si>
  <si>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</si>
  <si>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</si>
  <si>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</si>
  <si>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</si>
  <si>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</si>
  <si>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</si>
  <si>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</si>
  <si>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php edit/delete buttons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</si>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</sst>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 val="1"/>
      <sz val="12"/>
      <color indexed="11"/>
      <name val="Calibri"/>
    </font>
    <font>
      <sz val="12"/>
      <color indexed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horizontal="center" vertical="bottom"/>
    </xf>
    <xf numFmtId="1" fontId="5" borderId="2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horizontal="center" vertical="bottom"/>
    </xf>
    <xf numFmtId="1" fontId="5" borderId="5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4" fontId="5" borderId="1" applyNumberFormat="1" applyFont="1" applyFill="0" applyBorder="1" applyAlignment="1" applyProtection="0">
      <alignment vertical="bottom"/>
    </xf>
    <xf numFmtId="1" fontId="5" borderId="6" applyNumberFormat="1" applyFont="1" applyFill="0" applyBorder="1" applyAlignment="1" applyProtection="0">
      <alignment vertical="bottom"/>
    </xf>
    <xf numFmtId="1" fontId="5" borderId="7" applyNumberFormat="1" applyFont="1" applyFill="0" applyBorder="1" applyAlignment="1" applyProtection="0">
      <alignment vertical="bottom"/>
    </xf>
    <xf numFmtId="1" fontId="5" borderId="8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5" borderId="9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horizontal="center" vertical="bottom"/>
    </xf>
    <xf numFmtId="1" fontId="5" borderId="4" applyNumberFormat="1" applyFont="1" applyFill="0" applyBorder="1" applyAlignment="1" applyProtection="0">
      <alignment horizontal="center" vertical="bottom"/>
    </xf>
    <xf numFmtId="1" fontId="6" borderId="10" applyNumberFormat="1" applyFont="1" applyFill="0" applyBorder="1" applyAlignment="1" applyProtection="0">
      <alignment vertical="bottom"/>
    </xf>
    <xf numFmtId="1" fontId="6" borderId="11" applyNumberFormat="1" applyFont="1" applyFill="0" applyBorder="1" applyAlignment="1" applyProtection="0">
      <alignment vertical="bottom"/>
    </xf>
    <xf numFmtId="0" fontId="7" fillId="2" borderId="12" applyNumberFormat="1" applyFont="1" applyFill="1" applyBorder="1" applyAlignment="1" applyProtection="0">
      <alignment horizontal="center" vertical="center" wrapText="1"/>
    </xf>
    <xf numFmtId="0" fontId="4" borderId="13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1" fontId="6" borderId="16" applyNumberFormat="1" applyFont="1" applyFill="0" applyBorder="1" applyAlignment="1" applyProtection="0">
      <alignment vertical="bottom"/>
    </xf>
    <xf numFmtId="0" fontId="8" fillId="2" borderId="17" applyNumberFormat="1" applyFont="1" applyFill="1" applyBorder="1" applyAlignment="1" applyProtection="0">
      <alignment horizontal="center" vertical="center" wrapText="1"/>
    </xf>
    <xf numFmtId="0" fontId="5" fillId="3" borderId="18" applyNumberFormat="1" applyFont="1" applyFill="1" applyBorder="1" applyAlignment="1" applyProtection="0">
      <alignment vertical="bottom"/>
    </xf>
    <xf numFmtId="0" fontId="5" fillId="3" borderId="19" applyNumberFormat="1" applyFont="1" applyFill="1" applyBorder="1" applyAlignment="1" applyProtection="0">
      <alignment vertical="bottom"/>
    </xf>
    <xf numFmtId="1" fontId="5" fillId="4" borderId="19" applyNumberFormat="1" applyFont="1" applyFill="1" applyBorder="1" applyAlignment="1" applyProtection="0">
      <alignment vertical="bottom"/>
    </xf>
    <xf numFmtId="1" fontId="6" borderId="20" applyNumberFormat="1" applyFont="1" applyFill="0" applyBorder="1" applyAlignment="1" applyProtection="0">
      <alignment vertical="bottom"/>
    </xf>
    <xf numFmtId="0" fontId="8" fillId="5" borderId="17" applyNumberFormat="1" applyFont="1" applyFill="1" applyBorder="1" applyAlignment="1" applyProtection="0">
      <alignment horizontal="center" vertical="center" wrapText="1"/>
    </xf>
    <xf numFmtId="0" fontId="5" borderId="21" applyNumberFormat="1" applyFont="1" applyFill="0" applyBorder="1" applyAlignment="1" applyProtection="0">
      <alignment vertical="bottom"/>
    </xf>
    <xf numFmtId="0" fontId="5" borderId="22" applyNumberFormat="1" applyFont="1" applyFill="0" applyBorder="1" applyAlignment="1" applyProtection="0">
      <alignment vertical="bottom"/>
    </xf>
    <xf numFmtId="0" fontId="5" fillId="3" borderId="21" applyNumberFormat="1" applyFont="1" applyFill="1" applyBorder="1" applyAlignment="1" applyProtection="0">
      <alignment vertical="bottom"/>
    </xf>
    <xf numFmtId="0" fontId="5" fillId="3" borderId="22" applyNumberFormat="1" applyFont="1" applyFill="1" applyBorder="1" applyAlignment="1" applyProtection="0">
      <alignment vertical="bottom"/>
    </xf>
    <xf numFmtId="1" fontId="5" fillId="4" borderId="22" applyNumberFormat="1" applyFont="1" applyFill="1" applyBorder="1" applyAlignment="1" applyProtection="0">
      <alignment vertical="bottom"/>
    </xf>
    <xf numFmtId="0" fontId="8" fillId="5" borderId="23" applyNumberFormat="1" applyFont="1" applyFill="1" applyBorder="1" applyAlignment="1" applyProtection="0">
      <alignment horizontal="center" vertical="center" wrapText="1"/>
    </xf>
    <xf numFmtId="1" fontId="6" borderId="2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5" borderId="20" applyNumberFormat="1" applyFont="1" applyFill="0" applyBorder="1" applyAlignment="1" applyProtection="0">
      <alignment vertical="bottom"/>
    </xf>
    <xf numFmtId="1" fontId="5" borderId="25" applyNumberFormat="1" applyFont="1" applyFill="0" applyBorder="1" applyAlignment="1" applyProtection="0">
      <alignment vertical="bottom"/>
    </xf>
    <xf numFmtId="1" fontId="5" borderId="26" applyNumberFormat="1" applyFont="1" applyFill="0" applyBorder="1" applyAlignment="1" applyProtection="0">
      <alignment vertical="bottom"/>
    </xf>
    <xf numFmtId="1" fontId="5" fillId="3" borderId="22" applyNumberFormat="1" applyFont="1" applyFill="1" applyBorder="1" applyAlignment="1" applyProtection="0">
      <alignment vertical="bottom"/>
    </xf>
    <xf numFmtId="1" fontId="5" borderId="2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5" fillId="3" borderId="19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 showGridLines="0" defaultGridColor="1"/>
  </sheetViews>
  <sheetFormatPr defaultColWidth="6.625" defaultRowHeight="15" customHeight="1" outlineLevelRow="0" outlineLevelCol="0"/>
  <cols>
    <col min="1" max="1" width="18.875" style="1" customWidth="1"/>
    <col min="2" max="2" width="11.625" style="1" customWidth="1"/>
    <col min="3" max="3" width="9" style="1" customWidth="1"/>
    <col min="4" max="4" width="8" style="1" customWidth="1"/>
    <col min="5" max="5" width="8" style="1" customWidth="1"/>
    <col min="6" max="6" width="8" style="1" customWidth="1"/>
    <col min="7" max="7" width="8" style="1" customWidth="1"/>
    <col min="8" max="8" width="8.625" style="1" customWidth="1"/>
    <col min="9" max="256" width="6.625" style="1" customWidth="1"/>
  </cols>
  <sheetData>
    <row r="1" ht="17" customHeight="1">
      <c r="A1" t="s" s="2">
        <v>0</v>
      </c>
      <c r="B1" t="s" s="3">
        <v>1</v>
      </c>
      <c r="C1" s="4"/>
      <c r="D1" t="s" s="5">
        <v>2</v>
      </c>
      <c r="E1" s="6"/>
      <c r="F1" t="s" s="5">
        <v>2</v>
      </c>
      <c r="G1" s="6"/>
      <c r="H1" s="7"/>
    </row>
    <row r="2" ht="17" customHeight="1">
      <c r="A2" t="s" s="2">
        <v>3</v>
      </c>
      <c r="B2" s="3">
        <v>3</v>
      </c>
      <c r="C2" s="4"/>
      <c r="D2" t="s" s="8">
        <v>4</v>
      </c>
      <c r="E2" t="s" s="8">
        <v>5</v>
      </c>
      <c r="F2" t="s" s="8">
        <v>4</v>
      </c>
      <c r="G2" t="s" s="8">
        <v>5</v>
      </c>
      <c r="H2" s="7"/>
    </row>
    <row r="3" ht="17" customHeight="1">
      <c r="A3" t="s" s="2">
        <v>6</v>
      </c>
      <c r="B3" t="s" s="3">
        <v>7</v>
      </c>
      <c r="C3" s="4"/>
      <c r="D3" s="9">
        <v>41918</v>
      </c>
      <c r="E3" s="9">
        <v>41999</v>
      </c>
      <c r="F3" s="9">
        <v>42016</v>
      </c>
      <c r="G3" s="9">
        <v>42051</v>
      </c>
      <c r="H3" s="10"/>
    </row>
    <row r="4" ht="17" customHeight="1">
      <c r="A4" s="11"/>
      <c r="B4" s="11"/>
      <c r="C4" s="12"/>
      <c r="D4" t="s" s="5">
        <v>8</v>
      </c>
      <c r="E4" s="6"/>
      <c r="F4" t="s" s="5">
        <v>8</v>
      </c>
      <c r="G4" s="6"/>
      <c r="H4" t="s" s="13">
        <v>9</v>
      </c>
    </row>
    <row r="5" ht="17" customHeight="1">
      <c r="A5" s="14"/>
      <c r="B5" s="14"/>
      <c r="C5" s="12"/>
      <c r="D5" s="15">
        <f>INT((E3-D3)/7)</f>
        <v>11</v>
      </c>
      <c r="E5" s="16"/>
      <c r="F5" s="15">
        <f>INT((G3-F3)/7)</f>
        <v>5</v>
      </c>
      <c r="G5" s="16"/>
      <c r="H5" s="8">
        <f>(D5+F5)</f>
        <v>16</v>
      </c>
    </row>
    <row r="6" ht="17" customHeight="1">
      <c r="A6" s="14"/>
      <c r="B6" s="14"/>
      <c r="C6" s="12"/>
      <c r="D6" t="s" s="5">
        <v>10</v>
      </c>
      <c r="E6" s="6"/>
      <c r="F6" t="s" s="5">
        <v>10</v>
      </c>
      <c r="G6" s="6"/>
      <c r="H6" t="s" s="2">
        <v>11</v>
      </c>
    </row>
    <row r="7" ht="17" customHeight="1">
      <c r="A7" s="14"/>
      <c r="B7" s="14"/>
      <c r="C7" s="12"/>
      <c r="D7" s="15">
        <v>40</v>
      </c>
      <c r="E7" s="16"/>
      <c r="F7" s="15">
        <v>40</v>
      </c>
      <c r="G7" s="16"/>
      <c r="H7" s="2">
        <f>D7+F7</f>
        <v>80</v>
      </c>
    </row>
    <row r="8" ht="17" customHeight="1">
      <c r="A8" s="14"/>
      <c r="B8" s="14"/>
      <c r="C8" s="12"/>
      <c r="D8" t="s" s="5">
        <v>12</v>
      </c>
      <c r="E8" s="6"/>
      <c r="F8" t="s" s="5">
        <v>12</v>
      </c>
      <c r="G8" s="6"/>
      <c r="H8" t="s" s="2">
        <v>13</v>
      </c>
    </row>
    <row r="9" ht="17" customHeight="1">
      <c r="A9" s="17"/>
      <c r="B9" s="17"/>
      <c r="C9" s="18"/>
      <c r="D9" s="15">
        <f>INT(D7/D5)</f>
        <v>3</v>
      </c>
      <c r="E9" s="16"/>
      <c r="F9" s="15">
        <f>INT(F7/F5)</f>
        <v>8</v>
      </c>
      <c r="G9" s="16"/>
      <c r="H9" s="8">
        <f>D9+F9</f>
        <v>11</v>
      </c>
    </row>
    <row r="10" ht="16.5" customHeight="1">
      <c r="A10" t="s" s="19">
        <v>14</v>
      </c>
      <c r="B10" t="s" s="20">
        <v>15</v>
      </c>
      <c r="C10" t="s" s="21">
        <v>16</v>
      </c>
      <c r="D10" t="s" s="22">
        <v>17</v>
      </c>
      <c r="E10" s="23"/>
      <c r="F10" s="11"/>
      <c r="G10" s="11"/>
      <c r="H10" s="11"/>
    </row>
    <row r="11" ht="16.5" customHeight="1">
      <c r="A11" t="s" s="24">
        <v>18</v>
      </c>
      <c r="B11" s="25">
        <f>'Abdullah Alkhashty'!$J$6</f>
        <v>1</v>
      </c>
      <c r="C11" s="26">
        <f>$H$7-B11:B11</f>
        <v>79</v>
      </c>
      <c r="D11" s="27"/>
      <c r="E11" s="28"/>
      <c r="F11" s="14"/>
      <c r="G11" s="14"/>
      <c r="H11" s="14"/>
    </row>
    <row r="12" ht="16.5" customHeight="1">
      <c r="A12" t="s" s="29">
        <v>19</v>
      </c>
      <c r="B12" s="30">
        <f>'Au, Yee Tim'!$J$6</f>
        <v>16</v>
      </c>
      <c r="C12" s="31">
        <f>$H$7-B12:B12</f>
        <v>64</v>
      </c>
      <c r="D12" s="31"/>
      <c r="E12" s="28"/>
      <c r="F12" s="14"/>
      <c r="G12" s="14"/>
      <c r="H12" s="14"/>
    </row>
    <row r="13" ht="16.5" customHeight="1">
      <c r="A13" t="s" s="29">
        <v>20</v>
      </c>
      <c r="B13" s="32">
        <f>'Calvin Chan'!$J$6</f>
        <v>7.25</v>
      </c>
      <c r="C13" s="33">
        <f>$H$7-B13:B13</f>
        <v>72.75</v>
      </c>
      <c r="D13" s="33"/>
      <c r="E13" s="28"/>
      <c r="F13" s="14"/>
      <c r="G13" s="14"/>
      <c r="H13" s="14"/>
    </row>
    <row r="14" ht="16.5" customHeight="1">
      <c r="A14" t="s" s="24">
        <v>21</v>
      </c>
      <c r="B14" s="30">
        <f>'Cormac Brady'!$J$6</f>
        <v>41.25</v>
      </c>
      <c r="C14" s="31">
        <f>$H$7-B14:B14</f>
        <v>38.75</v>
      </c>
      <c r="D14" s="31"/>
      <c r="E14" s="28"/>
      <c r="F14" s="14"/>
      <c r="G14" s="14"/>
      <c r="H14" s="14"/>
    </row>
    <row r="15" ht="16.5" customHeight="1">
      <c r="A15" t="s" s="29">
        <v>22</v>
      </c>
      <c r="B15" s="32">
        <f>'Henry Hollingsworth'!$J$6</f>
        <v>19</v>
      </c>
      <c r="C15" s="33">
        <f>$H$7-B15:B15</f>
        <v>61</v>
      </c>
      <c r="D15" s="33"/>
      <c r="E15" s="28"/>
      <c r="F15" s="14"/>
      <c r="G15" s="14"/>
      <c r="H15" s="14"/>
    </row>
    <row r="16" ht="16.5" customHeight="1">
      <c r="A16" t="s" s="24">
        <v>23</v>
      </c>
      <c r="B16" s="30">
        <f>'Rhys Howard'!$J$6</f>
        <v>10</v>
      </c>
      <c r="C16" s="31">
        <f>$H$7-B16:B16</f>
        <v>70</v>
      </c>
      <c r="D16" s="31"/>
      <c r="E16" s="28"/>
      <c r="F16" s="14"/>
      <c r="G16" s="14"/>
      <c r="H16" s="14"/>
    </row>
    <row r="17" ht="16.5" customHeight="1">
      <c r="A17" t="s" s="29">
        <v>24</v>
      </c>
      <c r="B17" s="32">
        <f>'James Portch'!$J$6</f>
        <v>4.5</v>
      </c>
      <c r="C17" s="33">
        <f>$H$7-B17:B17</f>
        <v>75.5</v>
      </c>
      <c r="D17" s="33"/>
      <c r="E17" s="28"/>
      <c r="F17" s="14"/>
      <c r="G17" s="14"/>
      <c r="H17" s="14"/>
    </row>
    <row r="18" ht="16.5" customHeight="1">
      <c r="A18" t="s" s="24">
        <v>25</v>
      </c>
      <c r="B18" s="30">
        <f>'Karl Franks'!$J$6</f>
        <v>7.5</v>
      </c>
      <c r="C18" s="31">
        <f>$H$7-B18:B18</f>
        <v>72.5</v>
      </c>
      <c r="D18" s="31"/>
      <c r="E18" s="28"/>
      <c r="F18" s="14"/>
      <c r="G18" s="14"/>
      <c r="H18" s="14"/>
    </row>
    <row r="19" ht="16.5" customHeight="1">
      <c r="A19" t="s" s="24">
        <v>26</v>
      </c>
      <c r="B19" s="32">
        <f>'Kieran Lynch'!$J$6</f>
        <v>3</v>
      </c>
      <c r="C19" s="33">
        <f>$H$7-B19:B19</f>
        <v>77</v>
      </c>
      <c r="D19" s="34"/>
      <c r="E19" s="28"/>
      <c r="F19" s="14"/>
      <c r="G19" s="14"/>
      <c r="H19" s="14"/>
    </row>
    <row r="20" ht="16.5" customHeight="1">
      <c r="A20" t="s" s="24">
        <v>27</v>
      </c>
      <c r="B20" s="30">
        <f>'Melissa Smith'!$J$6</f>
        <v>9</v>
      </c>
      <c r="C20" s="31">
        <f>$H$7-B20:B20</f>
        <v>71</v>
      </c>
      <c r="D20" s="31"/>
      <c r="E20" s="28"/>
      <c r="F20" s="14"/>
      <c r="G20" s="14"/>
      <c r="H20" s="14"/>
    </row>
    <row r="21" ht="16.5" customHeight="1">
      <c r="A21" t="s" s="29">
        <v>28</v>
      </c>
      <c r="B21" s="32">
        <f>'Scott Lockett'!$J$6</f>
        <v>7</v>
      </c>
      <c r="C21" s="33">
        <f>$H$7-B21:B21</f>
        <v>73</v>
      </c>
      <c r="D21" s="33"/>
      <c r="E21" s="28"/>
      <c r="F21" s="14"/>
      <c r="G21" s="14"/>
      <c r="H21" s="14"/>
    </row>
    <row r="22" ht="15.75" customHeight="1">
      <c r="A22" t="s" s="35">
        <v>29</v>
      </c>
      <c r="B22" s="30">
        <f>'Zach Yewman'!$J$6</f>
        <v>15</v>
      </c>
      <c r="C22" s="31">
        <f>$H$7-B22:B22</f>
        <v>65</v>
      </c>
      <c r="D22" s="31"/>
      <c r="E22" s="28"/>
      <c r="F22" s="14"/>
      <c r="G22" s="14"/>
      <c r="H22" s="14"/>
    </row>
    <row r="23" ht="17" customHeight="1">
      <c r="A23" s="36"/>
      <c r="B23" s="36"/>
      <c r="C23" s="36"/>
      <c r="D23" s="36"/>
      <c r="E23" s="14"/>
      <c r="F23" s="14"/>
      <c r="G23" s="14"/>
      <c r="H23" s="14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1" customWidth="1"/>
    <col min="2" max="2" width="12.375" style="51" customWidth="1"/>
    <col min="3" max="3" width="10.125" style="51" customWidth="1"/>
    <col min="4" max="4" width="23" style="51" customWidth="1"/>
    <col min="5" max="5" width="13.375" style="51" customWidth="1"/>
    <col min="6" max="6" width="13.125" style="51" customWidth="1"/>
    <col min="7" max="7" width="6.625" style="51" customWidth="1"/>
    <col min="8" max="8" width="6.625" style="51" customWidth="1"/>
    <col min="9" max="9" width="14.625" style="51" customWidth="1"/>
    <col min="10" max="10" width="9.875" style="51" customWidth="1"/>
    <col min="11" max="11" width="6.625" style="51" customWidth="1"/>
    <col min="12" max="12" width="14.625" style="51" customWidth="1"/>
    <col min="13" max="13" width="8" style="51" customWidth="1"/>
    <col min="14" max="256" width="6.625" style="51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26</v>
      </c>
      <c r="K1" s="7"/>
      <c r="L1" s="14"/>
      <c r="M1" s="14"/>
    </row>
    <row r="2" ht="17.5" customHeight="1">
      <c r="A2" s="44"/>
      <c r="B2" s="44"/>
      <c r="C2" s="44"/>
      <c r="D2" t="s" s="26">
        <v>74</v>
      </c>
      <c r="E2" s="26">
        <v>1</v>
      </c>
      <c r="F2" s="26">
        <v>1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75</v>
      </c>
      <c r="E3" s="31">
        <v>2</v>
      </c>
      <c r="F3" s="31">
        <v>2</v>
      </c>
      <c r="G3" s="38"/>
      <c r="H3" s="12"/>
      <c r="I3" t="s" s="8">
        <v>42</v>
      </c>
      <c r="J3" s="8">
        <f>SUM(F2:F29)</f>
        <v>3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s="41"/>
      <c r="E4" s="41"/>
      <c r="F4" s="41"/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3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2" customWidth="1"/>
    <col min="2" max="2" width="12.375" style="52" customWidth="1"/>
    <col min="3" max="3" width="10.125" style="52" customWidth="1"/>
    <col min="4" max="4" width="18.375" style="52" customWidth="1"/>
    <col min="5" max="5" width="13.375" style="52" customWidth="1"/>
    <col min="6" max="6" width="13.125" style="52" customWidth="1"/>
    <col min="7" max="7" width="6.625" style="52" customWidth="1"/>
    <col min="8" max="8" width="6.625" style="52" customWidth="1"/>
    <col min="9" max="9" width="14.625" style="52" customWidth="1"/>
    <col min="10" max="10" width="9.875" style="52" customWidth="1"/>
    <col min="11" max="11" width="6.625" style="52" customWidth="1"/>
    <col min="12" max="12" width="14.625" style="52" customWidth="1"/>
    <col min="13" max="13" width="8" style="52" customWidth="1"/>
    <col min="14" max="256" width="6.625" style="52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27</v>
      </c>
      <c r="K1" s="7"/>
      <c r="L1" s="14"/>
      <c r="M1" s="14"/>
    </row>
    <row r="2" ht="17.5" customHeight="1">
      <c r="A2" t="s" s="26">
        <v>76</v>
      </c>
      <c r="B2" s="26">
        <v>0.5</v>
      </c>
      <c r="C2" s="26">
        <v>0.25</v>
      </c>
      <c r="D2" t="s" s="26">
        <v>77</v>
      </c>
      <c r="E2" s="26">
        <v>1</v>
      </c>
      <c r="F2" s="26">
        <v>1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78</v>
      </c>
      <c r="E3" s="31">
        <v>1</v>
      </c>
      <c r="F3" s="31">
        <v>1</v>
      </c>
      <c r="G3" s="38"/>
      <c r="H3" s="12"/>
      <c r="I3" t="s" s="8">
        <v>42</v>
      </c>
      <c r="J3" s="8">
        <f>SUM(F2:F29)</f>
        <v>5</v>
      </c>
      <c r="K3" s="4"/>
      <c r="L3" t="s" s="8">
        <v>43</v>
      </c>
      <c r="M3" s="8">
        <f>SUM(C2:C29)</f>
        <v>0.25</v>
      </c>
    </row>
    <row r="4" ht="17" customHeight="1">
      <c r="A4" s="41"/>
      <c r="B4" s="41"/>
      <c r="C4" s="41"/>
      <c r="D4" t="s" s="33">
        <v>51</v>
      </c>
      <c r="E4" s="33">
        <v>2</v>
      </c>
      <c r="F4" s="33">
        <v>1</v>
      </c>
      <c r="G4" s="38"/>
      <c r="H4" s="14"/>
      <c r="I4" s="11"/>
      <c r="J4" s="11"/>
      <c r="K4" s="12"/>
      <c r="L4" t="s" s="8">
        <v>45</v>
      </c>
      <c r="M4" s="8">
        <f>M3*'Task_Table'!H5</f>
        <v>4</v>
      </c>
    </row>
    <row r="5" ht="17" customHeight="1">
      <c r="A5" s="42"/>
      <c r="B5" s="42"/>
      <c r="C5" s="42"/>
      <c r="D5" t="s" s="31">
        <v>79</v>
      </c>
      <c r="E5" s="42">
        <v>1</v>
      </c>
      <c r="F5" s="42">
        <v>2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9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3" customWidth="1"/>
    <col min="2" max="2" width="12.375" style="53" customWidth="1"/>
    <col min="3" max="3" width="10.125" style="53" customWidth="1"/>
    <col min="4" max="4" width="18.5" style="53" customWidth="1"/>
    <col min="5" max="5" width="13.375" style="53" customWidth="1"/>
    <col min="6" max="6" width="13.125" style="53" customWidth="1"/>
    <col min="7" max="7" width="6.625" style="53" customWidth="1"/>
    <col min="8" max="8" width="6.625" style="53" customWidth="1"/>
    <col min="9" max="9" width="14.625" style="53" customWidth="1"/>
    <col min="10" max="10" width="9.875" style="53" customWidth="1"/>
    <col min="11" max="11" width="6.625" style="53" customWidth="1"/>
    <col min="12" max="12" width="14.625" style="53" customWidth="1"/>
    <col min="13" max="13" width="8" style="53" customWidth="1"/>
    <col min="14" max="256" width="6.625" style="53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28</v>
      </c>
      <c r="K1" s="7"/>
      <c r="L1" s="14"/>
      <c r="M1" s="14"/>
    </row>
    <row r="2" ht="17.5" customHeight="1">
      <c r="A2" s="44"/>
      <c r="B2" s="44"/>
      <c r="C2" s="44"/>
      <c r="D2" t="s" s="26">
        <v>80</v>
      </c>
      <c r="E2" s="26">
        <v>1</v>
      </c>
      <c r="F2" s="26">
        <v>1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81</v>
      </c>
      <c r="E3" s="31">
        <v>2</v>
      </c>
      <c r="F3" s="31">
        <v>5</v>
      </c>
      <c r="G3" s="38"/>
      <c r="H3" s="12"/>
      <c r="I3" t="s" s="8">
        <v>42</v>
      </c>
      <c r="J3" s="8">
        <f>SUM(F2:F29)</f>
        <v>7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82</v>
      </c>
      <c r="E4" s="33">
        <v>1</v>
      </c>
      <c r="F4" s="41">
        <v>1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7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4" customWidth="1"/>
    <col min="2" max="2" width="12.375" style="54" customWidth="1"/>
    <col min="3" max="3" width="10.125" style="54" customWidth="1"/>
    <col min="4" max="4" width="19.75" style="54" customWidth="1"/>
    <col min="5" max="5" width="13.375" style="54" customWidth="1"/>
    <col min="6" max="6" width="13.125" style="54" customWidth="1"/>
    <col min="7" max="7" width="6.625" style="54" customWidth="1"/>
    <col min="8" max="8" width="6.625" style="54" customWidth="1"/>
    <col min="9" max="9" width="14.625" style="54" customWidth="1"/>
    <col min="10" max="10" width="9.875" style="54" customWidth="1"/>
    <col min="11" max="11" width="6.625" style="54" customWidth="1"/>
    <col min="12" max="12" width="14.625" style="54" customWidth="1"/>
    <col min="13" max="13" width="8" style="54" customWidth="1"/>
    <col min="14" max="256" width="6.625" style="54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29</v>
      </c>
      <c r="K1" s="7"/>
      <c r="L1" s="14"/>
      <c r="M1" s="14"/>
    </row>
    <row r="2" ht="17.5" customHeight="1">
      <c r="A2" s="44"/>
      <c r="B2" s="44"/>
      <c r="C2" s="44"/>
      <c r="D2" t="s" s="26">
        <v>83</v>
      </c>
      <c r="E2" s="26">
        <v>2</v>
      </c>
      <c r="F2" s="26">
        <v>4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84</v>
      </c>
      <c r="E3" s="31">
        <v>10</v>
      </c>
      <c r="F3" s="31">
        <v>5</v>
      </c>
      <c r="G3" s="38"/>
      <c r="H3" s="12"/>
      <c r="I3" t="s" s="8">
        <v>42</v>
      </c>
      <c r="J3" s="8">
        <f>SUM(F2:F29)</f>
        <v>15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52</v>
      </c>
      <c r="E4" s="33">
        <v>2</v>
      </c>
      <c r="F4" s="33">
        <v>6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15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37" customWidth="1"/>
    <col min="2" max="2" width="12.375" style="37" customWidth="1"/>
    <col min="3" max="3" width="10.125" style="37" customWidth="1"/>
    <col min="4" max="4" width="24.625" style="37" customWidth="1"/>
    <col min="5" max="5" width="13.375" style="37" customWidth="1"/>
    <col min="6" max="6" width="13.125" style="37" customWidth="1"/>
    <col min="7" max="7" width="6.625" style="37" customWidth="1"/>
    <col min="8" max="8" width="6.625" style="37" customWidth="1"/>
    <col min="9" max="9" width="14.625" style="37" customWidth="1"/>
    <col min="10" max="10" width="9.875" style="37" customWidth="1"/>
    <col min="11" max="11" width="6.625" style="37" customWidth="1"/>
    <col min="12" max="12" width="14.625" style="37" customWidth="1"/>
    <col min="13" max="13" width="8" style="37" customWidth="1"/>
    <col min="14" max="256" width="6.625" style="37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21</v>
      </c>
      <c r="K1" s="7"/>
      <c r="L1" s="14"/>
      <c r="M1" s="14"/>
    </row>
    <row r="2" ht="17.5" customHeight="1">
      <c r="A2" t="s" s="26">
        <v>37</v>
      </c>
      <c r="B2" s="26">
        <v>1</v>
      </c>
      <c r="C2" s="26">
        <v>1</v>
      </c>
      <c r="D2" t="s" s="26">
        <v>38</v>
      </c>
      <c r="E2" s="26">
        <v>1</v>
      </c>
      <c r="F2" s="26">
        <v>2</v>
      </c>
      <c r="G2" s="38"/>
      <c r="H2" s="14"/>
      <c r="I2" s="39"/>
      <c r="J2" s="39"/>
      <c r="K2" s="14"/>
      <c r="L2" s="40"/>
      <c r="M2" s="40"/>
    </row>
    <row r="3" ht="17" customHeight="1">
      <c r="A3" t="s" s="31">
        <v>39</v>
      </c>
      <c r="B3" s="31">
        <v>0.5</v>
      </c>
      <c r="C3" s="31">
        <v>0.5</v>
      </c>
      <c r="D3" t="s" s="31">
        <v>40</v>
      </c>
      <c r="E3" t="s" s="31">
        <v>41</v>
      </c>
      <c r="F3" s="31">
        <v>1.5</v>
      </c>
      <c r="G3" s="38"/>
      <c r="H3" s="12"/>
      <c r="I3" t="s" s="8">
        <v>42</v>
      </c>
      <c r="J3" s="8">
        <f>SUM(F2:F29)</f>
        <v>17.25</v>
      </c>
      <c r="K3" s="4"/>
      <c r="L3" t="s" s="8">
        <v>43</v>
      </c>
      <c r="M3" s="8">
        <f>SUM(C2:C29)</f>
        <v>1.5</v>
      </c>
    </row>
    <row r="4" ht="17" customHeight="1">
      <c r="A4" s="41"/>
      <c r="B4" s="41"/>
      <c r="C4" s="41"/>
      <c r="D4" t="s" s="33">
        <v>44</v>
      </c>
      <c r="E4" s="33">
        <v>1</v>
      </c>
      <c r="F4" s="33">
        <v>2</v>
      </c>
      <c r="G4" s="38"/>
      <c r="H4" s="14"/>
      <c r="I4" s="11"/>
      <c r="J4" s="11"/>
      <c r="K4" s="12"/>
      <c r="L4" t="s" s="8">
        <v>45</v>
      </c>
      <c r="M4" s="8">
        <f>M3*'Task_Table'!H5</f>
        <v>24</v>
      </c>
    </row>
    <row r="5" ht="17" customHeight="1">
      <c r="A5" s="42"/>
      <c r="B5" s="42"/>
      <c r="C5" s="42"/>
      <c r="D5" t="s" s="31">
        <v>46</v>
      </c>
      <c r="E5" s="31">
        <v>1</v>
      </c>
      <c r="F5" s="31">
        <v>4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t="s" s="33">
        <v>47</v>
      </c>
      <c r="E6" s="33">
        <v>1</v>
      </c>
      <c r="F6" s="33">
        <v>1</v>
      </c>
      <c r="G6" s="38"/>
      <c r="H6" s="12"/>
      <c r="I6" t="s" s="8">
        <v>48</v>
      </c>
      <c r="J6" s="8">
        <f>SUM(J3,M4)</f>
        <v>41.25</v>
      </c>
      <c r="K6" s="7"/>
      <c r="L6" s="14"/>
      <c r="M6" s="14"/>
    </row>
    <row r="7" ht="17" customHeight="1">
      <c r="A7" s="42"/>
      <c r="B7" s="42"/>
      <c r="C7" s="42"/>
      <c r="D7" t="s" s="31">
        <v>49</v>
      </c>
      <c r="E7" s="31">
        <v>1</v>
      </c>
      <c r="F7" s="31">
        <v>0.25</v>
      </c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t="s" s="33">
        <v>50</v>
      </c>
      <c r="E8" s="33">
        <v>1</v>
      </c>
      <c r="F8" s="33">
        <v>2</v>
      </c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t="s" s="31">
        <v>51</v>
      </c>
      <c r="E9" s="31">
        <v>1</v>
      </c>
      <c r="F9" s="31">
        <v>1</v>
      </c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t="s" s="33">
        <v>52</v>
      </c>
      <c r="E10" s="33">
        <v>1</v>
      </c>
      <c r="F10" s="33">
        <v>3.5</v>
      </c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3" customWidth="1"/>
    <col min="2" max="2" width="12.375" style="43" customWidth="1"/>
    <col min="3" max="3" width="10.125" style="43" customWidth="1"/>
    <col min="4" max="4" width="18.375" style="43" customWidth="1"/>
    <col min="5" max="5" width="13.375" style="43" customWidth="1"/>
    <col min="6" max="6" width="13.125" style="43" customWidth="1"/>
    <col min="7" max="7" width="6.625" style="43" customWidth="1"/>
    <col min="8" max="8" width="6.625" style="43" customWidth="1"/>
    <col min="9" max="9" width="14.625" style="43" customWidth="1"/>
    <col min="10" max="10" width="15.375" style="43" customWidth="1"/>
    <col min="11" max="11" width="6.625" style="43" customWidth="1"/>
    <col min="12" max="12" width="14.625" style="43" customWidth="1"/>
    <col min="13" max="13" width="8" style="43" customWidth="1"/>
    <col min="14" max="256" width="6.625" style="43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18</v>
      </c>
      <c r="K1" s="7"/>
      <c r="L1" s="14"/>
      <c r="M1" s="14"/>
    </row>
    <row r="2" ht="17.5" customHeight="1">
      <c r="A2" s="44"/>
      <c r="B2" s="44"/>
      <c r="C2" s="44"/>
      <c r="D2" t="s" s="26">
        <v>53</v>
      </c>
      <c r="E2" s="26">
        <v>0.3</v>
      </c>
      <c r="F2" s="26">
        <v>1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s="42"/>
      <c r="E3" s="42"/>
      <c r="F3" s="42"/>
      <c r="G3" s="38"/>
      <c r="H3" s="12"/>
      <c r="I3" t="s" s="8">
        <v>42</v>
      </c>
      <c r="J3" s="8">
        <f>SUM(F2:F29)</f>
        <v>1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s="41"/>
      <c r="E4" s="41"/>
      <c r="F4" s="41"/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1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5" customWidth="1"/>
    <col min="2" max="2" width="12.375" style="45" customWidth="1"/>
    <col min="3" max="3" width="10.125" style="45" customWidth="1"/>
    <col min="4" max="4" width="22.875" style="45" customWidth="1"/>
    <col min="5" max="5" width="13.375" style="45" customWidth="1"/>
    <col min="6" max="6" width="13.125" style="45" customWidth="1"/>
    <col min="7" max="7" width="6.625" style="45" customWidth="1"/>
    <col min="8" max="8" width="6.625" style="45" customWidth="1"/>
    <col min="9" max="9" width="14.625" style="45" customWidth="1"/>
    <col min="10" max="10" width="9.875" style="45" customWidth="1"/>
    <col min="11" max="11" width="6.625" style="45" customWidth="1"/>
    <col min="12" max="12" width="14.625" style="45" customWidth="1"/>
    <col min="13" max="13" width="8" style="45" customWidth="1"/>
    <col min="14" max="256" width="6.625" style="45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19</v>
      </c>
      <c r="K1" s="7"/>
      <c r="L1" s="14"/>
      <c r="M1" s="14"/>
    </row>
    <row r="2" ht="17.5" customHeight="1">
      <c r="A2" s="44"/>
      <c r="B2" s="44"/>
      <c r="C2" s="44"/>
      <c r="D2" t="s" s="26">
        <v>54</v>
      </c>
      <c r="E2" s="26">
        <v>1</v>
      </c>
      <c r="F2" s="26">
        <v>2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55</v>
      </c>
      <c r="E3" s="31">
        <v>1</v>
      </c>
      <c r="F3" s="31">
        <v>3</v>
      </c>
      <c r="G3" s="38"/>
      <c r="H3" s="12"/>
      <c r="I3" t="s" s="8">
        <v>42</v>
      </c>
      <c r="J3" s="8">
        <f>SUM(F2:F29)</f>
        <v>16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56</v>
      </c>
      <c r="E4" s="33">
        <v>0</v>
      </c>
      <c r="F4" s="33">
        <v>3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t="s" s="31">
        <v>57</v>
      </c>
      <c r="E5" s="31">
        <v>0</v>
      </c>
      <c r="F5" s="31">
        <v>3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t="s" s="33">
        <v>58</v>
      </c>
      <c r="E6" s="41">
        <v>1</v>
      </c>
      <c r="F6" s="41">
        <v>5</v>
      </c>
      <c r="G6" s="38"/>
      <c r="H6" s="12"/>
      <c r="I6" t="s" s="8">
        <v>48</v>
      </c>
      <c r="J6" s="8">
        <f>SUM(J3,M4)</f>
        <v>16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6" customWidth="1"/>
    <col min="2" max="2" width="12.375" style="46" customWidth="1"/>
    <col min="3" max="3" width="10.125" style="46" customWidth="1"/>
    <col min="4" max="4" width="17.625" style="46" customWidth="1"/>
    <col min="5" max="5" width="13.375" style="46" customWidth="1"/>
    <col min="6" max="6" width="13.125" style="46" customWidth="1"/>
    <col min="7" max="7" width="6.625" style="46" customWidth="1"/>
    <col min="8" max="8" width="6.625" style="46" customWidth="1"/>
    <col min="9" max="9" width="14.625" style="46" customWidth="1"/>
    <col min="10" max="10" width="9.875" style="46" customWidth="1"/>
    <col min="11" max="11" width="6.625" style="46" customWidth="1"/>
    <col min="12" max="12" width="14.625" style="46" customWidth="1"/>
    <col min="13" max="13" width="8" style="46" customWidth="1"/>
    <col min="14" max="256" width="6.625" style="46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20</v>
      </c>
      <c r="K1" s="7"/>
      <c r="L1" s="14"/>
      <c r="M1" s="14"/>
    </row>
    <row r="2" ht="17.5" customHeight="1">
      <c r="A2" s="44"/>
      <c r="B2" s="44"/>
      <c r="C2" s="44"/>
      <c r="D2" t="s" s="26">
        <v>59</v>
      </c>
      <c r="E2" s="26">
        <v>0.5</v>
      </c>
      <c r="F2" s="26">
        <v>2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60</v>
      </c>
      <c r="E3" s="31">
        <v>2</v>
      </c>
      <c r="F3" s="31">
        <v>2</v>
      </c>
      <c r="G3" s="38"/>
      <c r="H3" s="12"/>
      <c r="I3" t="s" s="8">
        <v>42</v>
      </c>
      <c r="J3" s="8">
        <f>SUM(F2:F29)</f>
        <v>7.25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61</v>
      </c>
      <c r="E4" s="33">
        <v>2</v>
      </c>
      <c r="F4" s="33">
        <v>2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t="s" s="31">
        <v>62</v>
      </c>
      <c r="E5" s="31">
        <v>1</v>
      </c>
      <c r="F5" s="31">
        <v>1.25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7.25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7" customWidth="1"/>
    <col min="2" max="2" width="12.375" style="47" customWidth="1"/>
    <col min="3" max="3" width="10.125" style="47" customWidth="1"/>
    <col min="4" max="4" width="18.375" style="47" customWidth="1"/>
    <col min="5" max="5" width="13.375" style="47" customWidth="1"/>
    <col min="6" max="6" width="13.125" style="47" customWidth="1"/>
    <col min="7" max="7" width="6.625" style="47" customWidth="1"/>
    <col min="8" max="8" width="6.625" style="47" customWidth="1"/>
    <col min="9" max="9" width="14.625" style="47" customWidth="1"/>
    <col min="10" max="10" width="14.625" style="47" customWidth="1"/>
    <col min="11" max="11" width="6.625" style="47" customWidth="1"/>
    <col min="12" max="12" width="14.625" style="47" customWidth="1"/>
    <col min="13" max="13" width="8" style="47" customWidth="1"/>
    <col min="14" max="256" width="6.625" style="47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22</v>
      </c>
      <c r="K1" s="7"/>
      <c r="L1" s="14"/>
      <c r="M1" s="14"/>
    </row>
    <row r="2" ht="17.5" customHeight="1">
      <c r="A2" s="44"/>
      <c r="B2" s="44"/>
      <c r="C2" s="44"/>
      <c r="D2" t="s" s="26">
        <v>63</v>
      </c>
      <c r="E2" s="26">
        <v>1</v>
      </c>
      <c r="F2" s="26">
        <v>2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64</v>
      </c>
      <c r="E3" s="31">
        <v>1</v>
      </c>
      <c r="F3" s="31">
        <v>1</v>
      </c>
      <c r="G3" s="38"/>
      <c r="H3" s="12"/>
      <c r="I3" t="s" s="8">
        <v>42</v>
      </c>
      <c r="J3" s="8">
        <f>SUM(F2:F29)</f>
        <v>19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65</v>
      </c>
      <c r="E4" s="33">
        <v>10</v>
      </c>
      <c r="F4" s="33">
        <v>9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t="s" s="31">
        <v>51</v>
      </c>
      <c r="E5" s="31">
        <v>3</v>
      </c>
      <c r="F5" s="31">
        <v>2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>
        <v>2</v>
      </c>
      <c r="F6" s="41">
        <v>5</v>
      </c>
      <c r="G6" s="38"/>
      <c r="H6" s="12"/>
      <c r="I6" t="s" s="8">
        <v>48</v>
      </c>
      <c r="J6" s="8">
        <f>SUM(J3,M4)</f>
        <v>19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8" customWidth="1"/>
    <col min="2" max="2" width="12.375" style="48" customWidth="1"/>
    <col min="3" max="3" width="10.125" style="48" customWidth="1"/>
    <col min="4" max="4" width="19.375" style="48" customWidth="1"/>
    <col min="5" max="5" width="13.375" style="48" customWidth="1"/>
    <col min="6" max="6" width="13.125" style="48" customWidth="1"/>
    <col min="7" max="7" width="6.625" style="48" customWidth="1"/>
    <col min="8" max="8" width="6.625" style="48" customWidth="1"/>
    <col min="9" max="9" width="14.625" style="48" customWidth="1"/>
    <col min="10" max="10" width="14.625" style="48" customWidth="1"/>
    <col min="11" max="11" width="6.625" style="48" customWidth="1"/>
    <col min="12" max="12" width="14.625" style="48" customWidth="1"/>
    <col min="13" max="13" width="8" style="48" customWidth="1"/>
    <col min="14" max="256" width="6.625" style="48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23</v>
      </c>
      <c r="K1" s="7"/>
      <c r="L1" s="14"/>
      <c r="M1" s="14"/>
    </row>
    <row r="2" ht="17.5" customHeight="1">
      <c r="A2" t="s" s="26">
        <v>66</v>
      </c>
      <c r="B2" s="26">
        <v>1</v>
      </c>
      <c r="C2" s="26">
        <v>0.5</v>
      </c>
      <c r="D2" t="s" s="26">
        <v>51</v>
      </c>
      <c r="E2" s="26">
        <v>3</v>
      </c>
      <c r="F2" s="26">
        <v>2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s="42"/>
      <c r="E3" s="42"/>
      <c r="F3" s="42"/>
      <c r="G3" s="38"/>
      <c r="H3" s="12"/>
      <c r="I3" t="s" s="8">
        <v>42</v>
      </c>
      <c r="J3" s="8">
        <f>SUM(F2:F29)</f>
        <v>2</v>
      </c>
      <c r="K3" s="4"/>
      <c r="L3" t="s" s="8">
        <v>43</v>
      </c>
      <c r="M3" s="8">
        <f>SUM(C2:C29)</f>
        <v>0.5</v>
      </c>
    </row>
    <row r="4" ht="17" customHeight="1">
      <c r="A4" s="41"/>
      <c r="B4" s="41"/>
      <c r="C4" s="41"/>
      <c r="D4" s="41"/>
      <c r="E4" s="41"/>
      <c r="F4" s="41"/>
      <c r="G4" s="38"/>
      <c r="H4" s="14"/>
      <c r="I4" s="11"/>
      <c r="J4" s="11"/>
      <c r="K4" s="12"/>
      <c r="L4" t="s" s="8">
        <v>45</v>
      </c>
      <c r="M4" s="8">
        <f>M3*'Task_Table'!H5</f>
        <v>8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10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9" customWidth="1"/>
    <col min="2" max="2" width="12.375" style="49" customWidth="1"/>
    <col min="3" max="3" width="10.125" style="49" customWidth="1"/>
    <col min="4" max="4" width="21.375" style="49" customWidth="1"/>
    <col min="5" max="5" width="13.375" style="49" customWidth="1"/>
    <col min="6" max="6" width="13.125" style="49" customWidth="1"/>
    <col min="7" max="7" width="6.625" style="49" customWidth="1"/>
    <col min="8" max="8" width="6.625" style="49" customWidth="1"/>
    <col min="9" max="9" width="14.625" style="49" customWidth="1"/>
    <col min="10" max="10" width="9.875" style="49" customWidth="1"/>
    <col min="11" max="11" width="6.625" style="49" customWidth="1"/>
    <col min="12" max="12" width="14.625" style="49" customWidth="1"/>
    <col min="13" max="13" width="8" style="49" customWidth="1"/>
    <col min="14" max="256" width="6.625" style="49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24</v>
      </c>
      <c r="K1" s="7"/>
      <c r="L1" s="14"/>
      <c r="M1" s="14"/>
    </row>
    <row r="2" ht="17.5" customHeight="1">
      <c r="A2" s="44"/>
      <c r="B2" s="44"/>
      <c r="C2" s="44"/>
      <c r="D2" t="s" s="26">
        <v>51</v>
      </c>
      <c r="E2" s="26">
        <v>2</v>
      </c>
      <c r="F2" s="26">
        <v>1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67</v>
      </c>
      <c r="E3" s="31">
        <v>0.5</v>
      </c>
      <c r="F3" s="31">
        <v>0.5</v>
      </c>
      <c r="G3" s="38"/>
      <c r="H3" s="12"/>
      <c r="I3" t="s" s="8">
        <v>42</v>
      </c>
      <c r="J3" s="8">
        <f>SUM(F2:F29)</f>
        <v>4.5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68</v>
      </c>
      <c r="E4" s="41">
        <v>1</v>
      </c>
      <c r="F4" s="41">
        <v>3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s="42"/>
      <c r="E5" s="42"/>
      <c r="F5" s="42"/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s="41"/>
      <c r="E6" s="41"/>
      <c r="F6" s="41"/>
      <c r="G6" s="38"/>
      <c r="H6" s="12"/>
      <c r="I6" t="s" s="8">
        <v>48</v>
      </c>
      <c r="J6" s="8">
        <f>SUM(J3,M4)</f>
        <v>4.5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0" customWidth="1"/>
    <col min="2" max="2" width="12.375" style="50" customWidth="1"/>
    <col min="3" max="3" width="10.125" style="50" customWidth="1"/>
    <col min="4" max="4" width="22" style="50" customWidth="1"/>
    <col min="5" max="5" width="13.375" style="50" customWidth="1"/>
    <col min="6" max="6" width="13.125" style="50" customWidth="1"/>
    <col min="7" max="7" width="6.625" style="50" customWidth="1"/>
    <col min="8" max="8" width="6.625" style="50" customWidth="1"/>
    <col min="9" max="9" width="14.625" style="50" customWidth="1"/>
    <col min="10" max="10" width="9.875" style="50" customWidth="1"/>
    <col min="11" max="11" width="6.625" style="50" customWidth="1"/>
    <col min="12" max="12" width="14.625" style="50" customWidth="1"/>
    <col min="13" max="13" width="8" style="50" customWidth="1"/>
    <col min="14" max="256" width="6.625" style="50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38"/>
      <c r="H1" s="12"/>
      <c r="I1" t="s" s="8">
        <v>36</v>
      </c>
      <c r="J1" t="s" s="8">
        <v>25</v>
      </c>
      <c r="K1" s="7"/>
      <c r="L1" s="14"/>
      <c r="M1" s="14"/>
    </row>
    <row r="2" ht="17.5" customHeight="1">
      <c r="A2" s="44"/>
      <c r="B2" s="44"/>
      <c r="C2" s="44"/>
      <c r="D2" t="s" s="26">
        <v>69</v>
      </c>
      <c r="E2" s="26">
        <v>1</v>
      </c>
      <c r="F2" s="26">
        <v>3</v>
      </c>
      <c r="G2" s="38"/>
      <c r="H2" s="14"/>
      <c r="I2" s="39"/>
      <c r="J2" s="39"/>
      <c r="K2" s="14"/>
      <c r="L2" s="40"/>
      <c r="M2" s="40"/>
    </row>
    <row r="3" ht="17" customHeight="1">
      <c r="A3" s="42"/>
      <c r="B3" s="42"/>
      <c r="C3" s="42"/>
      <c r="D3" t="s" s="31">
        <v>70</v>
      </c>
      <c r="E3" s="31">
        <v>3</v>
      </c>
      <c r="F3" s="31">
        <v>2</v>
      </c>
      <c r="G3" s="38"/>
      <c r="H3" s="12"/>
      <c r="I3" t="s" s="8">
        <v>42</v>
      </c>
      <c r="J3" s="8">
        <f>SUM(F2:F29)</f>
        <v>7.5</v>
      </c>
      <c r="K3" s="4"/>
      <c r="L3" t="s" s="8">
        <v>43</v>
      </c>
      <c r="M3" s="8">
        <f>SUM(C2:C29)</f>
        <v>0</v>
      </c>
    </row>
    <row r="4" ht="17" customHeight="1">
      <c r="A4" s="41"/>
      <c r="B4" s="41"/>
      <c r="C4" s="41"/>
      <c r="D4" t="s" s="33">
        <v>71</v>
      </c>
      <c r="E4" s="33">
        <v>0.1</v>
      </c>
      <c r="F4" s="33">
        <v>0.5</v>
      </c>
      <c r="G4" s="38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42"/>
      <c r="B5" s="42"/>
      <c r="C5" s="42"/>
      <c r="D5" t="s" s="31">
        <v>72</v>
      </c>
      <c r="E5" s="42">
        <v>1</v>
      </c>
      <c r="F5" s="42">
        <v>1</v>
      </c>
      <c r="G5" s="38"/>
      <c r="H5" s="14"/>
      <c r="I5" s="40"/>
      <c r="J5" s="40"/>
      <c r="K5" s="14"/>
      <c r="L5" s="11"/>
      <c r="M5" s="11"/>
    </row>
    <row r="6" ht="17" customHeight="1">
      <c r="A6" s="41"/>
      <c r="B6" s="41"/>
      <c r="C6" s="41"/>
      <c r="D6" t="s" s="33">
        <v>73</v>
      </c>
      <c r="E6" s="41">
        <v>1</v>
      </c>
      <c r="F6" s="41">
        <v>1</v>
      </c>
      <c r="G6" s="38"/>
      <c r="H6" s="12"/>
      <c r="I6" t="s" s="8">
        <v>48</v>
      </c>
      <c r="J6" s="8">
        <f>SUM(J3,M4)</f>
        <v>7.5</v>
      </c>
      <c r="K6" s="7"/>
      <c r="L6" s="14"/>
      <c r="M6" s="14"/>
    </row>
    <row r="7" ht="17" customHeight="1">
      <c r="A7" s="42"/>
      <c r="B7" s="42"/>
      <c r="C7" s="42"/>
      <c r="D7" s="42"/>
      <c r="E7" s="42"/>
      <c r="F7" s="42"/>
      <c r="G7" s="38"/>
      <c r="H7" s="14"/>
      <c r="I7" s="11"/>
      <c r="J7" s="11"/>
      <c r="K7" s="14"/>
      <c r="L7" s="14"/>
      <c r="M7" s="14"/>
    </row>
    <row r="8" ht="17" customHeight="1">
      <c r="A8" s="41"/>
      <c r="B8" s="41"/>
      <c r="C8" s="41"/>
      <c r="D8" s="41"/>
      <c r="E8" s="41"/>
      <c r="F8" s="41"/>
      <c r="G8" s="38"/>
      <c r="H8" s="14"/>
      <c r="I8" s="14"/>
      <c r="J8" s="14"/>
      <c r="K8" s="14"/>
      <c r="L8" s="14"/>
      <c r="M8" s="14"/>
    </row>
    <row r="9" ht="17" customHeight="1">
      <c r="A9" s="42"/>
      <c r="B9" s="42"/>
      <c r="C9" s="42"/>
      <c r="D9" s="42"/>
      <c r="E9" s="42"/>
      <c r="F9" s="42"/>
      <c r="G9" s="38"/>
      <c r="H9" s="14"/>
      <c r="I9" s="14"/>
      <c r="J9" s="14"/>
      <c r="K9" s="14"/>
      <c r="L9" s="14"/>
      <c r="M9" s="14"/>
    </row>
    <row r="10" ht="17" customHeight="1">
      <c r="A10" s="41"/>
      <c r="B10" s="41"/>
      <c r="C10" s="41"/>
      <c r="D10" s="41"/>
      <c r="E10" s="41"/>
      <c r="F10" s="41"/>
      <c r="G10" s="38"/>
      <c r="H10" s="14"/>
      <c r="I10" s="14"/>
      <c r="J10" s="14"/>
      <c r="K10" s="14"/>
      <c r="L10" s="14"/>
      <c r="M10" s="14"/>
    </row>
    <row r="11" ht="17" customHeight="1">
      <c r="A11" s="42"/>
      <c r="B11" s="42"/>
      <c r="C11" s="42"/>
      <c r="D11" s="42"/>
      <c r="E11" s="42"/>
      <c r="F11" s="42"/>
      <c r="G11" s="38"/>
      <c r="H11" s="14"/>
      <c r="I11" s="14"/>
      <c r="J11" s="14"/>
      <c r="K11" s="14"/>
      <c r="L11" s="14"/>
      <c r="M11" s="14"/>
    </row>
    <row r="12" ht="17" customHeight="1">
      <c r="A12" s="41"/>
      <c r="B12" s="41"/>
      <c r="C12" s="41"/>
      <c r="D12" s="41"/>
      <c r="E12" s="41"/>
      <c r="F12" s="41"/>
      <c r="G12" s="38"/>
      <c r="H12" s="14"/>
      <c r="I12" s="14"/>
      <c r="J12" s="14"/>
      <c r="K12" s="14"/>
      <c r="L12" s="14"/>
      <c r="M12" s="14"/>
    </row>
    <row r="13" ht="17" customHeight="1">
      <c r="A13" s="42"/>
      <c r="B13" s="42"/>
      <c r="C13" s="42"/>
      <c r="D13" s="42"/>
      <c r="E13" s="42"/>
      <c r="F13" s="42"/>
      <c r="G13" s="38"/>
      <c r="H13" s="14"/>
      <c r="I13" s="14"/>
      <c r="J13" s="14"/>
      <c r="K13" s="14"/>
      <c r="L13" s="14"/>
      <c r="M13" s="14"/>
    </row>
    <row r="14" ht="17" customHeight="1">
      <c r="A14" s="41"/>
      <c r="B14" s="41"/>
      <c r="C14" s="41"/>
      <c r="D14" s="41"/>
      <c r="E14" s="41"/>
      <c r="F14" s="41"/>
      <c r="G14" s="38"/>
      <c r="H14" s="14"/>
      <c r="I14" s="14"/>
      <c r="J14" s="14"/>
      <c r="K14" s="14"/>
      <c r="L14" s="14"/>
      <c r="M14" s="14"/>
    </row>
    <row r="15" ht="17" customHeight="1">
      <c r="A15" s="42"/>
      <c r="B15" s="42"/>
      <c r="C15" s="42"/>
      <c r="D15" s="42"/>
      <c r="E15" s="42"/>
      <c r="F15" s="42"/>
      <c r="G15" s="38"/>
      <c r="H15" s="14"/>
      <c r="I15" s="14"/>
      <c r="J15" s="14"/>
      <c r="K15" s="14"/>
      <c r="L15" s="14"/>
      <c r="M15" s="14"/>
    </row>
    <row r="16" ht="17" customHeight="1">
      <c r="A16" s="41"/>
      <c r="B16" s="41"/>
      <c r="C16" s="41"/>
      <c r="D16" s="41"/>
      <c r="E16" s="41"/>
      <c r="F16" s="41"/>
      <c r="G16" s="38"/>
      <c r="H16" s="14"/>
      <c r="I16" s="14"/>
      <c r="J16" s="14"/>
      <c r="K16" s="14"/>
      <c r="L16" s="14"/>
      <c r="M16" s="14"/>
    </row>
    <row r="17" ht="17" customHeight="1">
      <c r="A17" s="42"/>
      <c r="B17" s="42"/>
      <c r="C17" s="42"/>
      <c r="D17" s="42"/>
      <c r="E17" s="42"/>
      <c r="F17" s="42"/>
      <c r="G17" s="38"/>
      <c r="H17" s="14"/>
      <c r="I17" s="14"/>
      <c r="J17" s="14"/>
      <c r="K17" s="14"/>
      <c r="L17" s="14"/>
      <c r="M17" s="14"/>
    </row>
    <row r="18" ht="17" customHeight="1">
      <c r="A18" s="41"/>
      <c r="B18" s="41"/>
      <c r="C18" s="41"/>
      <c r="D18" s="41"/>
      <c r="E18" s="41"/>
      <c r="F18" s="41"/>
      <c r="G18" s="38"/>
      <c r="H18" s="14"/>
      <c r="I18" s="14"/>
      <c r="J18" s="14"/>
      <c r="K18" s="14"/>
      <c r="L18" s="14"/>
      <c r="M18" s="14"/>
    </row>
    <row r="19" ht="17" customHeight="1">
      <c r="A19" s="42"/>
      <c r="B19" s="42"/>
      <c r="C19" s="42"/>
      <c r="D19" s="42"/>
      <c r="E19" s="42"/>
      <c r="F19" s="42"/>
      <c r="G19" s="38"/>
      <c r="H19" s="14"/>
      <c r="I19" s="14"/>
      <c r="J19" s="14"/>
      <c r="K19" s="14"/>
      <c r="L19" s="14"/>
      <c r="M19" s="14"/>
    </row>
    <row r="20" ht="17" customHeight="1">
      <c r="A20" s="41"/>
      <c r="B20" s="41"/>
      <c r="C20" s="41"/>
      <c r="D20" s="41"/>
      <c r="E20" s="41"/>
      <c r="F20" s="41"/>
      <c r="G20" s="38"/>
      <c r="H20" s="14"/>
      <c r="I20" s="14"/>
      <c r="J20" s="14"/>
      <c r="K20" s="14"/>
      <c r="L20" s="14"/>
      <c r="M20" s="14"/>
    </row>
    <row r="21" ht="17" customHeight="1">
      <c r="A21" s="42"/>
      <c r="B21" s="42"/>
      <c r="C21" s="42"/>
      <c r="D21" s="42"/>
      <c r="E21" s="42"/>
      <c r="F21" s="42"/>
      <c r="G21" s="38"/>
      <c r="H21" s="14"/>
      <c r="I21" s="14"/>
      <c r="J21" s="14"/>
      <c r="K21" s="14"/>
      <c r="L21" s="14"/>
      <c r="M21" s="14"/>
    </row>
    <row r="22" ht="17" customHeight="1">
      <c r="A22" s="41"/>
      <c r="B22" s="41"/>
      <c r="C22" s="41"/>
      <c r="D22" s="41"/>
      <c r="E22" s="41"/>
      <c r="F22" s="41"/>
      <c r="G22" s="38"/>
      <c r="H22" s="14"/>
      <c r="I22" s="14"/>
      <c r="J22" s="14"/>
      <c r="K22" s="14"/>
      <c r="L22" s="14"/>
      <c r="M22" s="14"/>
    </row>
    <row r="23" ht="17" customHeight="1">
      <c r="A23" s="42"/>
      <c r="B23" s="42"/>
      <c r="C23" s="42"/>
      <c r="D23" s="42"/>
      <c r="E23" s="42"/>
      <c r="F23" s="42"/>
      <c r="G23" s="38"/>
      <c r="H23" s="14"/>
      <c r="I23" s="14"/>
      <c r="J23" s="14"/>
      <c r="K23" s="14"/>
      <c r="L23" s="14"/>
      <c r="M23" s="14"/>
    </row>
    <row r="24" ht="17" customHeight="1">
      <c r="A24" s="41"/>
      <c r="B24" s="41"/>
      <c r="C24" s="41"/>
      <c r="D24" s="41"/>
      <c r="E24" s="41"/>
      <c r="F24" s="41"/>
      <c r="G24" s="38"/>
      <c r="H24" s="14"/>
      <c r="I24" s="14"/>
      <c r="J24" s="14"/>
      <c r="K24" s="14"/>
      <c r="L24" s="14"/>
      <c r="M24" s="14"/>
    </row>
    <row r="25" ht="17" customHeight="1">
      <c r="A25" s="42"/>
      <c r="B25" s="42"/>
      <c r="C25" s="42"/>
      <c r="D25" s="42"/>
      <c r="E25" s="42"/>
      <c r="F25" s="42"/>
      <c r="G25" s="38"/>
      <c r="H25" s="14"/>
      <c r="I25" s="14"/>
      <c r="J25" s="14"/>
      <c r="K25" s="14"/>
      <c r="L25" s="14"/>
      <c r="M25" s="14"/>
    </row>
    <row r="26" ht="17" customHeight="1">
      <c r="A26" s="41"/>
      <c r="B26" s="41"/>
      <c r="C26" s="41"/>
      <c r="D26" s="41"/>
      <c r="E26" s="41"/>
      <c r="F26" s="41"/>
      <c r="G26" s="38"/>
      <c r="H26" s="14"/>
      <c r="I26" s="14"/>
      <c r="J26" s="14"/>
      <c r="K26" s="14"/>
      <c r="L26" s="14"/>
      <c r="M26" s="14"/>
    </row>
    <row r="27" ht="17" customHeight="1">
      <c r="A27" s="42"/>
      <c r="B27" s="42"/>
      <c r="C27" s="42"/>
      <c r="D27" s="42"/>
      <c r="E27" s="42"/>
      <c r="F27" s="42"/>
      <c r="G27" s="38"/>
      <c r="H27" s="14"/>
      <c r="I27" s="14"/>
      <c r="J27" s="14"/>
      <c r="K27" s="14"/>
      <c r="L27" s="14"/>
      <c r="M27" s="14"/>
    </row>
    <row r="28" ht="17" customHeight="1">
      <c r="A28" s="41"/>
      <c r="B28" s="41"/>
      <c r="C28" s="41"/>
      <c r="D28" s="41"/>
      <c r="E28" s="41"/>
      <c r="F28" s="41"/>
      <c r="G28" s="38"/>
      <c r="H28" s="14"/>
      <c r="I28" s="14"/>
      <c r="J28" s="14"/>
      <c r="K28" s="14"/>
      <c r="L28" s="14"/>
      <c r="M28" s="14"/>
    </row>
    <row r="29" ht="17" customHeight="1">
      <c r="A29" s="42"/>
      <c r="B29" s="42"/>
      <c r="C29" s="42"/>
      <c r="D29" s="42"/>
      <c r="E29" s="42"/>
      <c r="F29" s="42"/>
      <c r="G29" s="38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