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1" i="1" l="1"/>
  <c r="F71" i="1"/>
  <c r="F69" i="1"/>
  <c r="G69" i="1" s="1"/>
  <c r="F68" i="1"/>
  <c r="G68" i="1" s="1"/>
  <c r="F67" i="1"/>
  <c r="G67" i="1" s="1"/>
  <c r="F66" i="1"/>
  <c r="G66" i="1" s="1"/>
  <c r="E46" i="1"/>
  <c r="F46" i="1" s="1"/>
  <c r="E45" i="1"/>
  <c r="F45" i="1" s="1"/>
  <c r="E44" i="1"/>
  <c r="F44" i="1" s="1"/>
  <c r="E43" i="1"/>
  <c r="F43" i="1" s="1"/>
  <c r="E21" i="1"/>
  <c r="E20" i="1"/>
  <c r="E19" i="1"/>
  <c r="E18" i="1"/>
  <c r="D21" i="1"/>
  <c r="D20" i="1"/>
  <c r="D19" i="1"/>
  <c r="D18" i="1"/>
  <c r="F48" i="1" l="1"/>
  <c r="E48" i="1"/>
</calcChain>
</file>

<file path=xl/sharedStrings.xml><?xml version="1.0" encoding="utf-8"?>
<sst xmlns="http://schemas.openxmlformats.org/spreadsheetml/2006/main" count="29" uniqueCount="12">
  <si>
    <t>Năm 2010</t>
  </si>
  <si>
    <t>Năm 2011</t>
  </si>
  <si>
    <t>Năm 2012</t>
  </si>
  <si>
    <t>Năm 2013</t>
  </si>
  <si>
    <t>Năm 2014</t>
  </si>
  <si>
    <t>Tỷ đồng</t>
  </si>
  <si>
    <t>STT</t>
  </si>
  <si>
    <t>Năm</t>
  </si>
  <si>
    <t xml:space="preserve">Số lượng </t>
  </si>
  <si>
    <t>Số lượng (ĐBL)</t>
  </si>
  <si>
    <t>Lao động (Người)</t>
  </si>
  <si>
    <t>Doanh thu (Tỷ đồng)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</si>
</sst>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2" applyNumberFormat="1" applyFont="1"/>
    <xf numFmtId="1" fontId="0" fillId="0" borderId="0" xfId="0" applyNumberFormat="1"/>
    <xf numFmtId="1" fontId="0" fillId="0" borderId="0" xfId="0" applyNumberFormat="1" applyAlignment="1">
      <alignment horizontal="right" indent="1"/>
    </xf>
    <xf numFmtId="164" fontId="0" fillId="0" borderId="0" xfId="1" applyNumberFormat="1" applyFont="1" applyAlignment="1">
      <alignment horizontal="right" indent="1"/>
    </xf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1" applyNumberFormat="1" applyFont="1" applyBorder="1" applyAlignment="1">
      <alignment horizontal="righ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TĂNG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TRƯỞNG KÊNH BÁN LẺ (2010-2014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14096042048203913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11622681267861"/>
          <c:y val="0.12485625561315891"/>
          <c:w val="0.84135979450170861"/>
          <c:h val="0.776995136450250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1.3888888888888888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888888888888888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888888888888888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000000000000001E-2"/>
                  <c:y val="-1.851851851851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Sheet1!$B$17:$B$21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Sheet1!$C$17:$C$21</c:f>
              <c:numCache>
                <c:formatCode>0</c:formatCode>
                <c:ptCount val="5"/>
                <c:pt idx="0">
                  <c:v>110.32000000000001</c:v>
                </c:pt>
                <c:pt idx="1">
                  <c:v>222.95000000000002</c:v>
                </c:pt>
                <c:pt idx="2">
                  <c:v>612.78000000000009</c:v>
                </c:pt>
                <c:pt idx="3">
                  <c:v>709.94</c:v>
                </c:pt>
                <c:pt idx="4" formatCode="General">
                  <c:v>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474752"/>
        <c:axId val="86476288"/>
        <c:axId val="0"/>
      </c:bar3DChart>
      <c:catAx>
        <c:axId val="8647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476288"/>
        <c:crosses val="autoZero"/>
        <c:auto val="1"/>
        <c:lblAlgn val="ctr"/>
        <c:lblOffset val="100"/>
        <c:noMultiLvlLbl val="0"/>
      </c:catAx>
      <c:valAx>
        <c:axId val="86476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4747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DOANH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THU KÊNH BÁN LẺ (2010 - 2014</a:t>
            </a:r>
            <a:r>
              <a:rPr lang="en-US" baseline="0"/>
              <a:t>)</a:t>
            </a:r>
            <a:endParaRPr lang="vi-VN"/>
          </a:p>
        </c:rich>
      </c:tx>
      <c:layout>
        <c:manualLayout>
          <c:xMode val="edge"/>
          <c:yMode val="edge"/>
          <c:x val="0.13888503216686252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6533632266807"/>
          <c:y val="0.20406277340332457"/>
          <c:w val="0.80306609401097595"/>
          <c:h val="0.693985126859142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Tỷ đồng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009148084619784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83190394511151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29616923956546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722126929674016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72212692967409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Sheet1!$C$66:$C$70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Sheet1!$D$66:$D$70</c:f>
              <c:numCache>
                <c:formatCode>0</c:formatCode>
                <c:ptCount val="5"/>
                <c:pt idx="0">
                  <c:v>22.88</c:v>
                </c:pt>
                <c:pt idx="1">
                  <c:v>154.88</c:v>
                </c:pt>
                <c:pt idx="2">
                  <c:v>327.68</c:v>
                </c:pt>
                <c:pt idx="3">
                  <c:v>606.72</c:v>
                </c:pt>
                <c:pt idx="4">
                  <c:v>577.28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579456"/>
        <c:axId val="86593536"/>
        <c:axId val="0"/>
      </c:bar3DChart>
      <c:catAx>
        <c:axId val="86579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593536"/>
        <c:crosses val="autoZero"/>
        <c:auto val="1"/>
        <c:lblAlgn val="ctr"/>
        <c:lblOffset val="100"/>
        <c:noMultiLvlLbl val="0"/>
      </c:catAx>
      <c:valAx>
        <c:axId val="86593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657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9116777069533"/>
          <c:y val="7.4490740740740746E-2"/>
          <c:w val="0.8489243011290255"/>
          <c:h val="0.8397914843977836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Sheet1!$B$43:$B$47</c:f>
              <c:strCache>
                <c:ptCount val="5"/>
                <c:pt idx="0">
                  <c:v>Năm 2010</c:v>
                </c:pt>
                <c:pt idx="1">
                  <c:v>Năm 2011</c:v>
                </c:pt>
                <c:pt idx="2">
                  <c:v>Năm 2012</c:v>
                </c:pt>
                <c:pt idx="3">
                  <c:v>Năm 2013</c:v>
                </c:pt>
                <c:pt idx="4">
                  <c:v>Năm 2014</c:v>
                </c:pt>
              </c:strCache>
            </c:strRef>
          </c:cat>
          <c:val>
            <c:numRef>
              <c:f>Sheet1!$C$43:$C$47</c:f>
              <c:numCache>
                <c:formatCode>_(* #.##0_);_(* \(#.##0\);_(* "-"??_);_(@_)</c:formatCode>
                <c:ptCount val="5"/>
                <c:pt idx="0">
                  <c:v>783.36</c:v>
                </c:pt>
                <c:pt idx="1">
                  <c:v>1223.52</c:v>
                </c:pt>
                <c:pt idx="2">
                  <c:v>2492.96</c:v>
                </c:pt>
                <c:pt idx="3">
                  <c:v>3036.08</c:v>
                </c:pt>
                <c:pt idx="4">
                  <c:v>3403.84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17088"/>
        <c:axId val="86635264"/>
        <c:axId val="0"/>
      </c:bar3DChart>
      <c:catAx>
        <c:axId val="86617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635264"/>
        <c:crosses val="autoZero"/>
        <c:auto val="1"/>
        <c:lblAlgn val="ctr"/>
        <c:lblOffset val="100"/>
        <c:noMultiLvlLbl val="0"/>
      </c:catAx>
      <c:valAx>
        <c:axId val="86635264"/>
        <c:scaling>
          <c:orientation val="minMax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661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269240</xdr:colOff>
      <xdr:row>13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79315" cy="255841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361950</xdr:colOff>
      <xdr:row>1</xdr:row>
      <xdr:rowOff>161925</xdr:rowOff>
    </xdr:from>
    <xdr:to>
      <xdr:col>20</xdr:col>
      <xdr:colOff>247649</xdr:colOff>
      <xdr:row>19</xdr:row>
      <xdr:rowOff>114300</xdr:rowOff>
    </xdr:to>
    <xdr:graphicFrame macro="">
      <xdr:nvGraphicFramePr>
        <xdr:cNvPr id="3" name="Chart 2" title="TĂNG TRƯỞNG KÊNH BÁN LẺ (2010 - 2014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6</xdr:col>
      <xdr:colOff>372745</xdr:colOff>
      <xdr:row>38</xdr:row>
      <xdr:rowOff>79375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4173220" cy="1984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485775</xdr:colOff>
      <xdr:row>49</xdr:row>
      <xdr:rowOff>9525</xdr:rowOff>
    </xdr:from>
    <xdr:to>
      <xdr:col>8</xdr:col>
      <xdr:colOff>485775</xdr:colOff>
      <xdr:row>62</xdr:row>
      <xdr:rowOff>91440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153525"/>
          <a:ext cx="5019675" cy="255841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561974</xdr:colOff>
      <xdr:row>50</xdr:row>
      <xdr:rowOff>176212</xdr:rowOff>
    </xdr:from>
    <xdr:to>
      <xdr:col>19</xdr:col>
      <xdr:colOff>19049</xdr:colOff>
      <xdr:row>65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219074</xdr:colOff>
      <xdr:row>28</xdr:row>
      <xdr:rowOff>119061</xdr:rowOff>
    </xdr:from>
    <xdr:to>
      <xdr:col>18</xdr:col>
      <xdr:colOff>380999</xdr:colOff>
      <xdr:row>43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0.00129</cdr:x>
      <cdr:y>0.42535</cdr:y>
    </cdr:from>
    <cdr:to>
      <cdr:x>0.13036</cdr:x>
      <cdr:y>0.51563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144" y="1166813"/>
          <a:ext cx="716757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Tỷ</a:t>
          </a:r>
          <a:r>
            <a:rPr lang="en-US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đồng</a:t>
          </a:r>
          <a:endParaRPr lang="en-US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71"/>
  <sheetViews>
    <sheetView topLeftCell="A52" zoomScaleNormal="100" workbookViewId="0">
      <selection activeCell="D66" sqref="D66:D70"/>
    </sheetView>
  </sheetViews>
  <sheetFormatPr defaultRowHeight="15" x14ac:dyDescent="0.25"/>
  <cols>
    <col min="3" max="3" width="10.85546875" bestFit="1" customWidth="1"/>
    <col min="5" max="5" width="9.5703125" bestFit="1" customWidth="1"/>
  </cols>
  <sheetData>
    <row r="16" spans="1:3" x14ac:dyDescent="0.25">
      <c r="A16" t="s">
        <v>6</v>
      </c>
      <c r="B16" t="s">
        <v>7</v>
      </c>
      <c r="C16" t="s">
        <v>8</v>
      </c>
    </row>
    <row r="17" spans="2:7" x14ac:dyDescent="0.25">
      <c r="B17" t="s">
        <v>0</v>
      </c>
      <c r="C17" s="2">
        <v>110.32000000000001</v>
      </c>
    </row>
    <row r="18" spans="2:7" x14ac:dyDescent="0.25">
      <c r="B18" t="s">
        <v>1</v>
      </c>
      <c r="C18" s="2">
        <v>222.95000000000002</v>
      </c>
      <c r="D18" s="2">
        <f>C18-C17</f>
        <v>112.63000000000001</v>
      </c>
      <c r="E18" s="5">
        <f>D18/C17</f>
        <v>1.0209390862944163</v>
      </c>
    </row>
    <row r="19" spans="2:7" x14ac:dyDescent="0.25">
      <c r="B19" t="s">
        <v>2</v>
      </c>
      <c r="C19" s="2">
        <v>612.78000000000009</v>
      </c>
      <c r="D19" s="2">
        <f>C19-C18</f>
        <v>389.83000000000004</v>
      </c>
      <c r="E19" s="5">
        <f>D19/C18</f>
        <v>1.7485086342229199</v>
      </c>
    </row>
    <row r="20" spans="2:7" x14ac:dyDescent="0.25">
      <c r="B20" t="s">
        <v>3</v>
      </c>
      <c r="C20" s="2">
        <v>709.94</v>
      </c>
      <c r="D20" s="2">
        <f>C20-C19</f>
        <v>97.159999999999968</v>
      </c>
      <c r="E20" s="5">
        <f>D20/C19</f>
        <v>0.15855608864519069</v>
      </c>
    </row>
    <row r="21" spans="2:7" x14ac:dyDescent="0.25">
      <c r="B21" t="s">
        <v>4</v>
      </c>
      <c r="C21">
        <v>882</v>
      </c>
      <c r="D21" s="2">
        <f>C21-C20</f>
        <v>172.05999999999995</v>
      </c>
      <c r="E21" s="5">
        <f>D21/C20</f>
        <v>0.2423585091697889</v>
      </c>
      <c r="G21" s="1"/>
    </row>
    <row r="22" spans="2:7" x14ac:dyDescent="0.25">
      <c r="E22" s="2"/>
      <c r="F22" s="6"/>
    </row>
    <row r="24" spans="2:7" x14ac:dyDescent="0.25">
      <c r="D24" s="2"/>
    </row>
    <row r="43" spans="2:6" x14ac:dyDescent="0.25">
      <c r="B43" t="s">
        <v>0</v>
      </c>
      <c r="C43" s="4">
        <v>783.36</v>
      </c>
      <c r="D43" s="3"/>
      <c r="E43" s="7">
        <f>C44-C43</f>
        <v>440.15999999999997</v>
      </c>
      <c r="F43" s="5">
        <f>E43/C43</f>
        <v>0.56188725490196079</v>
      </c>
    </row>
    <row r="44" spans="2:6" x14ac:dyDescent="0.25">
      <c r="B44" t="s">
        <v>1</v>
      </c>
      <c r="C44" s="4">
        <v>1223.52</v>
      </c>
      <c r="D44" s="3"/>
      <c r="E44" s="7">
        <f>C45-C44</f>
        <v>1269.44</v>
      </c>
      <c r="F44" s="5">
        <f>E44/C44</f>
        <v>1.0375310579312149</v>
      </c>
    </row>
    <row r="45" spans="2:6" x14ac:dyDescent="0.25">
      <c r="B45" t="s">
        <v>2</v>
      </c>
      <c r="C45" s="4">
        <v>2492.96</v>
      </c>
      <c r="D45" s="3"/>
      <c r="E45" s="7">
        <f>C46-C45</f>
        <v>543.11999999999989</v>
      </c>
      <c r="F45" s="5">
        <f>E45/C45</f>
        <v>0.21786149797830687</v>
      </c>
    </row>
    <row r="46" spans="2:6" x14ac:dyDescent="0.25">
      <c r="B46" t="s">
        <v>3</v>
      </c>
      <c r="C46" s="4">
        <v>3036.08</v>
      </c>
      <c r="D46" s="3"/>
      <c r="E46" s="7">
        <f>C47-C46</f>
        <v>367.76000000000022</v>
      </c>
      <c r="F46" s="5">
        <f>E46/C46</f>
        <v>0.12112987800057977</v>
      </c>
    </row>
    <row r="47" spans="2:6" x14ac:dyDescent="0.25">
      <c r="B47" t="s">
        <v>4</v>
      </c>
      <c r="C47" s="4">
        <v>3403.84</v>
      </c>
      <c r="D47" s="3"/>
    </row>
    <row r="48" spans="2:6" x14ac:dyDescent="0.25">
      <c r="C48" s="4"/>
      <c r="D48" s="3"/>
      <c r="E48" s="2">
        <f>SUM(E43:E46)/4</f>
        <v>655.12</v>
      </c>
      <c r="F48" s="6">
        <f>SUM(F43:F46)/4</f>
        <v>0.48460242220301564</v>
      </c>
    </row>
    <row r="66" spans="3:7" x14ac:dyDescent="0.25">
      <c r="C66" t="s">
        <v>0</v>
      </c>
      <c r="D66" s="2">
        <v>22.88</v>
      </c>
      <c r="E66" t="s">
        <v>5</v>
      </c>
      <c r="F66" s="7">
        <f>D67-D66</f>
        <v>132</v>
      </c>
      <c r="G66" s="5">
        <f>F66/D66</f>
        <v>5.7692307692307692</v>
      </c>
    </row>
    <row r="67" spans="3:7" x14ac:dyDescent="0.25">
      <c r="C67" t="s">
        <v>1</v>
      </c>
      <c r="D67" s="2">
        <v>154.88</v>
      </c>
      <c r="F67" s="7">
        <f>D68-D67</f>
        <v>172.8</v>
      </c>
      <c r="G67" s="5">
        <f>F67/D67</f>
        <v>1.115702479338843</v>
      </c>
    </row>
    <row r="68" spans="3:7" x14ac:dyDescent="0.25">
      <c r="C68" t="s">
        <v>2</v>
      </c>
      <c r="D68" s="2">
        <v>327.68</v>
      </c>
      <c r="F68" s="7">
        <f>D69-D68</f>
        <v>279.04000000000002</v>
      </c>
      <c r="G68" s="5">
        <f>F68/D68</f>
        <v>0.8515625</v>
      </c>
    </row>
    <row r="69" spans="3:7" x14ac:dyDescent="0.25">
      <c r="C69" t="s">
        <v>3</v>
      </c>
      <c r="D69" s="2">
        <v>606.72</v>
      </c>
      <c r="F69" s="7">
        <f>D70-D69</f>
        <v>-29.440000000000055</v>
      </c>
      <c r="G69" s="5">
        <f>F69/D69</f>
        <v>-4.852320675105494E-2</v>
      </c>
    </row>
    <row r="70" spans="3:7" x14ac:dyDescent="0.25">
      <c r="C70" t="s">
        <v>4</v>
      </c>
      <c r="D70" s="2">
        <v>577.28</v>
      </c>
    </row>
    <row r="71" spans="3:7" x14ac:dyDescent="0.25">
      <c r="F71" s="2">
        <f>SUM(F66:F68)/4</f>
        <v>145.96</v>
      </c>
      <c r="G71" s="6">
        <f>SUM(G66:G68)/3</f>
        <v>2.5788319161898707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"/>
  <sheetViews>
    <sheetView tabSelected="1" workbookViewId="0">
      <selection activeCell="L14" sqref="L14"/>
    </sheetView>
  </sheetViews>
  <sheetFormatPr defaultRowHeight="15" x14ac:dyDescent="0.25"/>
  <cols>
    <col min="3" max="3" width="6.42578125" style="8" customWidth="1"/>
    <col min="4" max="4" width="13.42578125" style="9" customWidth="1"/>
    <col min="5" max="5" width="14.140625" style="9" bestFit="1" customWidth="1"/>
    <col min="6" max="6" width="13" style="9" customWidth="1"/>
    <col min="7" max="7" width="13.28515625" style="9" customWidth="1"/>
  </cols>
  <sheetData>
    <row r="4" spans="3:7" s="10" customFormat="1" ht="39.75" customHeight="1" x14ac:dyDescent="0.25">
      <c r="C4" s="11" t="s">
        <v>6</v>
      </c>
      <c r="D4" s="11" t="s">
        <v>7</v>
      </c>
      <c r="E4" s="11" t="s">
        <v>9</v>
      </c>
      <c r="F4" s="11" t="s">
        <v>10</v>
      </c>
      <c r="G4" s="11" t="s">
        <v>11</v>
      </c>
    </row>
    <row r="5" spans="3:7" ht="23.25" customHeight="1" x14ac:dyDescent="0.3">
      <c r="C5" s="12">
        <v>1</v>
      </c>
      <c r="D5" s="13" t="s">
        <v>0</v>
      </c>
      <c r="E5" s="14">
        <v>110.32000000000001</v>
      </c>
      <c r="F5" s="15">
        <v>783.36</v>
      </c>
      <c r="G5" s="14">
        <v>22.88</v>
      </c>
    </row>
    <row r="6" spans="3:7" ht="23.25" customHeight="1" x14ac:dyDescent="0.3">
      <c r="C6" s="12">
        <v>2</v>
      </c>
      <c r="D6" s="13" t="s">
        <v>1</v>
      </c>
      <c r="E6" s="14">
        <v>222.95000000000002</v>
      </c>
      <c r="F6" s="15">
        <v>1223.52</v>
      </c>
      <c r="G6" s="14">
        <v>154.88</v>
      </c>
    </row>
    <row r="7" spans="3:7" ht="23.25" customHeight="1" x14ac:dyDescent="0.3">
      <c r="C7" s="12">
        <v>3</v>
      </c>
      <c r="D7" s="13" t="s">
        <v>2</v>
      </c>
      <c r="E7" s="14">
        <v>612.78000000000009</v>
      </c>
      <c r="F7" s="15">
        <v>2492.96</v>
      </c>
      <c r="G7" s="14">
        <v>327.68</v>
      </c>
    </row>
    <row r="8" spans="3:7" ht="23.25" customHeight="1" x14ac:dyDescent="0.3">
      <c r="C8" s="12">
        <v>4</v>
      </c>
      <c r="D8" s="13" t="s">
        <v>3</v>
      </c>
      <c r="E8" s="14">
        <v>709.94</v>
      </c>
      <c r="F8" s="15">
        <v>3036.08</v>
      </c>
      <c r="G8" s="14">
        <v>606.72</v>
      </c>
    </row>
    <row r="9" spans="3:7" ht="23.25" customHeight="1" x14ac:dyDescent="0.3">
      <c r="C9" s="12">
        <v>5</v>
      </c>
      <c r="D9" s="13" t="s">
        <v>4</v>
      </c>
      <c r="E9" s="13">
        <v>882</v>
      </c>
      <c r="F9" s="15">
        <v>3403.84</v>
      </c>
      <c r="G9" s="14">
        <v>577.28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Hong Van</dc:creator>
  <cp:lastModifiedBy>Tran Thi Hong Van</cp:lastModifiedBy>
  <dcterms:created xsi:type="dcterms:W3CDTF">2015-04-19T04:07:32Z</dcterms:created>
  <dcterms:modified xsi:type="dcterms:W3CDTF">2015-06-15T13:23:38Z</dcterms:modified>
</cp:coreProperties>
</file>